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Group Shares\APSBD\Pesticide Usage\Pusg\PUS\SURVEYS\Vegetable\VEG21\VEG21 Reports\VEG21 Final Report\VEG21 Files for upload\"/>
    </mc:Choice>
  </mc:AlternateContent>
  <xr:revisionPtr revIDLastSave="0" documentId="13_ncr:1_{12FBBA83-F5F4-4CA0-8E41-EED2ECAA1214}" xr6:coauthVersionLast="47" xr6:coauthVersionMax="47" xr10:uidLastSave="{00000000-0000-0000-0000-000000000000}"/>
  <bookViews>
    <workbookView xWindow="-110" yWindow="-110" windowWidth="19420" windowHeight="10420" tabRatio="799" firstSheet="13" activeTab="22" xr2:uid="{00000000-000D-0000-FFFF-FFFF00000000}"/>
  </bookViews>
  <sheets>
    <sheet name="Table Index" sheetId="211" r:id="rId1"/>
    <sheet name="Table 1" sheetId="1" r:id="rId2"/>
    <sheet name="Table 2" sheetId="2" r:id="rId3"/>
    <sheet name="Table 3" sheetId="78" r:id="rId4"/>
    <sheet name="Table 4a" sheetId="4" r:id="rId5"/>
    <sheet name="Table 4b" sheetId="61" r:id="rId6"/>
    <sheet name="Table 5" sheetId="214" r:id="rId7"/>
    <sheet name="Table 6" sheetId="215" r:id="rId8"/>
    <sheet name="Table 7" sheetId="216" r:id="rId9"/>
    <sheet name="Table 8" sheetId="79" r:id="rId10"/>
    <sheet name="Table 9" sheetId="146" r:id="rId11"/>
    <sheet name="Table 10" sheetId="81" r:id="rId12"/>
    <sheet name="Table 11" sheetId="82" r:id="rId13"/>
    <sheet name="T12 Carrots and parsnips" sheetId="184" r:id="rId14"/>
    <sheet name="T12 Carrots and parsnips contd" sheetId="185" r:id="rId15"/>
    <sheet name="T13 Turnips and swedes" sheetId="207" r:id="rId16"/>
    <sheet name="T14 Brassica" sheetId="177" r:id="rId17"/>
    <sheet name="T15 Onions and Leeks" sheetId="203" r:id="rId18"/>
    <sheet name="T16 Celery and parsley" sheetId="202" r:id="rId19"/>
    <sheet name="T17 Lettuce" sheetId="178" r:id="rId20"/>
    <sheet name="T18 Peas and Beans" sheetId="176" r:id="rId21"/>
    <sheet name="T19 Other vegetables" sheetId="195" r:id="rId22"/>
    <sheet name="T20 Table comparison" sheetId="139" r:id="rId23"/>
  </sheets>
  <externalReferences>
    <externalReference r:id="rId24"/>
    <externalReference r:id="rId25"/>
    <externalReference r:id="rId26"/>
    <externalReference r:id="rId27"/>
  </externalReferences>
  <definedNames>
    <definedName name="ActivityCode" localSheetId="13">[1]Home!#REF!</definedName>
    <definedName name="ActivityCode" localSheetId="14">[1]Home!#REF!</definedName>
    <definedName name="ActivityCode" localSheetId="15">[1]Home!#REF!</definedName>
    <definedName name="ActivityCode" localSheetId="16">[1]Home!#REF!</definedName>
    <definedName name="ActivityCode" localSheetId="17">[1]Home!#REF!</definedName>
    <definedName name="ActivityCode" localSheetId="18">[1]Home!#REF!</definedName>
    <definedName name="ActivityCode" localSheetId="19">[1]Home!#REF!</definedName>
    <definedName name="ActivityCode" localSheetId="20">[1]Home!#REF!</definedName>
    <definedName name="ActivityCode" localSheetId="21">[1]Home!#REF!</definedName>
    <definedName name="ActivityCode" localSheetId="6">[2]Settings!#REF!</definedName>
    <definedName name="ActivityCode" localSheetId="7">[2]Settings!#REF!</definedName>
    <definedName name="ActivityCode" localSheetId="8">[3]Home!#REF!</definedName>
    <definedName name="ActivityCode" localSheetId="10">[2]Settings!#REF!</definedName>
    <definedName name="ActivityCode">[2]Settings!#REF!</definedName>
    <definedName name="AreaStraws" localSheetId="14">#REF!</definedName>
    <definedName name="AreaStraws" localSheetId="12">#REF!</definedName>
    <definedName name="AreaStraws" localSheetId="6">#REF!</definedName>
    <definedName name="AreaStraws" localSheetId="10">#REF!</definedName>
    <definedName name="AreaStraws">#REF!</definedName>
    <definedName name="Calibri" localSheetId="14">#REF!</definedName>
    <definedName name="Calibri" localSheetId="6">#REF!</definedName>
    <definedName name="Calibri" localSheetId="7">#REF!</definedName>
    <definedName name="Calibri" localSheetId="8">#REF!</definedName>
    <definedName name="Calibri" localSheetId="10">#REF!</definedName>
    <definedName name="Calibri">#REF!</definedName>
    <definedName name="ClientBranch" localSheetId="13">[1]Home!#REF!</definedName>
    <definedName name="ClientBranch" localSheetId="14">[1]Home!#REF!</definedName>
    <definedName name="ClientBranch" localSheetId="15">[1]Home!#REF!</definedName>
    <definedName name="ClientBranch" localSheetId="16">[1]Home!#REF!</definedName>
    <definedName name="ClientBranch" localSheetId="17">[1]Home!#REF!</definedName>
    <definedName name="ClientBranch" localSheetId="18">[1]Home!#REF!</definedName>
    <definedName name="ClientBranch" localSheetId="19">[1]Home!#REF!</definedName>
    <definedName name="ClientBranch" localSheetId="20">[1]Home!#REF!</definedName>
    <definedName name="ClientBranch" localSheetId="21">[1]Home!#REF!</definedName>
    <definedName name="ClientBranch" localSheetId="6">[2]Settings!#REF!</definedName>
    <definedName name="ClientBranch" localSheetId="7">[2]Settings!#REF!</definedName>
    <definedName name="ClientBranch" localSheetId="8">[3]Home!#REF!</definedName>
    <definedName name="ClientBranch" localSheetId="10">[2]Settings!#REF!</definedName>
    <definedName name="ClientBranch">[2]Settings!#REF!</definedName>
    <definedName name="ClientName" localSheetId="13">[1]Home!#REF!</definedName>
    <definedName name="ClientName" localSheetId="14">[1]Home!#REF!</definedName>
    <definedName name="ClientName" localSheetId="15">[1]Home!#REF!</definedName>
    <definedName name="ClientName" localSheetId="16">[1]Home!#REF!</definedName>
    <definedName name="ClientName" localSheetId="17">[1]Home!#REF!</definedName>
    <definedName name="ClientName" localSheetId="18">[1]Home!#REF!</definedName>
    <definedName name="ClientName" localSheetId="19">[1]Home!#REF!</definedName>
    <definedName name="ClientName" localSheetId="20">[1]Home!#REF!</definedName>
    <definedName name="ClientName" localSheetId="21">[1]Home!#REF!</definedName>
    <definedName name="ClientName" localSheetId="6">[2]Settings!#REF!</definedName>
    <definedName name="ClientName" localSheetId="7">[2]Settings!#REF!</definedName>
    <definedName name="ClientName" localSheetId="8">[3]Home!#REF!</definedName>
    <definedName name="ClientName" localSheetId="10">[2]Settings!#REF!</definedName>
    <definedName name="ClientName">[2]Settings!#REF!</definedName>
    <definedName name="Clientname2" localSheetId="13">[1]Home!#REF!</definedName>
    <definedName name="Clientname2" localSheetId="14">[1]Home!#REF!</definedName>
    <definedName name="Clientname2" localSheetId="15">[1]Home!#REF!</definedName>
    <definedName name="Clientname2" localSheetId="16">[1]Home!#REF!</definedName>
    <definedName name="Clientname2" localSheetId="17">[1]Home!#REF!</definedName>
    <definedName name="Clientname2" localSheetId="18">[1]Home!#REF!</definedName>
    <definedName name="Clientname2" localSheetId="19">[1]Home!#REF!</definedName>
    <definedName name="Clientname2" localSheetId="20">[1]Home!#REF!</definedName>
    <definedName name="Clientname2" localSheetId="21">[1]Home!#REF!</definedName>
    <definedName name="Clientname2" localSheetId="6">[4]Home!#REF!</definedName>
    <definedName name="Clientname2" localSheetId="7">[4]Home!#REF!</definedName>
    <definedName name="Clientname2" localSheetId="8">[3]Home!#REF!</definedName>
    <definedName name="Clientname2">[4]Home!#REF!</definedName>
    <definedName name="DataFile" localSheetId="13">[1]Home!#REF!</definedName>
    <definedName name="DataFile" localSheetId="14">[1]Home!#REF!</definedName>
    <definedName name="DataFile" localSheetId="15">[1]Home!#REF!</definedName>
    <definedName name="DataFile" localSheetId="16">[1]Home!#REF!</definedName>
    <definedName name="DataFile" localSheetId="17">[1]Home!#REF!</definedName>
    <definedName name="DataFile" localSheetId="18">[1]Home!#REF!</definedName>
    <definedName name="DataFile" localSheetId="19">[1]Home!#REF!</definedName>
    <definedName name="DataFile" localSheetId="20">[1]Home!#REF!</definedName>
    <definedName name="DataFile" localSheetId="21">[1]Home!#REF!</definedName>
    <definedName name="DataFile" localSheetId="6">[2]Settings!#REF!</definedName>
    <definedName name="DataFile" localSheetId="7">[2]Settings!#REF!</definedName>
    <definedName name="DataFile" localSheetId="8">[3]Home!#REF!</definedName>
    <definedName name="DataFile" localSheetId="10">[2]Settings!#REF!</definedName>
    <definedName name="DataFile">[2]Settings!#REF!</definedName>
    <definedName name="DataFolder" localSheetId="13">[1]Home!#REF!</definedName>
    <definedName name="DataFolder" localSheetId="14">[1]Home!#REF!</definedName>
    <definedName name="DataFolder" localSheetId="15">[1]Home!#REF!</definedName>
    <definedName name="DataFolder" localSheetId="16">[1]Home!#REF!</definedName>
    <definedName name="DataFolder" localSheetId="17">[1]Home!#REF!</definedName>
    <definedName name="DataFolder" localSheetId="18">[1]Home!#REF!</definedName>
    <definedName name="DataFolder" localSheetId="19">[1]Home!#REF!</definedName>
    <definedName name="DataFolder" localSheetId="20">[1]Home!#REF!</definedName>
    <definedName name="DataFolder" localSheetId="21">[1]Home!#REF!</definedName>
    <definedName name="DataFolder" localSheetId="6">[4]Home!#REF!</definedName>
    <definedName name="DataFolder" localSheetId="7">[4]Home!#REF!</definedName>
    <definedName name="DataFolder" localSheetId="8">[3]Home!#REF!</definedName>
    <definedName name="DataFolder">[4]Home!#REF!</definedName>
    <definedName name="DataName" localSheetId="13">[1]Home!#REF!</definedName>
    <definedName name="DataName" localSheetId="14">[1]Home!#REF!</definedName>
    <definedName name="DataName" localSheetId="15">[1]Home!#REF!</definedName>
    <definedName name="DataName" localSheetId="16">[1]Home!#REF!</definedName>
    <definedName name="DataName" localSheetId="17">[1]Home!#REF!</definedName>
    <definedName name="DataName" localSheetId="18">[1]Home!#REF!</definedName>
    <definedName name="DataName" localSheetId="19">[1]Home!#REF!</definedName>
    <definedName name="DataName" localSheetId="20">[1]Home!#REF!</definedName>
    <definedName name="DataName" localSheetId="21">[1]Home!#REF!</definedName>
    <definedName name="DataName" localSheetId="6">[2]Settings!#REF!</definedName>
    <definedName name="DataName" localSheetId="7">[2]Settings!#REF!</definedName>
    <definedName name="DataName" localSheetId="8">[3]Home!#REF!</definedName>
    <definedName name="DataName" localSheetId="10">[2]Settings!#REF!</definedName>
    <definedName name="DataName">[2]Settings!#REF!</definedName>
    <definedName name="DateCode" localSheetId="14">#REF!</definedName>
    <definedName name="DateCode" localSheetId="10">#REF!</definedName>
    <definedName name="DateCode">#REF!</definedName>
    <definedName name="DaysOver" localSheetId="13">[1]Home!#REF!</definedName>
    <definedName name="DaysOver" localSheetId="14">[1]Home!#REF!</definedName>
    <definedName name="DaysOver" localSheetId="15">[1]Home!#REF!</definedName>
    <definedName name="DaysOver" localSheetId="16">[1]Home!#REF!</definedName>
    <definedName name="DaysOver" localSheetId="17">[1]Home!#REF!</definedName>
    <definedName name="DaysOver" localSheetId="18">[1]Home!#REF!</definedName>
    <definedName name="DaysOver" localSheetId="19">[1]Home!#REF!</definedName>
    <definedName name="DaysOver" localSheetId="20">[1]Home!#REF!</definedName>
    <definedName name="DaysOver" localSheetId="21">[1]Home!#REF!</definedName>
    <definedName name="DaysOver" localSheetId="6">[2]Settings!#REF!</definedName>
    <definedName name="DaysOver" localSheetId="7">[2]Settings!#REF!</definedName>
    <definedName name="DaysOver" localSheetId="8">[3]Home!#REF!</definedName>
    <definedName name="DaysOver" localSheetId="10">[2]Settings!#REF!</definedName>
    <definedName name="DaysOver">[2]Settings!#REF!</definedName>
    <definedName name="ExternalData_1" localSheetId="13" hidden="1">'T12 Carrots and parsnips'!#REF!</definedName>
    <definedName name="ExternalData_1" localSheetId="16" hidden="1">'T14 Brassica'!#REF!</definedName>
    <definedName name="ExternalData_1" localSheetId="17" hidden="1">'T15 Onions and Leeks'!#REF!</definedName>
    <definedName name="ExternalData_1" localSheetId="18" hidden="1">'T16 Celery and parsley'!#REF!</definedName>
    <definedName name="ExternalData_1" localSheetId="1" hidden="1">'Table 1'!#REF!</definedName>
    <definedName name="ExternalData_1" localSheetId="2" hidden="1">'Table 2'!#REF!</definedName>
    <definedName name="ExternalData_1" localSheetId="3" hidden="1">'Table 3'!#REF!</definedName>
    <definedName name="ExternalData_1" localSheetId="7" hidden="1">'Table 6'!#REF!</definedName>
    <definedName name="ExternalData_2" localSheetId="8" hidden="1">'Table 7'!#REF!</definedName>
    <definedName name="fff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JobTitle" localSheetId="13">[1]Home!#REF!</definedName>
    <definedName name="JobTitle" localSheetId="14">[1]Home!#REF!</definedName>
    <definedName name="JobTitle" localSheetId="15">[1]Home!#REF!</definedName>
    <definedName name="JobTitle" localSheetId="16">[1]Home!#REF!</definedName>
    <definedName name="JobTitle" localSheetId="17">[1]Home!#REF!</definedName>
    <definedName name="JobTitle" localSheetId="18">[1]Home!#REF!</definedName>
    <definedName name="JobTitle" localSheetId="19">[1]Home!#REF!</definedName>
    <definedName name="JobTitle" localSheetId="20">[1]Home!#REF!</definedName>
    <definedName name="JobTitle" localSheetId="21">[1]Home!#REF!</definedName>
    <definedName name="JobTitle" localSheetId="6">[2]Settings!#REF!</definedName>
    <definedName name="JobTitle" localSheetId="7">[2]Settings!#REF!</definedName>
    <definedName name="JobTitle" localSheetId="8">[3]Home!#REF!</definedName>
    <definedName name="JobTitle" localSheetId="10">[2]Settings!#REF!</definedName>
    <definedName name="JobTitle">[2]Settings!#REF!</definedName>
    <definedName name="_xlnm.Print_Area" localSheetId="6">'Table 5'!$A$1:$O$16</definedName>
    <definedName name="_xlnm.Print_Area" localSheetId="7">'Table 6'!$A$1:$H$15</definedName>
    <definedName name="_xlnm.Print_Titles" localSheetId="9">'Table 8'!$A:$A,'Table 8'!#REF!</definedName>
    <definedName name="_xlnm.Print_Titles" localSheetId="10">'Table 9'!$A:$A,'Table 9'!#REF!</definedName>
    <definedName name="ProgName" localSheetId="13">[1]Home!#REF!</definedName>
    <definedName name="ProgName" localSheetId="14">[1]Home!#REF!</definedName>
    <definedName name="ProgName" localSheetId="15">[1]Home!#REF!</definedName>
    <definedName name="ProgName" localSheetId="16">[1]Home!#REF!</definedName>
    <definedName name="ProgName" localSheetId="17">[1]Home!#REF!</definedName>
    <definedName name="ProgName" localSheetId="18">[1]Home!#REF!</definedName>
    <definedName name="ProgName" localSheetId="19">[1]Home!#REF!</definedName>
    <definedName name="ProgName" localSheetId="20">[1]Home!#REF!</definedName>
    <definedName name="ProgName" localSheetId="21">[1]Home!#REF!</definedName>
    <definedName name="ProgName" localSheetId="6">[2]Settings!#REF!</definedName>
    <definedName name="ProgName" localSheetId="7">[2]Settings!#REF!</definedName>
    <definedName name="ProgName" localSheetId="8">[3]Home!#REF!</definedName>
    <definedName name="ProgName" localSheetId="10">[2]Settings!#REF!</definedName>
    <definedName name="ProgName">[2]Settings!#REF!</definedName>
    <definedName name="SATSDataFile" localSheetId="13">[1]Home!#REF!</definedName>
    <definedName name="SATSDataFile" localSheetId="14">[1]Home!#REF!</definedName>
    <definedName name="SATSDataFile" localSheetId="15">[1]Home!#REF!</definedName>
    <definedName name="SATSDataFile" localSheetId="16">[1]Home!#REF!</definedName>
    <definedName name="SATSDataFile" localSheetId="17">[1]Home!#REF!</definedName>
    <definedName name="SATSDataFile" localSheetId="18">[1]Home!#REF!</definedName>
    <definedName name="SATSDataFile" localSheetId="19">[1]Home!#REF!</definedName>
    <definedName name="SATSDataFile" localSheetId="20">[1]Home!#REF!</definedName>
    <definedName name="SATSDataFile" localSheetId="21">[1]Home!#REF!</definedName>
    <definedName name="SATSDataFile" localSheetId="6">[2]Settings!#REF!</definedName>
    <definedName name="SATSDataFile" localSheetId="7">[2]Settings!#REF!</definedName>
    <definedName name="SATSDataFile" localSheetId="8">[3]Home!#REF!</definedName>
    <definedName name="SATSDataFile" localSheetId="10">[2]Settings!#REF!</definedName>
    <definedName name="SATSDataFile">[2]Settings!#REF!</definedName>
    <definedName name="StrawPP" localSheetId="14">#REF!</definedName>
    <definedName name="StrawPP" localSheetId="12">#REF!</definedName>
    <definedName name="StrawPP" localSheetId="6">#REF!</definedName>
    <definedName name="StrawPP" localSheetId="10">#REF!</definedName>
    <definedName name="StrawPP">#REF!</definedName>
    <definedName name="SurveyChoice" localSheetId="13">[1]Home!$C$5</definedName>
    <definedName name="SurveyChoice" localSheetId="14">[1]Home!$C$5</definedName>
    <definedName name="SurveyChoice" localSheetId="15">[1]Home!$C$5</definedName>
    <definedName name="SurveyChoice" localSheetId="16">[1]Home!$C$5</definedName>
    <definedName name="SurveyChoice" localSheetId="17">[1]Home!$C$5</definedName>
    <definedName name="SurveyChoice" localSheetId="18">[1]Home!$C$5</definedName>
    <definedName name="SurveyChoice" localSheetId="19">[1]Home!$C$5</definedName>
    <definedName name="SurveyChoice" localSheetId="20">[1]Home!$C$5</definedName>
    <definedName name="SurveyChoice" localSheetId="21">[1]Home!$C$5</definedName>
    <definedName name="SurveyChoice" localSheetId="6">[2]Settings!$B$4</definedName>
    <definedName name="SurveyChoice" localSheetId="7">[2]Settings!$B$4</definedName>
    <definedName name="SurveyChoice" localSheetId="8">[3]Home!$C$5</definedName>
    <definedName name="SurveyChoice">[2]Settings!$B$4</definedName>
    <definedName name="SurveyID" localSheetId="13">[1]Settings!$C$4</definedName>
    <definedName name="SurveyID" localSheetId="14">[1]Settings!$C$4</definedName>
    <definedName name="SurveyID" localSheetId="15">[1]Settings!$C$4</definedName>
    <definedName name="SurveyID" localSheetId="16">[1]Settings!$C$4</definedName>
    <definedName name="SurveyID" localSheetId="17">[1]Settings!$C$4</definedName>
    <definedName name="SurveyID" localSheetId="18">[1]Settings!$C$4</definedName>
    <definedName name="SurveyID" localSheetId="19">[1]Settings!$C$4</definedName>
    <definedName name="SurveyID" localSheetId="20">[1]Settings!$C$4</definedName>
    <definedName name="SurveyID" localSheetId="21">[1]Settings!$C$4</definedName>
    <definedName name="SurveyID" localSheetId="6">[2]Options!$C$4</definedName>
    <definedName name="SurveyID" localSheetId="7">[2]Options!$C$4</definedName>
    <definedName name="SurveyID" localSheetId="8">[3]Settings!$C$4</definedName>
    <definedName name="SurveyID">[2]Options!$C$4</definedName>
    <definedName name="tem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Sname" localSheetId="13">[1]Home!#REF!</definedName>
    <definedName name="WSname" localSheetId="14">[1]Home!#REF!</definedName>
    <definedName name="WSname" localSheetId="15">[1]Home!#REF!</definedName>
    <definedName name="WSname" localSheetId="16">[1]Home!#REF!</definedName>
    <definedName name="WSname" localSheetId="17">[1]Home!#REF!</definedName>
    <definedName name="WSname" localSheetId="18">[1]Home!#REF!</definedName>
    <definedName name="WSname" localSheetId="19">[1]Home!#REF!</definedName>
    <definedName name="WSname" localSheetId="20">[1]Home!#REF!</definedName>
    <definedName name="WSname" localSheetId="21">[1]Home!#REF!</definedName>
    <definedName name="WSname" localSheetId="6">[2]Settings!#REF!</definedName>
    <definedName name="WSname" localSheetId="7">[2]Settings!#REF!</definedName>
    <definedName name="WSname" localSheetId="8">[3]Home!#REF!</definedName>
    <definedName name="WSname" localSheetId="10">[2]Settings!#REF!</definedName>
    <definedName name="WSname">[2]Settings!#REF!</definedName>
    <definedName name="WSRange" localSheetId="13">[1]Home!#REF!</definedName>
    <definedName name="WSRange" localSheetId="14">[1]Home!#REF!</definedName>
    <definedName name="WSRange" localSheetId="15">[1]Home!#REF!</definedName>
    <definedName name="WSRange" localSheetId="16">[1]Home!#REF!</definedName>
    <definedName name="WSRange" localSheetId="17">[1]Home!#REF!</definedName>
    <definedName name="WSRange" localSheetId="18">[1]Home!#REF!</definedName>
    <definedName name="WSRange" localSheetId="19">[1]Home!#REF!</definedName>
    <definedName name="WSRange" localSheetId="20">[1]Home!#REF!</definedName>
    <definedName name="WSRange" localSheetId="21">[1]Home!#REF!</definedName>
    <definedName name="WSRange" localSheetId="6">[2]Settings!#REF!</definedName>
    <definedName name="WSRange" localSheetId="7">[2]Settings!#REF!</definedName>
    <definedName name="WSRange" localSheetId="8">[3]Home!#REF!</definedName>
    <definedName name="WSRange" localSheetId="10">[2]Settings!#REF!</definedName>
    <definedName name="WSRange">[2]Settings!#REF!</definedName>
    <definedName name="Year" localSheetId="14">#REF!</definedName>
    <definedName name="Year" localSheetId="10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76" l="1"/>
  <c r="M54" i="139" l="1"/>
  <c r="M74" i="139"/>
  <c r="M72" i="139"/>
  <c r="M67" i="139"/>
  <c r="M68" i="139"/>
  <c r="M69" i="139"/>
  <c r="M66" i="139"/>
  <c r="M60" i="139"/>
  <c r="M58" i="139"/>
  <c r="M52" i="139"/>
  <c r="M51" i="139"/>
  <c r="M36" i="139"/>
  <c r="M34" i="139"/>
  <c r="M30" i="139"/>
  <c r="M28" i="139"/>
  <c r="M27" i="139"/>
  <c r="M23" i="139"/>
  <c r="M21" i="139"/>
  <c r="M12" i="139"/>
  <c r="M13" i="139"/>
  <c r="M14" i="139"/>
  <c r="M15" i="139"/>
  <c r="M11" i="139"/>
  <c r="L17" i="139"/>
  <c r="M17" i="139" s="1"/>
  <c r="J13" i="207" l="1"/>
  <c r="H13" i="207"/>
  <c r="J21" i="207"/>
  <c r="H21" i="207"/>
  <c r="D21" i="207"/>
  <c r="C21" i="207"/>
  <c r="B13" i="176"/>
  <c r="C21" i="176"/>
  <c r="D21" i="176"/>
  <c r="J21" i="176"/>
  <c r="H21" i="176"/>
  <c r="F28" i="176"/>
  <c r="J28" i="176"/>
  <c r="H28" i="176"/>
  <c r="H15" i="195"/>
  <c r="F15" i="195"/>
  <c r="G37" i="203"/>
  <c r="I37" i="203"/>
  <c r="I30" i="203"/>
  <c r="G30" i="203"/>
  <c r="I15" i="203"/>
  <c r="G15" i="203"/>
  <c r="F19" i="178" l="1"/>
  <c r="H19" i="178"/>
  <c r="H12" i="178"/>
  <c r="F12" i="178"/>
  <c r="B12" i="178"/>
  <c r="N50" i="177"/>
  <c r="P50" i="177"/>
  <c r="M50" i="177"/>
  <c r="N37" i="177"/>
  <c r="P37" i="177"/>
  <c r="I37" i="177"/>
  <c r="J37" i="177"/>
  <c r="K37" i="177"/>
  <c r="H37" i="177"/>
  <c r="P26" i="177"/>
  <c r="N26" i="177"/>
  <c r="D26" i="177"/>
  <c r="E26" i="177"/>
  <c r="F26" i="177"/>
  <c r="C26" i="177"/>
  <c r="P16" i="177"/>
  <c r="N16" i="177"/>
  <c r="B16" i="177"/>
  <c r="I36" i="202"/>
  <c r="H36" i="202"/>
  <c r="G29" i="202"/>
  <c r="I29" i="202"/>
  <c r="K29" i="202"/>
  <c r="F29" i="202"/>
  <c r="I22" i="202"/>
  <c r="D22" i="202"/>
  <c r="E22" i="202"/>
  <c r="K22" i="202"/>
  <c r="C22" i="202"/>
  <c r="K13" i="202"/>
  <c r="I13" i="202"/>
  <c r="B13" i="202"/>
  <c r="L36" i="185"/>
  <c r="J36" i="185"/>
  <c r="H36" i="185"/>
  <c r="L16" i="185"/>
  <c r="J16" i="185"/>
  <c r="F16" i="185"/>
  <c r="E16" i="185"/>
  <c r="D16" i="185"/>
  <c r="C16" i="185"/>
  <c r="B16" i="185"/>
  <c r="M34" i="184"/>
  <c r="K34" i="184"/>
  <c r="J34" i="184"/>
  <c r="I34" i="184"/>
  <c r="H34" i="184"/>
  <c r="G34" i="184"/>
  <c r="F34" i="184"/>
  <c r="C21" i="184"/>
  <c r="B21" i="184"/>
  <c r="D21" i="184"/>
  <c r="M21" i="184"/>
  <c r="K21" i="184"/>
  <c r="M62" i="139" l="1"/>
  <c r="M38" i="139"/>
  <c r="C72" i="139" l="1"/>
  <c r="D72" i="139"/>
  <c r="E72" i="139"/>
  <c r="F72" i="139"/>
  <c r="G72" i="139"/>
  <c r="H72" i="139"/>
  <c r="I72" i="139"/>
  <c r="B72" i="139"/>
  <c r="I62" i="139" l="1"/>
  <c r="C62" i="139"/>
  <c r="D62" i="139"/>
  <c r="E62" i="139"/>
  <c r="F62" i="139"/>
  <c r="G62" i="139"/>
  <c r="H62" i="139"/>
  <c r="B62" i="139"/>
  <c r="I54" i="139"/>
  <c r="H54" i="139"/>
  <c r="G54" i="139"/>
  <c r="F54" i="139"/>
  <c r="E54" i="139"/>
  <c r="D54" i="139"/>
  <c r="C54" i="139"/>
  <c r="B54" i="139"/>
  <c r="I30" i="139"/>
  <c r="H30" i="139"/>
  <c r="G30" i="139"/>
  <c r="F30" i="139"/>
  <c r="E30" i="139"/>
  <c r="D30" i="139"/>
  <c r="C30" i="139"/>
  <c r="B30" i="139"/>
  <c r="E38" i="139"/>
  <c r="F38" i="139"/>
  <c r="G38" i="139"/>
  <c r="H38" i="139"/>
  <c r="I38" i="139"/>
  <c r="D38" i="139"/>
  <c r="C38" i="139"/>
  <c r="B38" i="139"/>
  <c r="I17" i="139"/>
  <c r="G23" i="139"/>
  <c r="E23" i="139"/>
  <c r="C23" i="139"/>
  <c r="B23" i="139"/>
  <c r="G17" i="139"/>
  <c r="E17" i="139"/>
  <c r="C17" i="139"/>
  <c r="B17" i="139"/>
  <c r="B74" i="139" l="1"/>
  <c r="I74" i="139"/>
  <c r="E74" i="139"/>
  <c r="C74" i="139"/>
  <c r="G74" i="139"/>
  <c r="D74" i="139"/>
  <c r="F74" i="139"/>
  <c r="H74" i="13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nection13" type="1" refreshedVersion="3" background="1" saveData="1">
    <dbPr connection="DSN=PesticideSQLlive;Description=PUSIS SQLServer Database;UID=1002652;Trusted_Connection=Yes;APP=2007 Microsoft Office system;WSID=ESS022713;DATABASE=PUSIS;Regional=Yes" command="SELECT * FROM Stats.vw_Table3_AreaGrn_By_Crop_By_Region WHERE SurveyId = 20"/>
  </connection>
</connections>
</file>

<file path=xl/sharedStrings.xml><?xml version="1.0" encoding="utf-8"?>
<sst xmlns="http://schemas.openxmlformats.org/spreadsheetml/2006/main" count="2875" uniqueCount="307">
  <si>
    <t>County</t>
  </si>
  <si>
    <t>A</t>
  </si>
  <si>
    <t>B</t>
  </si>
  <si>
    <t>Antrim</t>
  </si>
  <si>
    <t>Armagh</t>
  </si>
  <si>
    <t>Down</t>
  </si>
  <si>
    <t>Londonderry</t>
  </si>
  <si>
    <t>Tyrone</t>
  </si>
  <si>
    <t>Northern Ireland</t>
  </si>
  <si>
    <t>Legend</t>
  </si>
  <si>
    <t>Number of</t>
  </si>
  <si>
    <t>Surveyed</t>
  </si>
  <si>
    <t>area (ha)</t>
  </si>
  <si>
    <t>Cauliflower</t>
  </si>
  <si>
    <t>Turnips</t>
  </si>
  <si>
    <t>Beans</t>
  </si>
  <si>
    <t>Peas</t>
  </si>
  <si>
    <t>Onions</t>
  </si>
  <si>
    <t>Carrots</t>
  </si>
  <si>
    <t>Parsnips</t>
  </si>
  <si>
    <t>Parsley</t>
  </si>
  <si>
    <t>Lettuce</t>
  </si>
  <si>
    <t>Beetroot</t>
  </si>
  <si>
    <t>Rhubarb</t>
  </si>
  <si>
    <t>All crops</t>
  </si>
  <si>
    <t>Northern</t>
  </si>
  <si>
    <t>Crop type</t>
  </si>
  <si>
    <t>Ireland</t>
  </si>
  <si>
    <t>.</t>
  </si>
  <si>
    <t>Pesticide type</t>
  </si>
  <si>
    <t>Fungicides</t>
  </si>
  <si>
    <t>Insecticides</t>
  </si>
  <si>
    <t>Molluscicides</t>
  </si>
  <si>
    <t>Seed treatments</t>
  </si>
  <si>
    <t>All pesticides</t>
  </si>
  <si>
    <t>Pesticide Type</t>
  </si>
  <si>
    <t>Herbicides</t>
  </si>
  <si>
    <t>&amp; desiccants</t>
  </si>
  <si>
    <t>(ha)</t>
  </si>
  <si>
    <t>(kg)</t>
  </si>
  <si>
    <t>Brassicas</t>
  </si>
  <si>
    <t>Leeks</t>
  </si>
  <si>
    <t>Celery</t>
  </si>
  <si>
    <t>Azoxystrobin</t>
  </si>
  <si>
    <t>Difenoconazole</t>
  </si>
  <si>
    <t>Mancozeb</t>
  </si>
  <si>
    <t>Tebuconazole</t>
  </si>
  <si>
    <t>All fungicides</t>
  </si>
  <si>
    <t>Glyphosate</t>
  </si>
  <si>
    <t>Metamitron</t>
  </si>
  <si>
    <t>Metazachlor</t>
  </si>
  <si>
    <t>Pendimethalin</t>
  </si>
  <si>
    <t>Propyzamide</t>
  </si>
  <si>
    <t>Cypermethrin</t>
  </si>
  <si>
    <t>Deltamethrin</t>
  </si>
  <si>
    <t>Lambda-cyhalothrin</t>
  </si>
  <si>
    <t>Pirimicarb</t>
  </si>
  <si>
    <t>All insecticides</t>
  </si>
  <si>
    <t>All molluscicides</t>
  </si>
  <si>
    <t>Seed Treatments</t>
  </si>
  <si>
    <t>All seed treatments</t>
  </si>
  <si>
    <t>Aphids</t>
  </si>
  <si>
    <t>Caterpillars</t>
  </si>
  <si>
    <t>Slugs</t>
  </si>
  <si>
    <t>Carrot</t>
  </si>
  <si>
    <t>Pumpkin</t>
  </si>
  <si>
    <t>Crops Surveyed</t>
  </si>
  <si>
    <t>Boscalid/pyraclostrobin</t>
  </si>
  <si>
    <t>Cyprodinil</t>
  </si>
  <si>
    <t>Fludioxonil</t>
  </si>
  <si>
    <t xml:space="preserve"> Total</t>
  </si>
  <si>
    <t>Prosulfocarb</t>
  </si>
  <si>
    <t>Clomazone</t>
  </si>
  <si>
    <t>Boscalid</t>
  </si>
  <si>
    <t>Prothioconazole</t>
  </si>
  <si>
    <t>Indoxacarb</t>
  </si>
  <si>
    <t>Fluroxypyr</t>
  </si>
  <si>
    <t>Spirotetramat</t>
  </si>
  <si>
    <t>Azoxystrobin/difenoconazole</t>
  </si>
  <si>
    <t>Sealer</t>
  </si>
  <si>
    <t>Garlic Extract</t>
  </si>
  <si>
    <t>Tebuconazole/trifloxystrobin</t>
  </si>
  <si>
    <t>Imazamox/pendimethalin</t>
  </si>
  <si>
    <t>Dimethomorph/mancozeb</t>
  </si>
  <si>
    <t>Cyprodinil/fludioxonil</t>
  </si>
  <si>
    <t>Metalaxyl-M</t>
  </si>
  <si>
    <t>Metribuzin</t>
  </si>
  <si>
    <t>Nematodes</t>
  </si>
  <si>
    <t>Survey year</t>
  </si>
  <si>
    <t>% change</t>
  </si>
  <si>
    <t>in area</t>
  </si>
  <si>
    <t>Brussels sprouts</t>
  </si>
  <si>
    <t>Cabbage (other)*</t>
  </si>
  <si>
    <t>Peas &amp; beans</t>
  </si>
  <si>
    <t>Spring onions</t>
  </si>
  <si>
    <t>All carrots and parsnips</t>
  </si>
  <si>
    <t>Other vegetables</t>
  </si>
  <si>
    <t>All other vegetables</t>
  </si>
  <si>
    <t>Total vegetable crops</t>
  </si>
  <si>
    <t>Broccoli</t>
  </si>
  <si>
    <t>Kale</t>
  </si>
  <si>
    <t>Celeriac</t>
  </si>
  <si>
    <t>Growth regulators</t>
  </si>
  <si>
    <t>sp apps</t>
  </si>
  <si>
    <t>Tefluthrin</t>
  </si>
  <si>
    <t>%</t>
  </si>
  <si>
    <t>All herbicides</t>
  </si>
  <si>
    <t>Calabrese/broccoli</t>
  </si>
  <si>
    <t>Fungicide</t>
  </si>
  <si>
    <t>Herbicide</t>
  </si>
  <si>
    <t>Seed treatment</t>
  </si>
  <si>
    <t>Size group (hectares)</t>
  </si>
  <si>
    <r>
      <rPr>
        <b/>
        <sz val="11"/>
        <color rgb="FF008290"/>
        <rFont val="Calibri"/>
        <family val="2"/>
        <scheme val="minor"/>
      </rPr>
      <t xml:space="preserve">Table 1:     </t>
    </r>
    <r>
      <rPr>
        <b/>
        <sz val="11"/>
        <rFont val="Calibri"/>
        <family val="2"/>
        <scheme val="minor"/>
      </rPr>
      <t>The total number of farms in each size group with vegetable crops in the</t>
    </r>
  </si>
  <si>
    <r>
      <t xml:space="preserve">A </t>
    </r>
    <r>
      <rPr>
        <sz val="10"/>
        <rFont val="Calibri"/>
        <family val="2"/>
        <scheme val="minor"/>
      </rPr>
      <t>= Total number of holdings in strata</t>
    </r>
  </si>
  <si>
    <r>
      <t>B</t>
    </r>
    <r>
      <rPr>
        <sz val="10"/>
        <rFont val="Calibri"/>
        <family val="2"/>
        <scheme val="minor"/>
      </rPr>
      <t xml:space="preserve"> = Number of holdings surveyed</t>
    </r>
  </si>
  <si>
    <t>Savoys</t>
  </si>
  <si>
    <t>Swede</t>
  </si>
  <si>
    <t>Region</t>
  </si>
  <si>
    <t>&lt;2</t>
  </si>
  <si>
    <t>2&lt;5</t>
  </si>
  <si>
    <t>5&lt;15</t>
  </si>
  <si>
    <t>15&lt;40</t>
  </si>
  <si>
    <t>40+</t>
  </si>
  <si>
    <t xml:space="preserve">                     </t>
  </si>
  <si>
    <t>Insecticide</t>
  </si>
  <si>
    <t>Molluscicide</t>
  </si>
  <si>
    <t xml:space="preserve">Herbicides  </t>
  </si>
  <si>
    <t>Total quantity</t>
  </si>
  <si>
    <t>Total Area (spha)</t>
  </si>
  <si>
    <t>Dimethenamid-P/pendimethalin</t>
  </si>
  <si>
    <t>No.</t>
  </si>
  <si>
    <t xml:space="preserve">Treated area </t>
  </si>
  <si>
    <t>(spha)</t>
  </si>
  <si>
    <t>Quantity applied</t>
  </si>
  <si>
    <t>General Weed Control</t>
  </si>
  <si>
    <t>Ground Preparation</t>
  </si>
  <si>
    <t>General Insect Control</t>
  </si>
  <si>
    <t>Pesticide group &amp; active substance</t>
  </si>
  <si>
    <t>Active substance</t>
  </si>
  <si>
    <t>Carrots and parsnips</t>
  </si>
  <si>
    <t>Peas and beans</t>
  </si>
  <si>
    <t>Turnip and swede</t>
  </si>
  <si>
    <t>All turnip and swede</t>
  </si>
  <si>
    <t>All peas and beans</t>
  </si>
  <si>
    <t>Leeks and onions</t>
  </si>
  <si>
    <t>All leeks and onions</t>
  </si>
  <si>
    <t>Reasons for treatment</t>
  </si>
  <si>
    <t>Pesticide group and active substance</t>
  </si>
  <si>
    <t>Total treated area (spha)</t>
  </si>
  <si>
    <t>Basic treated area (ha)</t>
  </si>
  <si>
    <t>Quantity applied (kg)</t>
  </si>
  <si>
    <t>&lt;0.05</t>
  </si>
  <si>
    <t>Pre-emergence weed control</t>
  </si>
  <si>
    <t>Seed Treatment</t>
  </si>
  <si>
    <t>Cavity Spot</t>
  </si>
  <si>
    <t>Carrot Fly</t>
  </si>
  <si>
    <t>General Disease Control</t>
  </si>
  <si>
    <t>Celery, lettuce and parsley</t>
  </si>
  <si>
    <t>All celery, lettuce and parsely</t>
  </si>
  <si>
    <t>Total</t>
  </si>
  <si>
    <t>Squash</t>
  </si>
  <si>
    <t>Growth regulator</t>
  </si>
  <si>
    <t>Isopyrazam</t>
  </si>
  <si>
    <t>Bromoxynil</t>
  </si>
  <si>
    <t>Clethodim</t>
  </si>
  <si>
    <t>Dimethenamid-P/metazachlor</t>
  </si>
  <si>
    <t>Pyridate</t>
  </si>
  <si>
    <t>Chlorantraniliprole</t>
  </si>
  <si>
    <t>Cyantraniliprole</t>
  </si>
  <si>
    <t>Growth Regulators</t>
  </si>
  <si>
    <t>All growth regulators</t>
  </si>
  <si>
    <t>Metconazole</t>
  </si>
  <si>
    <t>Total Quantity (kg)</t>
  </si>
  <si>
    <t>&lt;1%</t>
  </si>
  <si>
    <t xml:space="preserve">All herbicides </t>
  </si>
  <si>
    <t>Courgette</t>
  </si>
  <si>
    <t>Pointed cabbage</t>
  </si>
  <si>
    <t>&lt;0.10</t>
  </si>
  <si>
    <t>Leek</t>
  </si>
  <si>
    <t>Onions &amp; Spring Onions</t>
  </si>
  <si>
    <t>Other Vegetables</t>
  </si>
  <si>
    <t>Parsnip</t>
  </si>
  <si>
    <t>Turnip &amp; Swede</t>
  </si>
  <si>
    <t>Fluopicolide/propamocarb hydrochloride</t>
  </si>
  <si>
    <t>Maleic hydrazide</t>
  </si>
  <si>
    <t>Aclonifen</t>
  </si>
  <si>
    <t>Cycloxydim</t>
  </si>
  <si>
    <t>Ferric phosphate</t>
  </si>
  <si>
    <t>Cymoxanil/fludioxonil/metalaxyl-m</t>
  </si>
  <si>
    <t>Fluopicolide</t>
  </si>
  <si>
    <t>Propamocarb hydrochloride</t>
  </si>
  <si>
    <t>Dimethomorph</t>
  </si>
  <si>
    <t>Imazamox</t>
  </si>
  <si>
    <t>Ethofumesate</t>
  </si>
  <si>
    <t>Crown Rot</t>
  </si>
  <si>
    <t>Grass</t>
  </si>
  <si>
    <t>Survey : VEG/2019 Downloaded from PUSIS on 01/09/2020 11:19:45</t>
  </si>
  <si>
    <t>Survey : VEG/2019 Downloaded from PUSIS on 01/09/2020 11:19:46</t>
  </si>
  <si>
    <t>Diamondback Moth</t>
  </si>
  <si>
    <t>Survey : VEG/2019 Downloaded from PUSIS on 01/09/2020 11:19:48</t>
  </si>
  <si>
    <t>Survey : VEG/2019 Downloaded from PUSIS on 01/09/2020 11:19:55</t>
  </si>
  <si>
    <t>Survey : VEG/2019 Downloaded from PUSIS on 01/09/2020 11:19:59</t>
  </si>
  <si>
    <t>Survey : VEG/2019 Downloaded from PUSIS on 01/09/2020 11:20:00</t>
  </si>
  <si>
    <t>Survey : VEG/2019 Downloaded from PUSIS on 01/09/2020 11:20:03</t>
  </si>
  <si>
    <t>All leafy and flowerhead brassicas</t>
  </si>
  <si>
    <t>Table No.</t>
  </si>
  <si>
    <t xml:space="preserve">Title </t>
  </si>
  <si>
    <t>Cucurbits</t>
  </si>
  <si>
    <t>Celery and parsley</t>
  </si>
  <si>
    <t>Leafy and flowerhead brassicas</t>
  </si>
  <si>
    <t>Onions and leeks</t>
  </si>
  <si>
    <t>Turnips and swedes</t>
  </si>
  <si>
    <t>Pestcide type</t>
  </si>
  <si>
    <t>All Pesticides</t>
  </si>
  <si>
    <t xml:space="preserve">                     June 2021 census and number of samples from each size group.</t>
  </si>
  <si>
    <r>
      <rPr>
        <b/>
        <sz val="11"/>
        <color rgb="FF008290"/>
        <rFont val="Calibri"/>
        <family val="2"/>
        <scheme val="minor"/>
      </rPr>
      <t>Table 4a:</t>
    </r>
    <r>
      <rPr>
        <b/>
        <sz val="11"/>
        <rFont val="Calibri"/>
        <family val="2"/>
        <scheme val="minor"/>
      </rPr>
      <t xml:space="preserve">     Estimated area (spha) of vegetable crops treated regionally in Northern Ireland, 2021</t>
    </r>
  </si>
  <si>
    <r>
      <rPr>
        <b/>
        <sz val="11"/>
        <color rgb="FF008290"/>
        <rFont val="Calibri"/>
        <family val="2"/>
        <scheme val="minor"/>
      </rPr>
      <t>Table 4b:</t>
    </r>
    <r>
      <rPr>
        <b/>
        <sz val="11"/>
        <rFont val="Calibri"/>
        <family val="2"/>
        <scheme val="minor"/>
      </rPr>
      <t xml:space="preserve">     Estimated weight (kg) of pesticide applied regionally in Northern Ireland, 2021 with each</t>
    </r>
  </si>
  <si>
    <r>
      <rPr>
        <b/>
        <sz val="11"/>
        <color rgb="FF008290"/>
        <rFont val="Calibri"/>
        <family val="2"/>
        <scheme val="minor"/>
      </rPr>
      <t>Table 6:</t>
    </r>
    <r>
      <rPr>
        <b/>
        <sz val="11"/>
        <rFont val="Calibri"/>
        <family val="2"/>
        <scheme val="minor"/>
      </rPr>
      <t xml:space="preserve">     The total quantities (kg) of each pesticide type used on vegetable crops in Northern Ireland 2021.</t>
    </r>
  </si>
  <si>
    <r>
      <rPr>
        <b/>
        <sz val="11"/>
        <color rgb="FF008290"/>
        <rFont val="Calibri"/>
        <family val="2"/>
        <scheme val="minor"/>
      </rPr>
      <t>Table 5:</t>
    </r>
    <r>
      <rPr>
        <b/>
        <sz val="11"/>
        <rFont val="Calibri"/>
        <family val="2"/>
        <scheme val="minor"/>
      </rPr>
      <t xml:space="preserve">     The total area (spha) and the basic area (ha) of vegetable crops treated with each pesticide type in Northern Ireland, 2021.</t>
    </r>
  </si>
  <si>
    <r>
      <rPr>
        <b/>
        <sz val="11"/>
        <color rgb="FF008290"/>
        <rFont val="Calibri"/>
        <family val="2"/>
        <scheme val="minor"/>
      </rPr>
      <t xml:space="preserve">Table 7:     </t>
    </r>
    <r>
      <rPr>
        <b/>
        <sz val="11"/>
        <rFont val="Calibri"/>
        <family val="2"/>
        <scheme val="minor"/>
      </rPr>
      <t>The proportional area (%) of each crop treated with pesticides and the number of spray applications in Northern Ireland, 2021.</t>
    </r>
  </si>
  <si>
    <t>Fluopyram</t>
  </si>
  <si>
    <t>Unknown fungicide</t>
  </si>
  <si>
    <t>Clopyralid</t>
  </si>
  <si>
    <t>Isoxaben</t>
  </si>
  <si>
    <t>S-metolachlor</t>
  </si>
  <si>
    <r>
      <rPr>
        <b/>
        <sz val="11"/>
        <color rgb="FF008290"/>
        <rFont val="Calibri"/>
        <family val="2"/>
        <scheme val="minor"/>
      </rPr>
      <t xml:space="preserve">Table 8:     </t>
    </r>
    <r>
      <rPr>
        <b/>
        <sz val="11"/>
        <rFont val="Calibri"/>
        <family val="2"/>
        <scheme val="minor"/>
      </rPr>
      <t>Estimated area (spha) of outdoor vegetable crops treated with pesticide formulations in Northern Ireland, 2021.</t>
    </r>
  </si>
  <si>
    <r>
      <rPr>
        <b/>
        <sz val="11"/>
        <color theme="8" tint="-0.249977111117893"/>
        <rFont val="Calibri"/>
        <family val="2"/>
        <scheme val="minor"/>
      </rPr>
      <t>Table 9</t>
    </r>
    <r>
      <rPr>
        <b/>
        <sz val="11"/>
        <rFont val="Calibri"/>
        <family val="2"/>
        <scheme val="minor"/>
      </rPr>
      <t>:     Estimated quantities (kg) of pesticide formulations used on outdoor vegetable crops in Northern Ireland, 2021.</t>
    </r>
  </si>
  <si>
    <t>Pyraclostrobin</t>
  </si>
  <si>
    <t>Trifloxystrobin</t>
  </si>
  <si>
    <t>Dimethenamid-P</t>
  </si>
  <si>
    <t>Cymoxanil</t>
  </si>
  <si>
    <t>Autumn Cauliflower</t>
  </si>
  <si>
    <t>Broad Beans</t>
  </si>
  <si>
    <t>Brussel Sprouts</t>
  </si>
  <si>
    <t>Cabbage (Spring)</t>
  </si>
  <si>
    <t>Cabbage (Summer)</t>
  </si>
  <si>
    <t>Cabbage (Winter)</t>
  </si>
  <si>
    <t>Celery (Table)</t>
  </si>
  <si>
    <t>Hard Cabbage</t>
  </si>
  <si>
    <t>Red Cabbage</t>
  </si>
  <si>
    <t>Salad Onion</t>
  </si>
  <si>
    <t>Scallions (Summer)</t>
  </si>
  <si>
    <t>Scallions (Winter)</t>
  </si>
  <si>
    <t>Soup Celery</t>
  </si>
  <si>
    <t>Soup Leeks</t>
  </si>
  <si>
    <t>Summer Cauliflower</t>
  </si>
  <si>
    <t>Table Leeks</t>
  </si>
  <si>
    <t>White Cabbage</t>
  </si>
  <si>
    <r>
      <rPr>
        <b/>
        <sz val="11"/>
        <color rgb="FF008290"/>
        <rFont val="Calibri"/>
        <family val="2"/>
        <scheme val="minor"/>
      </rPr>
      <t>Table 3:</t>
    </r>
    <r>
      <rPr>
        <b/>
        <sz val="11"/>
        <rFont val="Calibri"/>
        <family val="2"/>
        <scheme val="minor"/>
      </rPr>
      <t xml:space="preserve">     Estimated area (ha) of vegetable crops grown regionally in Northern Ireland, 2021.</t>
    </r>
  </si>
  <si>
    <t xml:space="preserve">Summer Scallions </t>
  </si>
  <si>
    <t xml:space="preserve">Winter Scallions </t>
  </si>
  <si>
    <t xml:space="preserve">Winter Cabbage </t>
  </si>
  <si>
    <t xml:space="preserve">Summer Cabbage </t>
  </si>
  <si>
    <t xml:space="preserve">Spring Cabbage </t>
  </si>
  <si>
    <r>
      <rPr>
        <b/>
        <sz val="11"/>
        <color rgb="FF008290"/>
        <rFont val="Calibri"/>
        <family val="2"/>
        <scheme val="minor"/>
      </rPr>
      <t>Table 2:</t>
    </r>
    <r>
      <rPr>
        <b/>
        <sz val="11"/>
        <rFont val="Calibri"/>
        <family val="2"/>
        <scheme val="minor"/>
      </rPr>
      <t xml:space="preserve">     Total number and area of crops surveyed (ha) in Northern Ireland, 2021.</t>
    </r>
  </si>
  <si>
    <r>
      <rPr>
        <b/>
        <sz val="11"/>
        <color rgb="FF008290"/>
        <rFont val="Calibri"/>
        <family val="2"/>
        <scheme val="minor"/>
      </rPr>
      <t xml:space="preserve">Table 8 (cont):     </t>
    </r>
    <r>
      <rPr>
        <b/>
        <sz val="11"/>
        <rFont val="Calibri"/>
        <family val="2"/>
        <scheme val="minor"/>
      </rPr>
      <t>Estimated area (spha) of outdoor vegetable crops treated with pesticide formulations in Northern Ireland, 2021.</t>
    </r>
  </si>
  <si>
    <r>
      <rPr>
        <b/>
        <sz val="11"/>
        <color rgb="FF008290"/>
        <rFont val="Calibri"/>
        <family val="2"/>
        <scheme val="minor"/>
      </rPr>
      <t xml:space="preserve">Table 9 (cont):     </t>
    </r>
    <r>
      <rPr>
        <b/>
        <sz val="11"/>
        <rFont val="Calibri"/>
        <family val="2"/>
        <scheme val="minor"/>
      </rPr>
      <t>Estimated quantities (kg) of outdoor vegetable crops treated with pesticide formulations in Northern Ireland, 2021.</t>
    </r>
  </si>
  <si>
    <t>Growth suppressant</t>
  </si>
  <si>
    <t>Aphids and carrot fly</t>
  </si>
  <si>
    <t>Caterpillars and aphids</t>
  </si>
  <si>
    <r>
      <rPr>
        <b/>
        <sz val="11"/>
        <color rgb="FF008290"/>
        <rFont val="Calibri"/>
        <family val="2"/>
        <scheme val="minor"/>
      </rPr>
      <t xml:space="preserve">Table 12 (contd):     </t>
    </r>
    <r>
      <rPr>
        <b/>
        <sz val="11"/>
        <rFont val="Calibri"/>
        <family val="2"/>
        <scheme val="minor"/>
      </rPr>
      <t>Carrots and parsnips pesticide-treated area (spha), basic treated area (ha), quantity applied (kg) and reasons for use.</t>
    </r>
  </si>
  <si>
    <t>&lt;0.01</t>
  </si>
  <si>
    <r>
      <rPr>
        <b/>
        <sz val="11"/>
        <color rgb="FF008290"/>
        <rFont val="Calibri"/>
        <family val="2"/>
        <scheme val="minor"/>
      </rPr>
      <t xml:space="preserve">Table 14:      </t>
    </r>
    <r>
      <rPr>
        <b/>
        <sz val="11"/>
        <rFont val="Calibri"/>
        <family val="2"/>
        <scheme val="minor"/>
      </rPr>
      <t>Leafy and flowerhead brassicas pesticide-treated area (spha), basic treated area (ha), quantity applied (kg) and reasons for use.</t>
    </r>
  </si>
  <si>
    <t>Pre emergence Weed Control</t>
  </si>
  <si>
    <r>
      <rPr>
        <b/>
        <sz val="11"/>
        <color rgb="FF008290"/>
        <rFont val="Calibri"/>
        <family val="2"/>
        <scheme val="minor"/>
      </rPr>
      <t xml:space="preserve">Table 18:   </t>
    </r>
    <r>
      <rPr>
        <b/>
        <sz val="11"/>
        <rFont val="Calibri"/>
        <family val="2"/>
        <scheme val="minor"/>
      </rPr>
      <t xml:space="preserve">  Peas and beans pesticide-treated area (spha), basic treated area (ha), quantity applied (kg) and reasons for use.</t>
    </r>
  </si>
  <si>
    <t>General insect control</t>
  </si>
  <si>
    <t>Flea Beetle</t>
  </si>
  <si>
    <r>
      <rPr>
        <b/>
        <sz val="11"/>
        <color rgb="FF008290"/>
        <rFont val="Calibri"/>
        <family val="2"/>
        <scheme val="minor"/>
      </rPr>
      <t>Table 20: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of vegetable crops grown (hectares) in Northern Ireland and the proportional differences (%) between 1991-2021.</t>
    </r>
  </si>
  <si>
    <t>2019/2021</t>
  </si>
  <si>
    <t>Cabbage (summer/autumn/winter)</t>
  </si>
  <si>
    <r>
      <rPr>
        <b/>
        <sz val="11"/>
        <color rgb="FF008290"/>
        <rFont val="Calibri"/>
        <family val="2"/>
        <scheme val="minor"/>
      </rPr>
      <t>Table 20 (contd):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of vegetable crops grown (hectares) in Northern Ireland and the proportional differences (%) between 1991-2021.</t>
    </r>
  </si>
  <si>
    <t xml:space="preserve">Table Celery </t>
  </si>
  <si>
    <r>
      <rPr>
        <b/>
        <sz val="11"/>
        <color rgb="FF008290"/>
        <rFont val="Calibri"/>
        <family val="2"/>
        <scheme val="minor"/>
      </rPr>
      <t xml:space="preserve">Table 12:     </t>
    </r>
    <r>
      <rPr>
        <b/>
        <sz val="11"/>
        <rFont val="Calibri"/>
        <family val="2"/>
        <scheme val="minor"/>
      </rPr>
      <t>Carrots and parsnips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</si>
  <si>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13:     </t>
    </r>
    <r>
      <rPr>
        <b/>
        <sz val="11"/>
        <rFont val="Calibri"/>
        <family val="2"/>
        <scheme val="minor"/>
      </rPr>
      <t>Turnips and swedes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</si>
  <si>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16:     </t>
    </r>
    <r>
      <rPr>
        <b/>
        <sz val="11"/>
        <rFont val="Calibri"/>
        <family val="2"/>
        <scheme val="minor"/>
      </rPr>
      <t>Celery and parsley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</si>
  <si>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17:   </t>
    </r>
    <r>
      <rPr>
        <b/>
        <sz val="11"/>
        <rFont val="Calibri"/>
        <family val="2"/>
        <scheme val="minor"/>
      </rPr>
      <t xml:space="preserve"> Lettuce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</si>
  <si>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15:     </t>
    </r>
    <r>
      <rPr>
        <b/>
        <sz val="11"/>
        <rFont val="Calibri"/>
        <family val="2"/>
        <scheme val="minor"/>
      </rPr>
      <t>Onions and leeks pesticide-treated area (spha), basic treated area (ha), quantity applied (kg) and reasons for use.</t>
    </r>
  </si>
  <si>
    <t>Carrots and parsnips pesticide-treated area (spha), basic treated area (ha), quantity applied (kg) and reasons for use.</t>
  </si>
  <si>
    <t>Turnips and swedes pesticide-treated area (spha), basic treated area (ha), quantity applied (kg) and reasons for use.</t>
  </si>
  <si>
    <t>Leafy and flowerhead brassicas pesticide-treated area (spha), basic treated area (ha), quantity applied (kg) and reasons for use.</t>
  </si>
  <si>
    <t>Onions and leeks pesticide-treated area (spha), basic treated area (ha), quantity applied (kg) and reasons for use.</t>
  </si>
  <si>
    <t>Celery and parsley pesticide-treated area (spha), basic treated area (ha), quantity applied (kg) and reasons for use.</t>
  </si>
  <si>
    <t>Lettuce pesticide-treated area (spha), basic treated area (ha), quantity applied (kg) and reasons for use.</t>
  </si>
  <si>
    <t>Peas and beans pesticide-treated area (spha), basic treated area (ha), quantity applied (kg) and reasons for use.</t>
  </si>
  <si>
    <r>
      <rPr>
        <b/>
        <sz val="11"/>
        <color rgb="FF008290"/>
        <rFont val="Calibri"/>
        <family val="2"/>
        <scheme val="minor"/>
      </rPr>
      <t xml:space="preserve">Table 19:     </t>
    </r>
    <r>
      <rPr>
        <b/>
        <sz val="11"/>
        <rFont val="Calibri"/>
        <family val="2"/>
        <scheme val="minor"/>
      </rPr>
      <t>Other vegetables pesticide-treated area (spha), basic treated area (ha), quantity applied (kg) and reasons for use.</t>
    </r>
  </si>
  <si>
    <t>Other vegetables pesticide-treated area (spha), basic treated area (ha), quantity applied (kg) and reasons for use.</t>
  </si>
  <si>
    <t>Comparison of the area of vegetable crops grown (hectares) in Northern Ireland and the proportional differences (%) between 1991-2021.</t>
  </si>
  <si>
    <t>The total number of farms in each size group with vegetable crops in the June 2021 census and number of samples from each size group.</t>
  </si>
  <si>
    <t>Total number and area of crops surveyed (ha) in Northern Ireland, 2021.</t>
  </si>
  <si>
    <t>Estimated area (ha) of vegetable crops grown regionally in Northern Ireland, 2021.</t>
  </si>
  <si>
    <t>Estimated area (spha) of vegetable crops treated regionally in Northern Ireland, 2021 with each pesticide type.</t>
  </si>
  <si>
    <t>Estimated weight (kg) of pesticide applied regionally in Northern Ireland, 2021 with each pesticide type.</t>
  </si>
  <si>
    <t>The total quantities (kg) of each pesticide type used on vegetable crops in Northern Ireland 2021.</t>
  </si>
  <si>
    <t>The proportional area (%) of each crop treated with pesticides and the number of spray applications in Northern Ireland, 2021.</t>
  </si>
  <si>
    <t>Estimated area (spha) of outdoor vegetable crops treated with pesticide formulations in Northern Ireland, 2021.</t>
  </si>
  <si>
    <t>Estimated quantities (kg) of pesticide formulations used on outdoor vegetable crops in Northern Ireland, 2021.</t>
  </si>
  <si>
    <t>The forty active ingredients most extensively used on vegetable crops in Northern Ireland, 2021 ranked by treated area (spha).</t>
  </si>
  <si>
    <t>The forty active ingredients most extensively used on vegetable crops in Northern Ireland, 2021 ranked by weight (kg).</t>
  </si>
  <si>
    <t>4a</t>
  </si>
  <si>
    <t>4b</t>
  </si>
  <si>
    <t>The total area (spha) and the basic area (ha) of vegetable crops treated with each pesticide type in Northern Ireland, 2021.</t>
  </si>
  <si>
    <t xml:space="preserve">                     2021 ranked by weight (kg).</t>
  </si>
  <si>
    <r>
      <rPr>
        <b/>
        <sz val="11"/>
        <color rgb="FF008290"/>
        <rFont val="Calibri"/>
        <family val="2"/>
        <scheme val="minor"/>
      </rPr>
      <t>Table 11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The  fifty one active ingredients used on vegetable crops in Northern Ireland,</t>
    </r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</si>
  <si>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The fifty one active ingredients used on vegetable crops in Northern Ireland,</t>
    </r>
  </si>
  <si>
    <t xml:space="preserve">                    2021 ranked by treated area (spha).</t>
  </si>
  <si>
    <t xml:space="preserve">                      pesticide type.</t>
  </si>
  <si>
    <t xml:space="preserve">                     with each pesticide type.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</si>
</sst>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0.0"/>
    <numFmt numFmtId="166" formatCode="#."/>
    <numFmt numFmtId="167" formatCode="###0"/>
    <numFmt numFmtId="168" formatCode="####.00"/>
    <numFmt numFmtId="169" formatCode="###0.00"/>
    <numFmt numFmtId="170" formatCode="#,##0.00_ ;\-#,##0.00\ "/>
    <numFmt numFmtId="171" formatCode="#,##0.0_ ;\-#,##0.0\ "/>
    <numFmt numFmtId="172" formatCode="#,##0_ ;\-#,##0\ 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i/>
      <sz val="10"/>
      <color indexed="12"/>
      <name val="Times New Roman"/>
      <family val="1"/>
    </font>
    <font>
      <sz val="10"/>
      <color indexed="58"/>
      <name val="Times New Roman"/>
      <family val="1"/>
    </font>
    <font>
      <b/>
      <i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 Bold"/>
    </font>
    <font>
      <sz val="9"/>
      <name val="Times New Roman"/>
      <family val="1"/>
    </font>
    <font>
      <b/>
      <sz val="9"/>
      <color rgb="FF0000FF"/>
      <name val="Times New Roman"/>
      <family val="1"/>
    </font>
    <font>
      <b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Arial"/>
      <family val="2"/>
    </font>
    <font>
      <b/>
      <sz val="11"/>
      <color rgb="FF008290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indexed="5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1"/>
      <color rgb="FF000000"/>
      <name val="Arial Bold Italic"/>
      <family val="2"/>
    </font>
    <font>
      <i/>
      <sz val="9"/>
      <color rgb="FF000000"/>
      <name val="Arial Italic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color rgb="FF000000"/>
      <name val="Calibri"/>
      <family val="2"/>
      <scheme val="minor"/>
    </font>
    <font>
      <b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4"/>
      <color theme="0"/>
      <name val="Calibri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0829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theme="4" tint="0.59999389629810485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05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43" fontId="21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4" fillId="0" borderId="0"/>
  </cellStyleXfs>
  <cellXfs count="503">
    <xf numFmtId="0" fontId="0" fillId="0" borderId="0" xfId="0"/>
    <xf numFmtId="0" fontId="24" fillId="0" borderId="0" xfId="0" applyFont="1" applyAlignment="1">
      <alignment horizontal="center"/>
    </xf>
    <xf numFmtId="0" fontId="24" fillId="0" borderId="0" xfId="0" applyFont="1"/>
    <xf numFmtId="165" fontId="24" fillId="0" borderId="0" xfId="0" applyNumberFormat="1" applyFont="1"/>
    <xf numFmtId="0" fontId="24" fillId="0" borderId="0" xfId="0" applyFont="1" applyFill="1"/>
    <xf numFmtId="0" fontId="26" fillId="0" borderId="0" xfId="0" applyFont="1"/>
    <xf numFmtId="0" fontId="22" fillId="0" borderId="0" xfId="0" applyFont="1"/>
    <xf numFmtId="4" fontId="24" fillId="0" borderId="0" xfId="0" applyNumberFormat="1" applyFont="1" applyAlignment="1">
      <alignment horizontal="center"/>
    </xf>
    <xf numFmtId="0" fontId="24" fillId="0" borderId="0" xfId="0" applyFont="1" applyBorder="1"/>
    <xf numFmtId="0" fontId="31" fillId="0" borderId="0" xfId="0" applyFont="1" applyBorder="1" applyAlignment="1">
      <alignment horizontal="left" vertical="top" wrapText="1"/>
    </xf>
    <xf numFmtId="0" fontId="24" fillId="0" borderId="0" xfId="0" applyFont="1" applyFill="1" applyAlignment="1"/>
    <xf numFmtId="4" fontId="26" fillId="0" borderId="0" xfId="0" applyNumberFormat="1" applyFont="1" applyAlignment="1">
      <alignment horizontal="center"/>
    </xf>
    <xf numFmtId="0" fontId="0" fillId="0" borderId="0" xfId="0" applyBorder="1"/>
    <xf numFmtId="0" fontId="24" fillId="0" borderId="0" xfId="0" applyFont="1" applyFill="1" applyBorder="1"/>
    <xf numFmtId="1" fontId="24" fillId="0" borderId="0" xfId="0" applyNumberFormat="1" applyFont="1" applyAlignment="1">
      <alignment horizontal="center"/>
    </xf>
    <xf numFmtId="0" fontId="39" fillId="0" borderId="0" xfId="0" applyFont="1"/>
    <xf numFmtId="0" fontId="40" fillId="0" borderId="5" xfId="0" applyFont="1" applyBorder="1" applyAlignment="1">
      <alignment horizontal="center"/>
    </xf>
    <xf numFmtId="0" fontId="39" fillId="0" borderId="6" xfId="0" applyFont="1" applyBorder="1"/>
    <xf numFmtId="0" fontId="44" fillId="0" borderId="0" xfId="0" applyFont="1"/>
    <xf numFmtId="0" fontId="45" fillId="0" borderId="0" xfId="0" applyFont="1"/>
    <xf numFmtId="0" fontId="45" fillId="0" borderId="4" xfId="0" applyFont="1" applyBorder="1"/>
    <xf numFmtId="0" fontId="44" fillId="0" borderId="0" xfId="0" applyFont="1" applyAlignment="1">
      <alignment horizontal="center"/>
    </xf>
    <xf numFmtId="0" fontId="49" fillId="5" borderId="4" xfId="0" applyFont="1" applyFill="1" applyBorder="1"/>
    <xf numFmtId="0" fontId="46" fillId="0" borderId="5" xfId="0" applyFont="1" applyBorder="1" applyAlignment="1">
      <alignment horizontal="center"/>
    </xf>
    <xf numFmtId="0" fontId="46" fillId="0" borderId="6" xfId="0" applyFont="1" applyBorder="1" applyAlignment="1">
      <alignment horizontal="center"/>
    </xf>
    <xf numFmtId="0" fontId="44" fillId="3" borderId="7" xfId="0" applyFont="1" applyFill="1" applyBorder="1"/>
    <xf numFmtId="0" fontId="56" fillId="5" borderId="1" xfId="15" applyFont="1" applyFill="1" applyBorder="1" applyAlignment="1">
      <alignment horizontal="left" vertical="top" wrapText="1"/>
    </xf>
    <xf numFmtId="0" fontId="56" fillId="5" borderId="4" xfId="19" applyFont="1" applyFill="1" applyBorder="1" applyAlignment="1">
      <alignment horizontal="left" vertical="top" wrapText="1"/>
    </xf>
    <xf numFmtId="0" fontId="56" fillId="5" borderId="7" xfId="19" applyFont="1" applyFill="1" applyBorder="1" applyAlignment="1">
      <alignment horizontal="left" vertical="top" wrapText="1"/>
    </xf>
    <xf numFmtId="0" fontId="48" fillId="0" borderId="12" xfId="0" applyFont="1" applyFill="1" applyBorder="1"/>
    <xf numFmtId="0" fontId="44" fillId="0" borderId="13" xfId="0" applyFont="1" applyFill="1" applyBorder="1" applyAlignment="1">
      <alignment horizontal="center"/>
    </xf>
    <xf numFmtId="0" fontId="44" fillId="0" borderId="14" xfId="0" applyFont="1" applyFill="1" applyBorder="1" applyAlignment="1">
      <alignment horizontal="center"/>
    </xf>
    <xf numFmtId="4" fontId="21" fillId="0" borderId="0" xfId="0" applyNumberFormat="1" applyFont="1" applyAlignment="1">
      <alignment horizontal="right" indent="2"/>
    </xf>
    <xf numFmtId="0" fontId="39" fillId="0" borderId="4" xfId="0" applyFont="1" applyBorder="1"/>
    <xf numFmtId="0" fontId="39" fillId="0" borderId="17" xfId="0" applyFont="1" applyBorder="1"/>
    <xf numFmtId="0" fontId="39" fillId="0" borderId="19" xfId="0" applyFont="1" applyBorder="1"/>
    <xf numFmtId="0" fontId="41" fillId="8" borderId="8" xfId="0" applyFont="1" applyFill="1" applyBorder="1" applyAlignment="1">
      <alignment horizontal="center" vertical="center"/>
    </xf>
    <xf numFmtId="0" fontId="41" fillId="8" borderId="18" xfId="0" applyFont="1" applyFill="1" applyBorder="1" applyAlignment="1">
      <alignment horizontal="center" vertical="center"/>
    </xf>
    <xf numFmtId="0" fontId="41" fillId="8" borderId="7" xfId="0" applyFont="1" applyFill="1" applyBorder="1" applyAlignment="1">
      <alignment horizontal="center" vertical="center"/>
    </xf>
    <xf numFmtId="0" fontId="44" fillId="7" borderId="7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/>
    </xf>
    <xf numFmtId="167" fontId="4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69" fontId="54" fillId="0" borderId="0" xfId="84" applyNumberFormat="1" applyFont="1" applyFill="1" applyBorder="1" applyAlignment="1">
      <alignment horizontal="right" vertical="top"/>
    </xf>
    <xf numFmtId="169" fontId="54" fillId="0" borderId="0" xfId="85" applyNumberFormat="1" applyFont="1" applyFill="1" applyBorder="1" applyAlignment="1">
      <alignment horizontal="right" vertical="top"/>
    </xf>
    <xf numFmtId="169" fontId="24" fillId="0" borderId="0" xfId="0" applyNumberFormat="1" applyFont="1"/>
    <xf numFmtId="0" fontId="21" fillId="0" borderId="0" xfId="0" applyFont="1" applyFill="1" applyBorder="1" applyAlignment="1">
      <alignment horizontal="right" indent="2"/>
    </xf>
    <xf numFmtId="0" fontId="23" fillId="0" borderId="0" xfId="0" applyFont="1" applyAlignment="1">
      <alignment horizontal="center"/>
    </xf>
    <xf numFmtId="4" fontId="54" fillId="4" borderId="5" xfId="90" applyNumberFormat="1" applyFont="1" applyFill="1" applyBorder="1" applyAlignment="1">
      <alignment horizontal="right" vertical="top"/>
    </xf>
    <xf numFmtId="4" fontId="54" fillId="4" borderId="5" xfId="81" applyNumberFormat="1" applyFont="1" applyFill="1" applyBorder="1" applyAlignment="1">
      <alignment horizontal="right" vertical="top"/>
    </xf>
    <xf numFmtId="4" fontId="55" fillId="3" borderId="13" xfId="82" applyNumberFormat="1" applyFont="1" applyFill="1" applyBorder="1" applyAlignment="1">
      <alignment horizontal="right" vertical="top"/>
    </xf>
    <xf numFmtId="4" fontId="55" fillId="3" borderId="14" xfId="83" applyNumberFormat="1" applyFont="1" applyFill="1" applyBorder="1" applyAlignment="1">
      <alignment horizontal="right" vertical="top"/>
    </xf>
    <xf numFmtId="167" fontId="41" fillId="5" borderId="9" xfId="0" applyNumberFormat="1" applyFont="1" applyFill="1" applyBorder="1" applyAlignment="1">
      <alignment horizontal="center" vertical="center"/>
    </xf>
    <xf numFmtId="167" fontId="41" fillId="5" borderId="20" xfId="0" applyNumberFormat="1" applyFont="1" applyFill="1" applyBorder="1" applyAlignment="1">
      <alignment horizontal="center" vertical="center"/>
    </xf>
    <xf numFmtId="4" fontId="21" fillId="0" borderId="0" xfId="0" applyNumberFormat="1" applyFont="1" applyAlignment="1">
      <alignment horizontal="right"/>
    </xf>
    <xf numFmtId="4" fontId="21" fillId="0" borderId="12" xfId="0" applyNumberFormat="1" applyFont="1" applyBorder="1" applyAlignment="1">
      <alignment horizontal="right"/>
    </xf>
    <xf numFmtId="4" fontId="21" fillId="0" borderId="13" xfId="0" applyNumberFormat="1" applyFont="1" applyBorder="1" applyAlignment="1">
      <alignment horizontal="right"/>
    </xf>
    <xf numFmtId="0" fontId="56" fillId="5" borderId="4" xfId="69" applyFont="1" applyFill="1" applyBorder="1" applyAlignment="1">
      <alignment horizontal="left" vertical="top" wrapText="1"/>
    </xf>
    <xf numFmtId="0" fontId="56" fillId="5" borderId="4" xfId="65" applyFont="1" applyFill="1" applyBorder="1" applyAlignment="1">
      <alignment horizontal="left" vertical="top" wrapText="1"/>
    </xf>
    <xf numFmtId="0" fontId="56" fillId="5" borderId="1" xfId="69" applyFont="1" applyFill="1" applyBorder="1" applyAlignment="1">
      <alignment horizontal="left" vertical="top" wrapText="1"/>
    </xf>
    <xf numFmtId="4" fontId="54" fillId="4" borderId="5" xfId="92" applyNumberFormat="1" applyFont="1" applyFill="1" applyBorder="1" applyAlignment="1">
      <alignment horizontal="right" vertical="top"/>
    </xf>
    <xf numFmtId="0" fontId="37" fillId="0" borderId="0" xfId="100" applyFont="1" applyBorder="1"/>
    <xf numFmtId="0" fontId="24" fillId="0" borderId="0" xfId="100" applyFont="1" applyBorder="1"/>
    <xf numFmtId="0" fontId="16" fillId="0" borderId="0" xfId="100" applyFill="1" applyBorder="1"/>
    <xf numFmtId="0" fontId="16" fillId="0" borderId="0" xfId="100" applyFill="1" applyBorder="1" applyAlignment="1">
      <alignment horizontal="right"/>
    </xf>
    <xf numFmtId="0" fontId="16" fillId="0" borderId="0" xfId="100"/>
    <xf numFmtId="0" fontId="49" fillId="0" borderId="0" xfId="100" applyFont="1" applyFill="1" applyBorder="1"/>
    <xf numFmtId="0" fontId="52" fillId="0" borderId="0" xfId="101" applyFont="1" applyFill="1" applyBorder="1" applyAlignment="1">
      <alignment vertical="center" wrapText="1"/>
    </xf>
    <xf numFmtId="0" fontId="59" fillId="0" borderId="0" xfId="100" applyFont="1" applyFill="1" applyBorder="1"/>
    <xf numFmtId="0" fontId="59" fillId="0" borderId="11" xfId="100" applyFont="1" applyFill="1" applyBorder="1"/>
    <xf numFmtId="0" fontId="58" fillId="0" borderId="0" xfId="103" applyFont="1" applyFill="1" applyBorder="1" applyAlignment="1"/>
    <xf numFmtId="0" fontId="58" fillId="0" borderId="0" xfId="102" applyFont="1" applyFill="1" applyBorder="1" applyAlignment="1">
      <alignment horizontal="center" wrapText="1"/>
    </xf>
    <xf numFmtId="0" fontId="57" fillId="0" borderId="0" xfId="100" applyFont="1" applyFill="1" applyBorder="1" applyAlignment="1">
      <alignment horizontal="center" wrapText="1"/>
    </xf>
    <xf numFmtId="0" fontId="59" fillId="0" borderId="0" xfId="100" applyFont="1" applyFill="1"/>
    <xf numFmtId="0" fontId="53" fillId="0" borderId="0" xfId="104" applyFont="1" applyFill="1" applyBorder="1" applyAlignment="1">
      <alignment vertical="center" wrapText="1"/>
    </xf>
    <xf numFmtId="0" fontId="56" fillId="5" borderId="4" xfId="104" applyFont="1" applyFill="1" applyBorder="1" applyAlignment="1">
      <alignment horizontal="left" vertical="top" wrapText="1"/>
    </xf>
    <xf numFmtId="4" fontId="50" fillId="4" borderId="2" xfId="100" applyNumberFormat="1" applyFont="1" applyFill="1" applyBorder="1" applyAlignment="1">
      <alignment horizontal="right" vertical="center"/>
    </xf>
    <xf numFmtId="4" fontId="54" fillId="4" borderId="2" xfId="105" applyNumberFormat="1" applyFont="1" applyFill="1" applyBorder="1" applyAlignment="1">
      <alignment horizontal="right" vertical="center"/>
    </xf>
    <xf numFmtId="4" fontId="54" fillId="4" borderId="2" xfId="106" applyNumberFormat="1" applyFont="1" applyFill="1" applyBorder="1" applyAlignment="1">
      <alignment horizontal="right" vertical="center"/>
    </xf>
    <xf numFmtId="4" fontId="54" fillId="4" borderId="2" xfId="107" applyNumberFormat="1" applyFont="1" applyFill="1" applyBorder="1" applyAlignment="1">
      <alignment horizontal="right" vertical="center"/>
    </xf>
    <xf numFmtId="0" fontId="56" fillId="5" borderId="4" xfId="108" applyFont="1" applyFill="1" applyBorder="1" applyAlignment="1">
      <alignment horizontal="left" vertical="top" wrapText="1"/>
    </xf>
    <xf numFmtId="4" fontId="50" fillId="4" borderId="5" xfId="100" applyNumberFormat="1" applyFont="1" applyFill="1" applyBorder="1" applyAlignment="1">
      <alignment horizontal="right" vertical="center"/>
    </xf>
    <xf numFmtId="4" fontId="54" fillId="4" borderId="5" xfId="109" applyNumberFormat="1" applyFont="1" applyFill="1" applyBorder="1" applyAlignment="1">
      <alignment horizontal="right" vertical="center"/>
    </xf>
    <xf numFmtId="4" fontId="54" fillId="4" borderId="5" xfId="107" applyNumberFormat="1" applyFont="1" applyFill="1" applyBorder="1" applyAlignment="1">
      <alignment horizontal="right" vertical="center"/>
    </xf>
    <xf numFmtId="4" fontId="54" fillId="4" borderId="5" xfId="110" applyNumberFormat="1" applyFont="1" applyFill="1" applyBorder="1" applyAlignment="1">
      <alignment horizontal="right" vertical="center"/>
    </xf>
    <xf numFmtId="0" fontId="16" fillId="0" borderId="0" xfId="100" applyFill="1"/>
    <xf numFmtId="0" fontId="56" fillId="0" borderId="7" xfId="108" applyFont="1" applyFill="1" applyBorder="1" applyAlignment="1">
      <alignment horizontal="left" vertical="top" wrapText="1"/>
    </xf>
    <xf numFmtId="4" fontId="50" fillId="0" borderId="8" xfId="100" applyNumberFormat="1" applyFont="1" applyFill="1" applyBorder="1" applyAlignment="1">
      <alignment horizontal="right" vertical="center"/>
    </xf>
    <xf numFmtId="4" fontId="54" fillId="0" borderId="8" xfId="109" applyNumberFormat="1" applyFont="1" applyFill="1" applyBorder="1" applyAlignment="1">
      <alignment horizontal="right" vertical="center"/>
    </xf>
    <xf numFmtId="4" fontId="54" fillId="0" borderId="8" xfId="107" applyNumberFormat="1" applyFont="1" applyFill="1" applyBorder="1" applyAlignment="1">
      <alignment horizontal="right" vertical="center"/>
    </xf>
    <xf numFmtId="0" fontId="16" fillId="0" borderId="0" xfId="100" applyBorder="1"/>
    <xf numFmtId="0" fontId="58" fillId="9" borderId="12" xfId="108" applyFont="1" applyFill="1" applyBorder="1" applyAlignment="1">
      <alignment horizontal="left" vertical="top" wrapText="1"/>
    </xf>
    <xf numFmtId="4" fontId="51" fillId="9" borderId="13" xfId="100" applyNumberFormat="1" applyFont="1" applyFill="1" applyBorder="1" applyAlignment="1">
      <alignment horizontal="right" vertical="center"/>
    </xf>
    <xf numFmtId="4" fontId="55" fillId="9" borderId="13" xfId="110" applyNumberFormat="1" applyFont="1" applyFill="1" applyBorder="1" applyAlignment="1">
      <alignment horizontal="right" vertical="center"/>
    </xf>
    <xf numFmtId="4" fontId="55" fillId="9" borderId="13" xfId="107" applyNumberFormat="1" applyFont="1" applyFill="1" applyBorder="1" applyAlignment="1">
      <alignment horizontal="right" vertical="center"/>
    </xf>
    <xf numFmtId="4" fontId="51" fillId="9" borderId="14" xfId="100" applyNumberFormat="1" applyFont="1" applyFill="1" applyBorder="1" applyAlignment="1">
      <alignment horizontal="right" vertical="center"/>
    </xf>
    <xf numFmtId="0" fontId="56" fillId="0" borderId="0" xfId="108" applyFont="1" applyFill="1" applyBorder="1" applyAlignment="1">
      <alignment horizontal="left" vertical="top" wrapText="1"/>
    </xf>
    <xf numFmtId="4" fontId="50" fillId="0" borderId="0" xfId="100" applyNumberFormat="1" applyFont="1" applyFill="1" applyBorder="1" applyAlignment="1">
      <alignment horizontal="center" vertical="center"/>
    </xf>
    <xf numFmtId="169" fontId="54" fillId="0" borderId="0" xfId="110" applyNumberFormat="1" applyFont="1" applyFill="1" applyBorder="1" applyAlignment="1">
      <alignment horizontal="center" vertical="center"/>
    </xf>
    <xf numFmtId="169" fontId="54" fillId="0" borderId="0" xfId="107" applyNumberFormat="1" applyFont="1" applyFill="1" applyBorder="1" applyAlignment="1">
      <alignment horizontal="center" vertical="center"/>
    </xf>
    <xf numFmtId="4" fontId="50" fillId="0" borderId="0" xfId="100" applyNumberFormat="1" applyFont="1" applyFill="1" applyBorder="1" applyAlignment="1">
      <alignment horizontal="right" vertical="center"/>
    </xf>
    <xf numFmtId="0" fontId="56" fillId="5" borderId="1" xfId="108" applyFont="1" applyFill="1" applyBorder="1" applyAlignment="1">
      <alignment horizontal="left" vertical="top" wrapText="1"/>
    </xf>
    <xf numFmtId="4" fontId="54" fillId="4" borderId="2" xfId="109" applyNumberFormat="1" applyFont="1" applyFill="1" applyBorder="1" applyAlignment="1">
      <alignment horizontal="right" vertical="center"/>
    </xf>
    <xf numFmtId="4" fontId="54" fillId="0" borderId="0" xfId="109" applyNumberFormat="1" applyFont="1" applyFill="1" applyBorder="1" applyAlignment="1">
      <alignment horizontal="right" vertical="center"/>
    </xf>
    <xf numFmtId="4" fontId="54" fillId="0" borderId="0" xfId="107" applyNumberFormat="1" applyFont="1" applyFill="1" applyBorder="1" applyAlignment="1">
      <alignment horizontal="right" vertical="center"/>
    </xf>
    <xf numFmtId="169" fontId="54" fillId="0" borderId="0" xfId="110" applyNumberFormat="1" applyFont="1" applyFill="1" applyBorder="1" applyAlignment="1">
      <alignment horizontal="right" vertical="center"/>
    </xf>
    <xf numFmtId="169" fontId="54" fillId="0" borderId="0" xfId="107" applyNumberFormat="1" applyFont="1" applyFill="1" applyBorder="1" applyAlignment="1">
      <alignment horizontal="right" vertical="center"/>
    </xf>
    <xf numFmtId="4" fontId="51" fillId="9" borderId="22" xfId="100" applyNumberFormat="1" applyFont="1" applyFill="1" applyBorder="1" applyAlignment="1">
      <alignment horizontal="right" vertical="center"/>
    </xf>
    <xf numFmtId="0" fontId="56" fillId="5" borderId="23" xfId="108" applyFont="1" applyFill="1" applyBorder="1" applyAlignment="1">
      <alignment horizontal="left" vertical="top" wrapText="1"/>
    </xf>
    <xf numFmtId="4" fontId="50" fillId="4" borderId="24" xfId="100" applyNumberFormat="1" applyFont="1" applyFill="1" applyBorder="1" applyAlignment="1">
      <alignment horizontal="right" vertical="center"/>
    </xf>
    <xf numFmtId="4" fontId="54" fillId="4" borderId="24" xfId="109" applyNumberFormat="1" applyFont="1" applyFill="1" applyBorder="1" applyAlignment="1">
      <alignment horizontal="right" vertical="center"/>
    </xf>
    <xf numFmtId="4" fontId="54" fillId="4" borderId="24" xfId="107" applyNumberFormat="1" applyFont="1" applyFill="1" applyBorder="1" applyAlignment="1">
      <alignment horizontal="right" vertical="center"/>
    </xf>
    <xf numFmtId="4" fontId="55" fillId="9" borderId="13" xfId="109" applyNumberFormat="1" applyFont="1" applyFill="1" applyBorder="1" applyAlignment="1">
      <alignment horizontal="right" vertical="center"/>
    </xf>
    <xf numFmtId="0" fontId="54" fillId="0" borderId="0" xfId="109" applyFont="1" applyFill="1" applyBorder="1" applyAlignment="1">
      <alignment horizontal="right" vertical="center"/>
    </xf>
    <xf numFmtId="4" fontId="54" fillId="4" borderId="2" xfId="110" applyNumberFormat="1" applyFont="1" applyFill="1" applyBorder="1" applyAlignment="1">
      <alignment horizontal="right" vertical="center"/>
    </xf>
    <xf numFmtId="0" fontId="0" fillId="0" borderId="0" xfId="100" applyFont="1" applyFill="1" applyBorder="1"/>
    <xf numFmtId="166" fontId="37" fillId="0" borderId="0" xfId="100" applyNumberFormat="1" applyFont="1"/>
    <xf numFmtId="0" fontId="38" fillId="0" borderId="0" xfId="100" applyFont="1"/>
    <xf numFmtId="0" fontId="62" fillId="0" borderId="10" xfId="100" applyFont="1" applyFill="1" applyBorder="1" applyAlignment="1">
      <alignment horizontal="left" vertical="top" wrapText="1"/>
    </xf>
    <xf numFmtId="0" fontId="63" fillId="0" borderId="10" xfId="100" applyFont="1" applyFill="1" applyBorder="1" applyAlignment="1">
      <alignment horizontal="left" vertical="top" wrapText="1"/>
    </xf>
    <xf numFmtId="0" fontId="23" fillId="0" borderId="13" xfId="100" applyFont="1" applyFill="1" applyBorder="1" applyAlignment="1">
      <alignment horizontal="left"/>
    </xf>
    <xf numFmtId="0" fontId="45" fillId="9" borderId="12" xfId="0" applyFont="1" applyFill="1" applyBorder="1"/>
    <xf numFmtId="0" fontId="44" fillId="9" borderId="13" xfId="0" applyFont="1" applyFill="1" applyBorder="1" applyAlignment="1">
      <alignment horizontal="center"/>
    </xf>
    <xf numFmtId="0" fontId="44" fillId="9" borderId="14" xfId="0" applyFont="1" applyFill="1" applyBorder="1" applyAlignment="1">
      <alignment horizontal="center"/>
    </xf>
    <xf numFmtId="0" fontId="48" fillId="9" borderId="1" xfId="0" applyFont="1" applyFill="1" applyBorder="1"/>
    <xf numFmtId="0" fontId="44" fillId="9" borderId="2" xfId="0" applyFont="1" applyFill="1" applyBorder="1" applyAlignment="1">
      <alignment horizontal="center"/>
    </xf>
    <xf numFmtId="0" fontId="44" fillId="9" borderId="3" xfId="0" applyFont="1" applyFill="1" applyBorder="1" applyAlignment="1">
      <alignment horizontal="center"/>
    </xf>
    <xf numFmtId="0" fontId="44" fillId="9" borderId="5" xfId="0" applyFont="1" applyFill="1" applyBorder="1" applyAlignment="1">
      <alignment horizontal="center"/>
    </xf>
    <xf numFmtId="0" fontId="44" fillId="9" borderId="6" xfId="0" applyFont="1" applyFill="1" applyBorder="1" applyAlignment="1">
      <alignment horizontal="center"/>
    </xf>
    <xf numFmtId="0" fontId="44" fillId="9" borderId="17" xfId="0" applyFont="1" applyFill="1" applyBorder="1" applyAlignment="1">
      <alignment horizontal="center"/>
    </xf>
    <xf numFmtId="0" fontId="44" fillId="9" borderId="19" xfId="0" applyFont="1" applyFill="1" applyBorder="1" applyAlignment="1">
      <alignment horizontal="center"/>
    </xf>
    <xf numFmtId="0" fontId="44" fillId="9" borderId="4" xfId="0" applyFont="1" applyFill="1" applyBorder="1" applyAlignment="1">
      <alignment horizontal="center"/>
    </xf>
    <xf numFmtId="0" fontId="48" fillId="9" borderId="12" xfId="0" applyFont="1" applyFill="1" applyBorder="1"/>
    <xf numFmtId="0" fontId="58" fillId="9" borderId="12" xfId="23" applyFont="1" applyFill="1" applyBorder="1" applyAlignment="1">
      <alignment horizontal="left" vertical="top" wrapText="1"/>
    </xf>
    <xf numFmtId="0" fontId="56" fillId="4" borderId="1" xfId="104" applyFont="1" applyFill="1" applyBorder="1" applyAlignment="1">
      <alignment horizontal="left" vertical="top" wrapText="1"/>
    </xf>
    <xf numFmtId="0" fontId="56" fillId="4" borderId="4" xfId="108" applyFont="1" applyFill="1" applyBorder="1" applyAlignment="1">
      <alignment horizontal="left" vertical="top" wrapText="1"/>
    </xf>
    <xf numFmtId="0" fontId="39" fillId="0" borderId="0" xfId="0" applyFont="1" applyFill="1"/>
    <xf numFmtId="0" fontId="38" fillId="0" borderId="0" xfId="0" applyFont="1" applyFill="1"/>
    <xf numFmtId="0" fontId="14" fillId="0" borderId="0" xfId="100" applyFont="1"/>
    <xf numFmtId="0" fontId="38" fillId="0" borderId="0" xfId="0" applyFont="1" applyFill="1" applyAlignment="1"/>
    <xf numFmtId="166" fontId="24" fillId="0" borderId="12" xfId="100" applyNumberFormat="1" applyFont="1" applyFill="1" applyBorder="1"/>
    <xf numFmtId="0" fontId="38" fillId="0" borderId="12" xfId="100" applyFont="1" applyBorder="1"/>
    <xf numFmtId="0" fontId="16" fillId="0" borderId="12" xfId="100" applyBorder="1"/>
    <xf numFmtId="4" fontId="54" fillId="5" borderId="6" xfId="99" applyNumberFormat="1" applyFont="1" applyFill="1" applyBorder="1" applyAlignment="1">
      <alignment horizontal="right" vertical="top"/>
    </xf>
    <xf numFmtId="0" fontId="57" fillId="6" borderId="12" xfId="0" applyFont="1" applyFill="1" applyBorder="1"/>
    <xf numFmtId="0" fontId="0" fillId="9" borderId="0" xfId="0" applyFill="1"/>
    <xf numFmtId="0" fontId="24" fillId="9" borderId="13" xfId="0" applyFont="1" applyFill="1" applyBorder="1"/>
    <xf numFmtId="164" fontId="44" fillId="9" borderId="13" xfId="0" applyNumberFormat="1" applyFont="1" applyFill="1" applyBorder="1" applyAlignment="1">
      <alignment horizontal="center" vertical="center" wrapText="1"/>
    </xf>
    <xf numFmtId="166" fontId="44" fillId="9" borderId="0" xfId="0" applyNumberFormat="1" applyFont="1" applyFill="1" applyAlignment="1">
      <alignment horizontal="left" vertical="center"/>
    </xf>
    <xf numFmtId="0" fontId="44" fillId="9" borderId="13" xfId="0" applyFont="1" applyFill="1" applyBorder="1" applyAlignment="1">
      <alignment horizontal="left"/>
    </xf>
    <xf numFmtId="164" fontId="44" fillId="9" borderId="13" xfId="0" applyNumberFormat="1" applyFont="1" applyFill="1" applyBorder="1" applyAlignment="1">
      <alignment horizontal="center" wrapText="1"/>
    </xf>
    <xf numFmtId="2" fontId="66" fillId="0" borderId="26" xfId="146" applyNumberFormat="1" applyFont="1" applyFill="1" applyBorder="1" applyAlignment="1">
      <alignment horizontal="center" wrapText="1"/>
    </xf>
    <xf numFmtId="2" fontId="66" fillId="2" borderId="0" xfId="146" applyNumberFormat="1" applyFont="1" applyFill="1" applyBorder="1" applyAlignment="1">
      <alignment horizontal="center" wrapText="1"/>
    </xf>
    <xf numFmtId="2" fontId="66" fillId="0" borderId="0" xfId="146" applyNumberFormat="1" applyFont="1" applyFill="1" applyBorder="1" applyAlignment="1">
      <alignment horizontal="center" wrapText="1"/>
    </xf>
    <xf numFmtId="2" fontId="66" fillId="9" borderId="0" xfId="146" applyNumberFormat="1" applyFont="1" applyFill="1" applyBorder="1" applyAlignment="1">
      <alignment horizontal="center" wrapText="1"/>
    </xf>
    <xf numFmtId="2" fontId="65" fillId="5" borderId="1" xfId="146" applyNumberFormat="1" applyFont="1" applyFill="1" applyBorder="1" applyAlignment="1">
      <alignment horizontal="left"/>
    </xf>
    <xf numFmtId="2" fontId="66" fillId="9" borderId="1" xfId="146" applyNumberFormat="1" applyFont="1" applyFill="1" applyBorder="1" applyAlignment="1">
      <alignment horizontal="left"/>
    </xf>
    <xf numFmtId="0" fontId="68" fillId="0" borderId="0" xfId="146" applyFont="1" applyFill="1" applyAlignment="1">
      <alignment vertical="top"/>
    </xf>
    <xf numFmtId="0" fontId="68" fillId="2" borderId="0" xfId="146" applyFont="1" applyFill="1" applyAlignment="1">
      <alignment vertical="top"/>
    </xf>
    <xf numFmtId="0" fontId="21" fillId="0" borderId="0" xfId="146" applyFill="1"/>
    <xf numFmtId="0" fontId="21" fillId="0" borderId="0" xfId="146"/>
    <xf numFmtId="0" fontId="23" fillId="0" borderId="0" xfId="147" applyFont="1" applyFill="1" applyAlignment="1"/>
    <xf numFmtId="2" fontId="21" fillId="0" borderId="0" xfId="146" applyNumberFormat="1" applyAlignment="1"/>
    <xf numFmtId="2" fontId="22" fillId="0" borderId="0" xfId="147" applyNumberFormat="1" applyFont="1" applyFill="1" applyAlignment="1"/>
    <xf numFmtId="0" fontId="24" fillId="0" borderId="0" xfId="147" applyFont="1" applyAlignment="1">
      <alignment horizontal="center"/>
    </xf>
    <xf numFmtId="2" fontId="21" fillId="0" borderId="0" xfId="146" applyNumberFormat="1" applyFill="1" applyAlignment="1"/>
    <xf numFmtId="2" fontId="24" fillId="0" borderId="0" xfId="147" applyNumberFormat="1" applyFont="1" applyFill="1" applyAlignment="1"/>
    <xf numFmtId="2" fontId="24" fillId="0" borderId="0" xfId="147" applyNumberFormat="1" applyFont="1" applyFill="1" applyAlignment="1">
      <alignment horizontal="center"/>
    </xf>
    <xf numFmtId="2" fontId="28" fillId="0" borderId="0" xfId="147" applyNumberFormat="1" applyFont="1" applyFill="1" applyAlignment="1"/>
    <xf numFmtId="2" fontId="23" fillId="0" borderId="0" xfId="147" applyNumberFormat="1" applyFont="1" applyFill="1" applyAlignment="1">
      <alignment horizontal="center"/>
    </xf>
    <xf numFmtId="0" fontId="23" fillId="0" borderId="0" xfId="147" applyFont="1" applyFill="1" applyAlignment="1">
      <alignment horizontal="center"/>
    </xf>
    <xf numFmtId="0" fontId="23" fillId="0" borderId="0" xfId="147" applyFont="1" applyAlignment="1">
      <alignment horizontal="center"/>
    </xf>
    <xf numFmtId="0" fontId="24" fillId="0" borderId="0" xfId="147" applyFill="1" applyAlignment="1">
      <alignment horizontal="left" indent="2"/>
    </xf>
    <xf numFmtId="0" fontId="24" fillId="0" borderId="0" xfId="147" applyFill="1" applyAlignment="1"/>
    <xf numFmtId="0" fontId="24" fillId="0" borderId="0" xfId="147" applyFont="1" applyFill="1" applyAlignment="1">
      <alignment horizontal="center"/>
    </xf>
    <xf numFmtId="164" fontId="24" fillId="0" borderId="0" xfId="147" applyNumberFormat="1" applyFont="1" applyFill="1" applyAlignment="1">
      <alignment horizontal="center"/>
    </xf>
    <xf numFmtId="165" fontId="24" fillId="0" borderId="0" xfId="147" applyNumberFormat="1" applyFont="1" applyFill="1" applyAlignment="1">
      <alignment horizontal="center"/>
    </xf>
    <xf numFmtId="164" fontId="24" fillId="0" borderId="0" xfId="146" applyNumberFormat="1" applyFont="1" applyFill="1" applyAlignment="1">
      <alignment horizontal="center"/>
    </xf>
    <xf numFmtId="165" fontId="24" fillId="0" borderId="0" xfId="146" applyNumberFormat="1" applyFont="1" applyFill="1" applyAlignment="1">
      <alignment horizontal="center"/>
    </xf>
    <xf numFmtId="2" fontId="21" fillId="0" borderId="0" xfId="146" applyNumberFormat="1" applyFill="1" applyAlignment="1">
      <alignment horizontal="center"/>
    </xf>
    <xf numFmtId="0" fontId="24" fillId="0" borderId="0" xfId="147" applyFont="1" applyFill="1" applyAlignment="1">
      <alignment horizontal="left" indent="2"/>
    </xf>
    <xf numFmtId="2" fontId="27" fillId="0" borderId="0" xfId="147" applyNumberFormat="1" applyFont="1" applyFill="1" applyAlignment="1">
      <alignment horizontal="center"/>
    </xf>
    <xf numFmtId="164" fontId="27" fillId="0" borderId="0" xfId="147" applyNumberFormat="1" applyFont="1" applyFill="1" applyAlignment="1">
      <alignment horizontal="center"/>
    </xf>
    <xf numFmtId="165" fontId="27" fillId="0" borderId="0" xfId="147" applyNumberFormat="1" applyFont="1" applyFill="1" applyAlignment="1">
      <alignment horizontal="center"/>
    </xf>
    <xf numFmtId="0" fontId="24" fillId="0" borderId="0" xfId="147" applyFill="1" applyAlignment="1">
      <alignment horizontal="center"/>
    </xf>
    <xf numFmtId="2" fontId="25" fillId="0" borderId="0" xfId="147" applyNumberFormat="1" applyFont="1" applyFill="1" applyAlignment="1"/>
    <xf numFmtId="0" fontId="24" fillId="0" borderId="0" xfId="147" applyAlignment="1">
      <alignment horizontal="left" indent="2"/>
    </xf>
    <xf numFmtId="164" fontId="24" fillId="0" borderId="0" xfId="147" applyNumberFormat="1" applyFont="1" applyAlignment="1">
      <alignment horizontal="center"/>
    </xf>
    <xf numFmtId="165" fontId="24" fillId="0" borderId="0" xfId="147" applyNumberFormat="1" applyFont="1" applyAlignment="1">
      <alignment horizontal="center"/>
    </xf>
    <xf numFmtId="164" fontId="24" fillId="0" borderId="0" xfId="146" applyNumberFormat="1" applyFont="1" applyAlignment="1">
      <alignment horizontal="center"/>
    </xf>
    <xf numFmtId="9" fontId="24" fillId="0" borderId="0" xfId="147" applyNumberFormat="1" applyFont="1" applyAlignment="1">
      <alignment horizontal="center"/>
    </xf>
    <xf numFmtId="2" fontId="24" fillId="0" borderId="0" xfId="147" applyNumberFormat="1" applyFont="1" applyFill="1" applyAlignment="1">
      <alignment horizontal="left"/>
    </xf>
    <xf numFmtId="2" fontId="24" fillId="0" borderId="0" xfId="146" applyNumberFormat="1" applyFont="1" applyFill="1" applyAlignment="1">
      <alignment horizontal="center"/>
    </xf>
    <xf numFmtId="0" fontId="24" fillId="0" borderId="0" xfId="147" applyFont="1" applyAlignment="1">
      <alignment horizontal="left" indent="2"/>
    </xf>
    <xf numFmtId="2" fontId="27" fillId="0" borderId="0" xfId="147" applyNumberFormat="1" applyFont="1" applyFill="1" applyAlignment="1"/>
    <xf numFmtId="2" fontId="30" fillId="0" borderId="0" xfId="147" applyNumberFormat="1" applyFont="1" applyFill="1" applyAlignment="1">
      <alignment horizontal="center"/>
    </xf>
    <xf numFmtId="0" fontId="24" fillId="0" borderId="0" xfId="147" applyAlignment="1">
      <alignment horizontal="left" indent="1"/>
    </xf>
    <xf numFmtId="0" fontId="24" fillId="0" borderId="0" xfId="147" applyFont="1"/>
    <xf numFmtId="164" fontId="24" fillId="0" borderId="0" xfId="147" applyNumberFormat="1" applyFill="1" applyAlignment="1">
      <alignment horizontal="center"/>
    </xf>
    <xf numFmtId="165" fontId="24" fillId="0" borderId="0" xfId="147" applyNumberFormat="1" applyFill="1" applyAlignment="1">
      <alignment horizontal="center"/>
    </xf>
    <xf numFmtId="0" fontId="22" fillId="0" borderId="0" xfId="147" applyFont="1" applyAlignment="1">
      <alignment horizontal="center"/>
    </xf>
    <xf numFmtId="0" fontId="21" fillId="0" borderId="0" xfId="146" applyFont="1" applyAlignment="1"/>
    <xf numFmtId="0" fontId="24" fillId="9" borderId="12" xfId="147" applyFont="1" applyFill="1" applyBorder="1"/>
    <xf numFmtId="0" fontId="45" fillId="9" borderId="13" xfId="147" applyFont="1" applyFill="1" applyBorder="1"/>
    <xf numFmtId="0" fontId="44" fillId="9" borderId="14" xfId="147" applyFont="1" applyFill="1" applyBorder="1" applyAlignment="1">
      <alignment horizontal="center"/>
    </xf>
    <xf numFmtId="0" fontId="22" fillId="9" borderId="12" xfId="147" applyFont="1" applyFill="1" applyBorder="1"/>
    <xf numFmtId="0" fontId="44" fillId="9" borderId="13" xfId="147" applyFont="1" applyFill="1" applyBorder="1" applyAlignment="1">
      <alignment horizontal="center"/>
    </xf>
    <xf numFmtId="0" fontId="48" fillId="9" borderId="12" xfId="147" applyFont="1" applyFill="1" applyBorder="1"/>
    <xf numFmtId="0" fontId="22" fillId="0" borderId="1" xfId="147" applyFont="1" applyBorder="1"/>
    <xf numFmtId="0" fontId="22" fillId="0" borderId="2" xfId="147" applyFont="1" applyBorder="1" applyAlignment="1">
      <alignment horizontal="center"/>
    </xf>
    <xf numFmtId="0" fontId="22" fillId="0" borderId="3" xfId="147" applyFont="1" applyBorder="1" applyAlignment="1">
      <alignment horizontal="center"/>
    </xf>
    <xf numFmtId="0" fontId="24" fillId="0" borderId="5" xfId="147" applyFont="1" applyBorder="1" applyAlignment="1">
      <alignment horizontal="center"/>
    </xf>
    <xf numFmtId="0" fontId="24" fillId="0" borderId="6" xfId="147" applyFont="1" applyBorder="1" applyAlignment="1">
      <alignment horizontal="center"/>
    </xf>
    <xf numFmtId="0" fontId="46" fillId="0" borderId="4" xfId="147" applyFont="1" applyBorder="1"/>
    <xf numFmtId="0" fontId="45" fillId="5" borderId="4" xfId="147" applyFont="1" applyFill="1" applyBorder="1" applyAlignment="1">
      <alignment horizontal="left"/>
    </xf>
    <xf numFmtId="9" fontId="43" fillId="4" borderId="6" xfId="147" applyNumberFormat="1" applyFont="1" applyFill="1" applyBorder="1" applyAlignment="1">
      <alignment horizontal="right"/>
    </xf>
    <xf numFmtId="0" fontId="45" fillId="0" borderId="4" xfId="147" applyFont="1" applyBorder="1"/>
    <xf numFmtId="9" fontId="43" fillId="0" borderId="6" xfId="147" applyNumberFormat="1" applyFont="1" applyBorder="1" applyAlignment="1">
      <alignment horizontal="right"/>
    </xf>
    <xf numFmtId="0" fontId="44" fillId="9" borderId="7" xfId="147" applyFont="1" applyFill="1" applyBorder="1"/>
    <xf numFmtId="9" fontId="41" fillId="9" borderId="9" xfId="147" applyNumberFormat="1" applyFont="1" applyFill="1" applyBorder="1" applyAlignment="1">
      <alignment horizontal="right"/>
    </xf>
    <xf numFmtId="0" fontId="37" fillId="0" borderId="0" xfId="147" applyFont="1" applyAlignment="1"/>
    <xf numFmtId="0" fontId="22" fillId="0" borderId="0" xfId="147" applyFont="1" applyAlignment="1"/>
    <xf numFmtId="0" fontId="37" fillId="0" borderId="0" xfId="176" applyFont="1" applyBorder="1"/>
    <xf numFmtId="4" fontId="43" fillId="4" borderId="5" xfId="147" applyNumberFormat="1" applyFont="1" applyFill="1" applyBorder="1" applyAlignment="1">
      <alignment horizontal="right"/>
    </xf>
    <xf numFmtId="4" fontId="43" fillId="4" borderId="5" xfId="146" applyNumberFormat="1" applyFont="1" applyFill="1" applyBorder="1" applyAlignment="1">
      <alignment horizontal="right"/>
    </xf>
    <xf numFmtId="4" fontId="43" fillId="0" borderId="5" xfId="147" applyNumberFormat="1" applyFont="1" applyBorder="1" applyAlignment="1">
      <alignment horizontal="right"/>
    </xf>
    <xf numFmtId="4" fontId="41" fillId="9" borderId="8" xfId="147" applyNumberFormat="1" applyFont="1" applyFill="1" applyBorder="1" applyAlignment="1">
      <alignment horizontal="right"/>
    </xf>
    <xf numFmtId="4" fontId="24" fillId="0" borderId="0" xfId="147" applyNumberFormat="1" applyFont="1" applyAlignment="1">
      <alignment horizontal="center"/>
    </xf>
    <xf numFmtId="4" fontId="24" fillId="0" borderId="5" xfId="147" applyNumberFormat="1" applyFont="1" applyBorder="1" applyAlignment="1">
      <alignment horizontal="center"/>
    </xf>
    <xf numFmtId="4" fontId="50" fillId="5" borderId="3" xfId="100" applyNumberFormat="1" applyFont="1" applyFill="1" applyBorder="1" applyAlignment="1">
      <alignment horizontal="right" vertical="center"/>
    </xf>
    <xf numFmtId="4" fontId="50" fillId="5" borderId="6" xfId="100" applyNumberFormat="1" applyFont="1" applyFill="1" applyBorder="1" applyAlignment="1">
      <alignment horizontal="right" vertical="center"/>
    </xf>
    <xf numFmtId="4" fontId="50" fillId="5" borderId="25" xfId="100" applyNumberFormat="1" applyFont="1" applyFill="1" applyBorder="1" applyAlignment="1">
      <alignment horizontal="right" vertical="center"/>
    </xf>
    <xf numFmtId="4" fontId="54" fillId="4" borderId="2" xfId="81" applyNumberFormat="1" applyFont="1" applyFill="1" applyBorder="1" applyAlignment="1">
      <alignment horizontal="right" vertical="top"/>
    </xf>
    <xf numFmtId="4" fontId="54" fillId="4" borderId="5" xfId="80" applyNumberFormat="1" applyFont="1" applyFill="1" applyBorder="1" applyAlignment="1">
      <alignment horizontal="right" vertical="top"/>
    </xf>
    <xf numFmtId="4" fontId="54" fillId="5" borderId="6" xfId="98" applyNumberFormat="1" applyFont="1" applyFill="1" applyBorder="1" applyAlignment="1">
      <alignment horizontal="right" vertical="top"/>
    </xf>
    <xf numFmtId="4" fontId="54" fillId="5" borderId="3" xfId="99" applyNumberFormat="1" applyFont="1" applyFill="1" applyBorder="1" applyAlignment="1">
      <alignment horizontal="right" vertical="top"/>
    </xf>
    <xf numFmtId="4" fontId="24" fillId="0" borderId="0" xfId="0" applyNumberFormat="1" applyFont="1"/>
    <xf numFmtId="0" fontId="38" fillId="0" borderId="0" xfId="100" applyFont="1" applyBorder="1"/>
    <xf numFmtId="2" fontId="65" fillId="2" borderId="0" xfId="146" applyNumberFormat="1" applyFont="1" applyFill="1" applyBorder="1" applyAlignment="1">
      <alignment horizontal="left"/>
    </xf>
    <xf numFmtId="170" fontId="72" fillId="0" borderId="9" xfId="0" applyNumberFormat="1" applyFont="1" applyFill="1" applyBorder="1" applyAlignment="1"/>
    <xf numFmtId="170" fontId="72" fillId="2" borderId="9" xfId="0" applyNumberFormat="1" applyFont="1" applyFill="1" applyBorder="1" applyAlignment="1"/>
    <xf numFmtId="0" fontId="45" fillId="9" borderId="14" xfId="147" applyFont="1" applyFill="1" applyBorder="1"/>
    <xf numFmtId="4" fontId="43" fillId="4" borderId="6" xfId="146" applyNumberFormat="1" applyFont="1" applyFill="1" applyBorder="1" applyAlignment="1">
      <alignment horizontal="right"/>
    </xf>
    <xf numFmtId="4" fontId="43" fillId="4" borderId="6" xfId="147" applyNumberFormat="1" applyFont="1" applyFill="1" applyBorder="1" applyAlignment="1">
      <alignment horizontal="right"/>
    </xf>
    <xf numFmtId="4" fontId="43" fillId="0" borderId="6" xfId="147" applyNumberFormat="1" applyFont="1" applyBorder="1" applyAlignment="1">
      <alignment horizontal="right"/>
    </xf>
    <xf numFmtId="4" fontId="41" fillId="9" borderId="9" xfId="147" applyNumberFormat="1" applyFont="1" applyFill="1" applyBorder="1" applyAlignment="1">
      <alignment horizontal="right"/>
    </xf>
    <xf numFmtId="4" fontId="24" fillId="0" borderId="6" xfId="147" applyNumberFormat="1" applyFont="1" applyBorder="1" applyAlignment="1">
      <alignment horizontal="center"/>
    </xf>
    <xf numFmtId="9" fontId="43" fillId="0" borderId="6" xfId="147" applyNumberFormat="1" applyFont="1" applyFill="1" applyBorder="1" applyAlignment="1">
      <alignment horizontal="right"/>
    </xf>
    <xf numFmtId="0" fontId="44" fillId="9" borderId="5" xfId="147" applyFont="1" applyFill="1" applyBorder="1"/>
    <xf numFmtId="4" fontId="41" fillId="9" borderId="5" xfId="147" applyNumberFormat="1" applyFont="1" applyFill="1" applyBorder="1" applyAlignment="1">
      <alignment horizontal="right"/>
    </xf>
    <xf numFmtId="4" fontId="41" fillId="9" borderId="6" xfId="147" applyNumberFormat="1" applyFont="1" applyFill="1" applyBorder="1" applyAlignment="1">
      <alignment horizontal="right"/>
    </xf>
    <xf numFmtId="9" fontId="41" fillId="9" borderId="5" xfId="147" applyNumberFormat="1" applyFont="1" applyFill="1" applyBorder="1" applyAlignment="1">
      <alignment horizontal="right"/>
    </xf>
    <xf numFmtId="0" fontId="67" fillId="0" borderId="0" xfId="101" applyFont="1" applyFill="1" applyBorder="1" applyAlignment="1">
      <alignment vertical="center"/>
    </xf>
    <xf numFmtId="4" fontId="50" fillId="5" borderId="5" xfId="100" applyNumberFormat="1" applyFont="1" applyFill="1" applyBorder="1" applyAlignment="1">
      <alignment horizontal="right" vertical="center"/>
    </xf>
    <xf numFmtId="0" fontId="56" fillId="5" borderId="5" xfId="108" applyFont="1" applyFill="1" applyBorder="1" applyAlignment="1">
      <alignment horizontal="left" vertical="top" wrapText="1"/>
    </xf>
    <xf numFmtId="0" fontId="58" fillId="9" borderId="21" xfId="108" applyFont="1" applyFill="1" applyBorder="1" applyAlignment="1">
      <alignment horizontal="left" wrapText="1"/>
    </xf>
    <xf numFmtId="0" fontId="58" fillId="9" borderId="12" xfId="108" applyFont="1" applyFill="1" applyBorder="1" applyAlignment="1">
      <alignment horizontal="left" wrapText="1"/>
    </xf>
    <xf numFmtId="0" fontId="0" fillId="9" borderId="9" xfId="0" applyFill="1" applyBorder="1"/>
    <xf numFmtId="0" fontId="24" fillId="9" borderId="8" xfId="0" applyFont="1" applyFill="1" applyBorder="1"/>
    <xf numFmtId="164" fontId="44" fillId="9" borderId="8" xfId="0" applyNumberFormat="1" applyFont="1" applyFill="1" applyBorder="1" applyAlignment="1">
      <alignment horizontal="center" vertical="center" wrapText="1"/>
    </xf>
    <xf numFmtId="166" fontId="44" fillId="9" borderId="14" xfId="0" applyNumberFormat="1" applyFont="1" applyFill="1" applyBorder="1" applyAlignment="1">
      <alignment horizontal="left" vertical="center"/>
    </xf>
    <xf numFmtId="0" fontId="43" fillId="5" borderId="6" xfId="100" applyFont="1" applyFill="1" applyBorder="1" applyAlignment="1">
      <alignment horizontal="left"/>
    </xf>
    <xf numFmtId="166" fontId="24" fillId="0" borderId="13" xfId="100" applyNumberFormat="1" applyFont="1" applyFill="1" applyBorder="1"/>
    <xf numFmtId="0" fontId="56" fillId="4" borderId="4" xfId="104" applyFont="1" applyFill="1" applyBorder="1" applyAlignment="1">
      <alignment horizontal="left" vertical="top" wrapText="1"/>
    </xf>
    <xf numFmtId="0" fontId="0" fillId="0" borderId="0" xfId="0" applyFill="1"/>
    <xf numFmtId="171" fontId="32" fillId="13" borderId="1" xfId="178" applyNumberFormat="1" applyFont="1" applyFill="1" applyBorder="1" applyAlignment="1">
      <alignment horizontal="right" indent="3"/>
    </xf>
    <xf numFmtId="4" fontId="32" fillId="13" borderId="1" xfId="178" applyNumberFormat="1" applyFont="1" applyFill="1" applyBorder="1" applyAlignment="1">
      <alignment horizontal="right" indent="3"/>
    </xf>
    <xf numFmtId="0" fontId="51" fillId="3" borderId="8" xfId="0" applyFont="1" applyFill="1" applyBorder="1" applyAlignment="1">
      <alignment horizontal="right" indent="3"/>
    </xf>
    <xf numFmtId="4" fontId="51" fillId="3" borderId="9" xfId="0" applyNumberFormat="1" applyFont="1" applyFill="1" applyBorder="1" applyAlignment="1">
      <alignment horizontal="right" indent="3"/>
    </xf>
    <xf numFmtId="2" fontId="65" fillId="5" borderId="4" xfId="146" applyNumberFormat="1" applyFont="1" applyFill="1" applyBorder="1" applyAlignment="1">
      <alignment horizontal="left"/>
    </xf>
    <xf numFmtId="0" fontId="49" fillId="5" borderId="1" xfId="0" applyFont="1" applyFill="1" applyBorder="1"/>
    <xf numFmtId="0" fontId="56" fillId="5" borderId="1" xfId="15" applyFont="1" applyFill="1" applyBorder="1" applyAlignment="1">
      <alignment horizontal="left" wrapText="1"/>
    </xf>
    <xf numFmtId="4" fontId="54" fillId="4" borderId="2" xfId="39" applyNumberFormat="1" applyFont="1" applyFill="1" applyBorder="1" applyAlignment="1">
      <alignment horizontal="right"/>
    </xf>
    <xf numFmtId="4" fontId="50" fillId="10" borderId="4" xfId="0" applyNumberFormat="1" applyFont="1" applyFill="1" applyBorder="1" applyAlignment="1"/>
    <xf numFmtId="4" fontId="50" fillId="10" borderId="10" xfId="0" applyNumberFormat="1" applyFont="1" applyFill="1" applyBorder="1" applyAlignment="1"/>
    <xf numFmtId="0" fontId="56" fillId="5" borderId="4" xfId="19" applyFont="1" applyFill="1" applyBorder="1" applyAlignment="1">
      <alignment horizontal="left" wrapText="1"/>
    </xf>
    <xf numFmtId="4" fontId="54" fillId="4" borderId="5" xfId="41" applyNumberFormat="1" applyFont="1" applyFill="1" applyBorder="1" applyAlignment="1">
      <alignment horizontal="right"/>
    </xf>
    <xf numFmtId="4" fontId="50" fillId="11" borderId="4" xfId="0" applyNumberFormat="1" applyFont="1" applyFill="1" applyBorder="1" applyAlignment="1"/>
    <xf numFmtId="4" fontId="50" fillId="11" borderId="10" xfId="0" applyNumberFormat="1" applyFont="1" applyFill="1" applyBorder="1" applyAlignment="1"/>
    <xf numFmtId="4" fontId="50" fillId="11" borderId="1" xfId="0" applyNumberFormat="1" applyFont="1" applyFill="1" applyBorder="1" applyAlignment="1"/>
    <xf numFmtId="4" fontId="50" fillId="11" borderId="11" xfId="0" applyNumberFormat="1" applyFont="1" applyFill="1" applyBorder="1" applyAlignment="1"/>
    <xf numFmtId="4" fontId="50" fillId="10" borderId="1" xfId="0" applyNumberFormat="1" applyFont="1" applyFill="1" applyBorder="1" applyAlignment="1"/>
    <xf numFmtId="4" fontId="50" fillId="10" borderId="11" xfId="0" applyNumberFormat="1" applyFont="1" applyFill="1" applyBorder="1" applyAlignment="1"/>
    <xf numFmtId="4" fontId="54" fillId="4" borderId="5" xfId="36" applyNumberFormat="1" applyFont="1" applyFill="1" applyBorder="1" applyAlignment="1">
      <alignment horizontal="right"/>
    </xf>
    <xf numFmtId="0" fontId="56" fillId="5" borderId="7" xfId="19" applyFont="1" applyFill="1" applyBorder="1" applyAlignment="1">
      <alignment horizontal="left" wrapText="1"/>
    </xf>
    <xf numFmtId="4" fontId="54" fillId="4" borderId="8" xfId="41" applyNumberFormat="1" applyFont="1" applyFill="1" applyBorder="1" applyAlignment="1">
      <alignment horizontal="right"/>
    </xf>
    <xf numFmtId="4" fontId="50" fillId="10" borderId="12" xfId="0" applyNumberFormat="1" applyFont="1" applyFill="1" applyBorder="1" applyAlignment="1"/>
    <xf numFmtId="4" fontId="50" fillId="10" borderId="0" xfId="0" applyNumberFormat="1" applyFont="1" applyFill="1" applyBorder="1" applyAlignment="1"/>
    <xf numFmtId="0" fontId="45" fillId="0" borderId="0" xfId="0" applyFont="1" applyAlignment="1"/>
    <xf numFmtId="168" fontId="34" fillId="0" borderId="13" xfId="0" applyNumberFormat="1" applyFont="1" applyFill="1" applyBorder="1" applyAlignment="1">
      <alignment horizontal="right"/>
    </xf>
    <xf numFmtId="168" fontId="34" fillId="0" borderId="14" xfId="0" applyNumberFormat="1" applyFont="1" applyFill="1" applyBorder="1" applyAlignment="1">
      <alignment horizontal="right"/>
    </xf>
    <xf numFmtId="0" fontId="58" fillId="9" borderId="12" xfId="23" applyFont="1" applyFill="1" applyBorder="1" applyAlignment="1">
      <alignment horizontal="left" wrapText="1"/>
    </xf>
    <xf numFmtId="4" fontId="55" fillId="9" borderId="13" xfId="43" applyNumberFormat="1" applyFont="1" applyFill="1" applyBorder="1" applyAlignment="1">
      <alignment horizontal="right"/>
    </xf>
    <xf numFmtId="4" fontId="51" fillId="12" borderId="13" xfId="0" applyNumberFormat="1" applyFont="1" applyFill="1" applyBorder="1" applyAlignment="1"/>
    <xf numFmtId="4" fontId="51" fillId="12" borderId="0" xfId="0" applyNumberFormat="1" applyFont="1" applyFill="1" applyBorder="1" applyAlignment="1"/>
    <xf numFmtId="4" fontId="54" fillId="4" borderId="1" xfId="86" applyNumberFormat="1" applyFont="1" applyFill="1" applyBorder="1" applyAlignment="1">
      <alignment horizontal="right"/>
    </xf>
    <xf numFmtId="4" fontId="54" fillId="4" borderId="3" xfId="87" applyNumberFormat="1" applyFont="1" applyFill="1" applyBorder="1" applyAlignment="1">
      <alignment horizontal="right"/>
    </xf>
    <xf numFmtId="4" fontId="54" fillId="4" borderId="4" xfId="88" applyNumberFormat="1" applyFont="1" applyFill="1" applyBorder="1" applyAlignment="1">
      <alignment horizontal="right"/>
    </xf>
    <xf numFmtId="4" fontId="54" fillId="4" borderId="6" xfId="89" applyNumberFormat="1" applyFont="1" applyFill="1" applyBorder="1" applyAlignment="1">
      <alignment horizontal="right"/>
    </xf>
    <xf numFmtId="4" fontId="54" fillId="4" borderId="7" xfId="88" applyNumberFormat="1" applyFont="1" applyFill="1" applyBorder="1" applyAlignment="1">
      <alignment horizontal="right"/>
    </xf>
    <xf numFmtId="4" fontId="54" fillId="4" borderId="9" xfId="89" applyNumberFormat="1" applyFont="1" applyFill="1" applyBorder="1" applyAlignment="1">
      <alignment horizontal="right"/>
    </xf>
    <xf numFmtId="4" fontId="55" fillId="9" borderId="13" xfId="84" applyNumberFormat="1" applyFont="1" applyFill="1" applyBorder="1" applyAlignment="1">
      <alignment horizontal="right"/>
    </xf>
    <xf numFmtId="4" fontId="55" fillId="9" borderId="14" xfId="85" applyNumberFormat="1" applyFont="1" applyFill="1" applyBorder="1" applyAlignment="1">
      <alignment horizontal="right"/>
    </xf>
    <xf numFmtId="171" fontId="0" fillId="0" borderId="0" xfId="0" applyNumberFormat="1"/>
    <xf numFmtId="2" fontId="66" fillId="9" borderId="26" xfId="146" applyNumberFormat="1" applyFont="1" applyFill="1" applyBorder="1" applyAlignment="1">
      <alignment horizontal="center" wrapText="1"/>
    </xf>
    <xf numFmtId="2" fontId="66" fillId="9" borderId="26" xfId="146" applyNumberFormat="1" applyFont="1" applyFill="1" applyBorder="1" applyAlignment="1">
      <alignment horizontal="left" wrapText="1"/>
    </xf>
    <xf numFmtId="171" fontId="71" fillId="2" borderId="0" xfId="178" applyNumberFormat="1" applyFont="1" applyFill="1" applyBorder="1" applyAlignment="1">
      <alignment horizontal="right"/>
    </xf>
    <xf numFmtId="0" fontId="68" fillId="0" borderId="0" xfId="0" applyFont="1" applyFill="1" applyAlignment="1">
      <alignment vertical="top"/>
    </xf>
    <xf numFmtId="0" fontId="68" fillId="2" borderId="0" xfId="0" applyFont="1" applyFill="1" applyAlignment="1">
      <alignment vertical="top"/>
    </xf>
    <xf numFmtId="171" fontId="68" fillId="0" borderId="0" xfId="146" applyNumberFormat="1" applyFont="1" applyFill="1" applyAlignment="1">
      <alignment vertical="center"/>
    </xf>
    <xf numFmtId="171" fontId="68" fillId="0" borderId="0" xfId="146" applyNumberFormat="1" applyFont="1" applyFill="1" applyAlignment="1">
      <alignment vertical="top"/>
    </xf>
    <xf numFmtId="171" fontId="68" fillId="2" borderId="0" xfId="146" applyNumberFormat="1" applyFont="1" applyFill="1" applyAlignment="1">
      <alignment vertical="top"/>
    </xf>
    <xf numFmtId="171" fontId="21" fillId="0" borderId="0" xfId="146" applyNumberFormat="1" applyFill="1"/>
    <xf numFmtId="171" fontId="21" fillId="0" borderId="0" xfId="146" applyNumberFormat="1"/>
    <xf numFmtId="171" fontId="21" fillId="2" borderId="0" xfId="146" applyNumberFormat="1" applyFill="1"/>
    <xf numFmtId="171" fontId="72" fillId="0" borderId="9" xfId="146" applyNumberFormat="1" applyFont="1" applyFill="1" applyBorder="1" applyAlignment="1"/>
    <xf numFmtId="171" fontId="33" fillId="0" borderId="0" xfId="146" applyNumberFormat="1" applyFont="1" applyFill="1" applyAlignment="1"/>
    <xf numFmtId="171" fontId="33" fillId="0" borderId="0" xfId="146" applyNumberFormat="1" applyFont="1" applyAlignment="1"/>
    <xf numFmtId="171" fontId="72" fillId="2" borderId="30" xfId="146" applyNumberFormat="1" applyFont="1" applyFill="1" applyBorder="1" applyAlignment="1"/>
    <xf numFmtId="171" fontId="72" fillId="2" borderId="9" xfId="146" applyNumberFormat="1" applyFont="1" applyFill="1" applyBorder="1" applyAlignment="1"/>
    <xf numFmtId="171" fontId="33" fillId="2" borderId="0" xfId="146" applyNumberFormat="1" applyFont="1" applyFill="1" applyAlignment="1"/>
    <xf numFmtId="2" fontId="70" fillId="14" borderId="1" xfId="146" applyNumberFormat="1" applyFont="1" applyFill="1" applyBorder="1" applyAlignment="1">
      <alignment horizontal="left"/>
    </xf>
    <xf numFmtId="170" fontId="32" fillId="13" borderId="1" xfId="178" applyNumberFormat="1" applyFont="1" applyFill="1" applyBorder="1" applyAlignment="1">
      <alignment horizontal="right"/>
    </xf>
    <xf numFmtId="170" fontId="43" fillId="5" borderId="1" xfId="178" applyNumberFormat="1" applyFont="1" applyFill="1" applyBorder="1" applyAlignment="1">
      <alignment horizontal="right"/>
    </xf>
    <xf numFmtId="170" fontId="32" fillId="2" borderId="1" xfId="178" applyNumberFormat="1" applyFont="1" applyFill="1" applyBorder="1" applyAlignment="1">
      <alignment horizontal="right"/>
    </xf>
    <xf numFmtId="170" fontId="43" fillId="2" borderId="1" xfId="178" applyNumberFormat="1" applyFont="1" applyFill="1" applyBorder="1" applyAlignment="1">
      <alignment horizontal="right"/>
    </xf>
    <xf numFmtId="170" fontId="71" fillId="9" borderId="1" xfId="178" applyNumberFormat="1" applyFont="1" applyFill="1" applyBorder="1" applyAlignment="1">
      <alignment horizontal="right"/>
    </xf>
    <xf numFmtId="170" fontId="71" fillId="2" borderId="0" xfId="178" applyNumberFormat="1" applyFont="1" applyFill="1" applyBorder="1" applyAlignment="1">
      <alignment horizontal="right"/>
    </xf>
    <xf numFmtId="170" fontId="72" fillId="0" borderId="9" xfId="146" applyNumberFormat="1" applyFont="1" applyFill="1" applyBorder="1" applyAlignment="1"/>
    <xf numFmtId="170" fontId="72" fillId="2" borderId="9" xfId="146" applyNumberFormat="1" applyFont="1" applyFill="1" applyBorder="1" applyAlignment="1"/>
    <xf numFmtId="171" fontId="68" fillId="0" borderId="0" xfId="0" applyNumberFormat="1" applyFont="1" applyFill="1" applyAlignment="1">
      <alignment vertical="center"/>
    </xf>
    <xf numFmtId="171" fontId="68" fillId="0" borderId="0" xfId="0" applyNumberFormat="1" applyFont="1" applyFill="1" applyAlignment="1">
      <alignment vertical="top"/>
    </xf>
    <xf numFmtId="171" fontId="68" fillId="2" borderId="0" xfId="0" applyNumberFormat="1" applyFont="1" applyFill="1" applyAlignment="1">
      <alignment vertical="top"/>
    </xf>
    <xf numFmtId="171" fontId="0" fillId="0" borderId="0" xfId="0" applyNumberFormat="1" applyFill="1"/>
    <xf numFmtId="171" fontId="0" fillId="2" borderId="0" xfId="0" applyNumberFormat="1" applyFill="1"/>
    <xf numFmtId="171" fontId="33" fillId="0" borderId="0" xfId="0" applyNumberFormat="1" applyFont="1" applyFill="1" applyAlignment="1"/>
    <xf numFmtId="171" fontId="33" fillId="0" borderId="0" xfId="0" applyNumberFormat="1" applyFont="1" applyAlignment="1"/>
    <xf numFmtId="171" fontId="72" fillId="2" borderId="30" xfId="0" applyNumberFormat="1" applyFont="1" applyFill="1" applyBorder="1" applyAlignment="1"/>
    <xf numFmtId="171" fontId="33" fillId="2" borderId="0" xfId="0" applyNumberFormat="1" applyFont="1" applyFill="1" applyAlignment="1"/>
    <xf numFmtId="171" fontId="72" fillId="2" borderId="0" xfId="146" applyNumberFormat="1" applyFont="1" applyFill="1" applyBorder="1" applyAlignment="1"/>
    <xf numFmtId="170" fontId="72" fillId="0" borderId="14" xfId="146" applyNumberFormat="1" applyFont="1" applyFill="1" applyBorder="1" applyAlignment="1"/>
    <xf numFmtId="170" fontId="72" fillId="2" borderId="14" xfId="146" applyNumberFormat="1" applyFont="1" applyFill="1" applyBorder="1" applyAlignment="1"/>
    <xf numFmtId="4" fontId="37" fillId="0" borderId="0" xfId="147" applyNumberFormat="1" applyFont="1" applyAlignment="1"/>
    <xf numFmtId="4" fontId="21" fillId="0" borderId="0" xfId="146" applyNumberFormat="1" applyFill="1"/>
    <xf numFmtId="0" fontId="37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39" fillId="0" borderId="0" xfId="0" applyFont="1" applyFill="1" applyAlignment="1">
      <alignment horizontal="left"/>
    </xf>
    <xf numFmtId="0" fontId="64" fillId="14" borderId="0" xfId="100" applyFont="1" applyFill="1" applyBorder="1" applyAlignment="1">
      <alignment vertical="center"/>
    </xf>
    <xf numFmtId="0" fontId="64" fillId="14" borderId="0" xfId="100" applyFont="1" applyFill="1" applyBorder="1" applyAlignment="1"/>
    <xf numFmtId="0" fontId="64" fillId="14" borderId="4" xfId="147" applyFont="1" applyFill="1" applyBorder="1"/>
    <xf numFmtId="0" fontId="9" fillId="0" borderId="0" xfId="181"/>
    <xf numFmtId="0" fontId="59" fillId="0" borderId="0" xfId="181" applyFont="1" applyAlignment="1">
      <alignment horizontal="center" vertical="center"/>
    </xf>
    <xf numFmtId="0" fontId="74" fillId="0" borderId="0" xfId="181" applyFont="1" applyAlignment="1">
      <alignment horizontal="center" vertical="center"/>
    </xf>
    <xf numFmtId="0" fontId="59" fillId="0" borderId="31" xfId="181" applyFont="1" applyBorder="1" applyAlignment="1">
      <alignment horizontal="center" vertical="center"/>
    </xf>
    <xf numFmtId="0" fontId="9" fillId="0" borderId="31" xfId="181" applyFont="1" applyBorder="1" applyAlignment="1">
      <alignment vertical="center" wrapText="1"/>
    </xf>
    <xf numFmtId="0" fontId="9" fillId="0" borderId="31" xfId="181" applyFont="1" applyBorder="1" applyAlignment="1">
      <alignment vertical="center"/>
    </xf>
    <xf numFmtId="0" fontId="9" fillId="0" borderId="0" xfId="181" applyFont="1" applyAlignment="1">
      <alignment vertical="center"/>
    </xf>
    <xf numFmtId="0" fontId="75" fillId="4" borderId="31" xfId="181" applyFont="1" applyFill="1" applyBorder="1" applyAlignment="1">
      <alignment horizontal="left"/>
    </xf>
    <xf numFmtId="0" fontId="75" fillId="4" borderId="31" xfId="181" applyFont="1" applyFill="1" applyBorder="1" applyAlignment="1"/>
    <xf numFmtId="0" fontId="38" fillId="0" borderId="0" xfId="146" applyFont="1" applyFill="1"/>
    <xf numFmtId="0" fontId="24" fillId="0" borderId="0" xfId="146" applyFont="1" applyFill="1"/>
    <xf numFmtId="0" fontId="24" fillId="0" borderId="0" xfId="146" applyFont="1"/>
    <xf numFmtId="0" fontId="36" fillId="0" borderId="0" xfId="146" applyFont="1" applyFill="1" applyBorder="1" applyAlignment="1">
      <alignment horizontal="center"/>
    </xf>
    <xf numFmtId="0" fontId="35" fillId="0" borderId="0" xfId="146" applyFont="1" applyFill="1" applyBorder="1" applyAlignment="1">
      <alignment horizontal="center"/>
    </xf>
    <xf numFmtId="0" fontId="23" fillId="0" borderId="0" xfId="146" applyFont="1"/>
    <xf numFmtId="0" fontId="44" fillId="0" borderId="0" xfId="146" applyFont="1"/>
    <xf numFmtId="0" fontId="45" fillId="0" borderId="0" xfId="146" applyFont="1"/>
    <xf numFmtId="0" fontId="44" fillId="0" borderId="0" xfId="146" applyFont="1" applyAlignment="1">
      <alignment horizontal="center"/>
    </xf>
    <xf numFmtId="0" fontId="44" fillId="9" borderId="0" xfId="146" applyFont="1" applyFill="1"/>
    <xf numFmtId="0" fontId="35" fillId="0" borderId="0" xfId="146" applyFont="1" applyFill="1" applyBorder="1" applyAlignment="1">
      <alignment horizontal="right" vertical="top"/>
    </xf>
    <xf numFmtId="168" fontId="35" fillId="0" borderId="0" xfId="146" applyNumberFormat="1" applyFont="1" applyFill="1" applyBorder="1" applyAlignment="1">
      <alignment horizontal="right" vertical="top"/>
    </xf>
    <xf numFmtId="0" fontId="45" fillId="9" borderId="0" xfId="146" applyFont="1" applyFill="1"/>
    <xf numFmtId="0" fontId="48" fillId="9" borderId="0" xfId="146" applyFont="1" applyFill="1"/>
    <xf numFmtId="0" fontId="44" fillId="9" borderId="14" xfId="146" applyFont="1" applyFill="1" applyBorder="1" applyAlignment="1">
      <alignment horizontal="center"/>
    </xf>
    <xf numFmtId="0" fontId="44" fillId="9" borderId="13" xfId="146" applyFont="1" applyFill="1" applyBorder="1" applyAlignment="1">
      <alignment horizontal="center"/>
    </xf>
    <xf numFmtId="0" fontId="44" fillId="9" borderId="0" xfId="146" applyFont="1" applyFill="1" applyAlignment="1">
      <alignment horizontal="center"/>
    </xf>
    <xf numFmtId="0" fontId="23" fillId="0" borderId="0" xfId="146" applyFont="1" applyAlignment="1">
      <alignment horizontal="center"/>
    </xf>
    <xf numFmtId="170" fontId="32" fillId="5" borderId="1" xfId="178" applyNumberFormat="1" applyFont="1" applyFill="1" applyBorder="1" applyAlignment="1">
      <alignment horizontal="right"/>
    </xf>
    <xf numFmtId="170" fontId="43" fillId="4" borderId="1" xfId="178" applyNumberFormat="1" applyFont="1" applyFill="1" applyBorder="1" applyAlignment="1">
      <alignment horizontal="right"/>
    </xf>
    <xf numFmtId="0" fontId="53" fillId="0" borderId="0" xfId="183" applyFont="1" applyFill="1" applyBorder="1" applyAlignment="1">
      <alignment horizontal="left" vertical="top" wrapText="1"/>
    </xf>
    <xf numFmtId="170" fontId="32" fillId="0" borderId="12" xfId="178" applyNumberFormat="1" applyFont="1" applyFill="1" applyBorder="1" applyAlignment="1">
      <alignment horizontal="right"/>
    </xf>
    <xf numFmtId="170" fontId="43" fillId="0" borderId="12" xfId="178" applyNumberFormat="1" applyFont="1" applyFill="1" applyBorder="1" applyAlignment="1">
      <alignment horizontal="right"/>
    </xf>
    <xf numFmtId="0" fontId="24" fillId="0" borderId="0" xfId="146" applyFont="1" applyFill="1" applyBorder="1" applyAlignment="1">
      <alignment horizontal="center" vertical="center"/>
    </xf>
    <xf numFmtId="2" fontId="24" fillId="0" borderId="0" xfId="146" applyNumberFormat="1" applyFont="1" applyBorder="1"/>
    <xf numFmtId="0" fontId="44" fillId="9" borderId="12" xfId="146" applyFont="1" applyFill="1" applyBorder="1"/>
    <xf numFmtId="170" fontId="71" fillId="9" borderId="13" xfId="178" applyNumberFormat="1" applyFont="1" applyFill="1" applyBorder="1" applyAlignment="1">
      <alignment horizontal="right"/>
    </xf>
    <xf numFmtId="170" fontId="71" fillId="9" borderId="14" xfId="178" applyNumberFormat="1" applyFont="1" applyFill="1" applyBorder="1" applyAlignment="1">
      <alignment horizontal="right"/>
    </xf>
    <xf numFmtId="0" fontId="29" fillId="0" borderId="0" xfId="146" applyFont="1" applyFill="1" applyBorder="1" applyAlignment="1">
      <alignment horizontal="center"/>
    </xf>
    <xf numFmtId="0" fontId="35" fillId="0" borderId="0" xfId="146" applyFont="1" applyFill="1" applyBorder="1" applyAlignment="1">
      <alignment horizontal="left" vertical="top"/>
    </xf>
    <xf numFmtId="168" fontId="35" fillId="0" borderId="0" xfId="146" applyNumberFormat="1" applyFont="1" applyFill="1" applyBorder="1" applyAlignment="1">
      <alignment horizontal="center" vertical="top"/>
    </xf>
    <xf numFmtId="0" fontId="48" fillId="0" borderId="0" xfId="146" applyFont="1" applyFill="1" applyAlignment="1">
      <alignment horizontal="center"/>
    </xf>
    <xf numFmtId="0" fontId="44" fillId="0" borderId="14" xfId="146" applyFont="1" applyBorder="1" applyAlignment="1">
      <alignment horizontal="center"/>
    </xf>
    <xf numFmtId="0" fontId="44" fillId="0" borderId="0" xfId="146" applyFont="1" applyBorder="1" applyAlignment="1">
      <alignment horizontal="center"/>
    </xf>
    <xf numFmtId="0" fontId="44" fillId="0" borderId="12" xfId="146" applyFont="1" applyBorder="1" applyAlignment="1">
      <alignment horizontal="center"/>
    </xf>
    <xf numFmtId="0" fontId="44" fillId="9" borderId="0" xfId="146" applyFont="1" applyFill="1" applyBorder="1" applyAlignment="1">
      <alignment horizontal="center"/>
    </xf>
    <xf numFmtId="0" fontId="24" fillId="0" borderId="0" xfId="146" applyFont="1" applyBorder="1"/>
    <xf numFmtId="0" fontId="23" fillId="0" borderId="14" xfId="146" applyFont="1" applyBorder="1" applyAlignment="1">
      <alignment horizontal="center"/>
    </xf>
    <xf numFmtId="0" fontId="23" fillId="0" borderId="0" xfId="146" applyFont="1" applyBorder="1" applyAlignment="1">
      <alignment horizontal="center"/>
    </xf>
    <xf numFmtId="0" fontId="23" fillId="0" borderId="12" xfId="146" applyFont="1" applyBorder="1" applyAlignment="1">
      <alignment horizontal="center"/>
    </xf>
    <xf numFmtId="2" fontId="65" fillId="5" borderId="11" xfId="146" applyNumberFormat="1" applyFont="1" applyFill="1" applyBorder="1" applyAlignment="1">
      <alignment horizontal="left"/>
    </xf>
    <xf numFmtId="170" fontId="32" fillId="13" borderId="2" xfId="178" applyNumberFormat="1" applyFont="1" applyFill="1" applyBorder="1" applyAlignment="1">
      <alignment horizontal="right"/>
    </xf>
    <xf numFmtId="0" fontId="56" fillId="0" borderId="0" xfId="183" applyFont="1" applyFill="1" applyBorder="1" applyAlignment="1">
      <alignment horizontal="left" vertical="top" wrapText="1"/>
    </xf>
    <xf numFmtId="170" fontId="32" fillId="0" borderId="13" xfId="178" applyNumberFormat="1" applyFont="1" applyFill="1" applyBorder="1" applyAlignment="1">
      <alignment horizontal="right"/>
    </xf>
    <xf numFmtId="171" fontId="76" fillId="0" borderId="0" xfId="146" applyNumberFormat="1" applyFont="1" applyAlignment="1">
      <alignment vertical="center"/>
    </xf>
    <xf numFmtId="2" fontId="76" fillId="0" borderId="0" xfId="146" applyNumberFormat="1" applyFont="1" applyAlignment="1">
      <alignment vertical="center"/>
    </xf>
    <xf numFmtId="2" fontId="69" fillId="0" borderId="0" xfId="146" applyNumberFormat="1" applyFont="1" applyFill="1" applyAlignment="1">
      <alignment vertical="center"/>
    </xf>
    <xf numFmtId="171" fontId="76" fillId="0" borderId="0" xfId="146" applyNumberFormat="1" applyFont="1" applyFill="1" applyAlignment="1">
      <alignment vertical="center"/>
    </xf>
    <xf numFmtId="2" fontId="21" fillId="0" borderId="0" xfId="146" applyNumberFormat="1"/>
    <xf numFmtId="0" fontId="44" fillId="9" borderId="27" xfId="184" applyFont="1" applyFill="1" applyBorder="1" applyAlignment="1">
      <alignment horizontal="center"/>
    </xf>
    <xf numFmtId="0" fontId="44" fillId="9" borderId="28" xfId="184" applyFont="1" applyFill="1" applyBorder="1" applyAlignment="1">
      <alignment horizontal="center"/>
    </xf>
    <xf numFmtId="0" fontId="44" fillId="9" borderId="12" xfId="184" applyFont="1" applyFill="1" applyBorder="1" applyAlignment="1">
      <alignment horizontal="center"/>
    </xf>
    <xf numFmtId="0" fontId="44" fillId="9" borderId="14" xfId="184" applyFont="1" applyFill="1" applyBorder="1" applyAlignment="1">
      <alignment horizontal="center"/>
    </xf>
    <xf numFmtId="2" fontId="66" fillId="15" borderId="0" xfId="146" applyNumberFormat="1" applyFont="1" applyFill="1" applyBorder="1" applyAlignment="1">
      <alignment horizontal="center" wrapText="1"/>
    </xf>
    <xf numFmtId="2" fontId="66" fillId="15" borderId="27" xfId="146" applyNumberFormat="1" applyFont="1" applyFill="1" applyBorder="1" applyAlignment="1">
      <alignment horizontal="center" wrapText="1"/>
    </xf>
    <xf numFmtId="171" fontId="66" fillId="15" borderId="33" xfId="146" applyNumberFormat="1" applyFont="1" applyFill="1" applyBorder="1" applyAlignment="1">
      <alignment horizontal="center" wrapText="1"/>
    </xf>
    <xf numFmtId="2" fontId="66" fillId="15" borderId="12" xfId="146" applyNumberFormat="1" applyFont="1" applyFill="1" applyBorder="1" applyAlignment="1">
      <alignment horizontal="center" wrapText="1"/>
    </xf>
    <xf numFmtId="171" fontId="66" fillId="15" borderId="0" xfId="146" applyNumberFormat="1" applyFont="1" applyFill="1" applyBorder="1" applyAlignment="1">
      <alignment horizontal="center" wrapText="1"/>
    </xf>
    <xf numFmtId="171" fontId="21" fillId="15" borderId="0" xfId="146" applyNumberFormat="1" applyFill="1"/>
    <xf numFmtId="2" fontId="21" fillId="15" borderId="0" xfId="146" applyNumberFormat="1" applyFill="1"/>
    <xf numFmtId="9" fontId="32" fillId="13" borderId="29" xfId="178" applyNumberFormat="1" applyFont="1" applyFill="1" applyBorder="1" applyAlignment="1">
      <alignment horizontal="right"/>
    </xf>
    <xf numFmtId="170" fontId="32" fillId="13" borderId="16" xfId="178" applyNumberFormat="1" applyFont="1" applyFill="1" applyBorder="1" applyAlignment="1">
      <alignment horizontal="right"/>
    </xf>
    <xf numFmtId="9" fontId="32" fillId="13" borderId="1" xfId="178" applyNumberFormat="1" applyFont="1" applyFill="1" applyBorder="1" applyAlignment="1">
      <alignment horizontal="right"/>
    </xf>
    <xf numFmtId="170" fontId="32" fillId="13" borderId="11" xfId="178" applyNumberFormat="1" applyFont="1" applyFill="1" applyBorder="1" applyAlignment="1">
      <alignment horizontal="right"/>
    </xf>
    <xf numFmtId="2" fontId="65" fillId="0" borderId="0" xfId="146" applyNumberFormat="1" applyFont="1" applyFill="1" applyBorder="1" applyAlignment="1">
      <alignment horizontal="left"/>
    </xf>
    <xf numFmtId="2" fontId="21" fillId="0" borderId="0" xfId="146" applyNumberFormat="1" applyFill="1"/>
    <xf numFmtId="0" fontId="44" fillId="9" borderId="5" xfId="146" applyFont="1" applyFill="1" applyBorder="1"/>
    <xf numFmtId="170" fontId="71" fillId="9" borderId="5" xfId="178" applyNumberFormat="1" applyFont="1" applyFill="1" applyBorder="1" applyAlignment="1">
      <alignment horizontal="right"/>
    </xf>
    <xf numFmtId="172" fontId="71" fillId="9" borderId="4" xfId="178" applyNumberFormat="1" applyFont="1" applyFill="1" applyBorder="1" applyAlignment="1">
      <alignment horizontal="right"/>
    </xf>
    <xf numFmtId="2" fontId="66" fillId="9" borderId="13" xfId="146" applyNumberFormat="1" applyFont="1" applyFill="1" applyBorder="1" applyAlignment="1">
      <alignment horizontal="center" wrapText="1"/>
    </xf>
    <xf numFmtId="2" fontId="66" fillId="9" borderId="2" xfId="146" applyNumberFormat="1" applyFont="1" applyFill="1" applyBorder="1" applyAlignment="1">
      <alignment horizontal="center" wrapText="1"/>
    </xf>
    <xf numFmtId="0" fontId="58" fillId="9" borderId="13" xfId="102" applyFont="1" applyFill="1" applyBorder="1" applyAlignment="1">
      <alignment horizontal="center" wrapText="1"/>
    </xf>
    <xf numFmtId="0" fontId="58" fillId="9" borderId="2" xfId="102" applyFont="1" applyFill="1" applyBorder="1" applyAlignment="1">
      <alignment horizontal="center" wrapText="1"/>
    </xf>
    <xf numFmtId="2" fontId="66" fillId="9" borderId="26" xfId="146" applyNumberFormat="1" applyFont="1" applyFill="1" applyBorder="1" applyAlignment="1">
      <alignment horizontal="center" wrapText="1"/>
    </xf>
    <xf numFmtId="4" fontId="54" fillId="5" borderId="5" xfId="133" applyNumberFormat="1" applyFont="1" applyFill="1" applyBorder="1" applyAlignment="1">
      <alignment horizontal="right" vertical="top" indent="4"/>
    </xf>
    <xf numFmtId="4" fontId="54" fillId="5" borderId="5" xfId="134" applyNumberFormat="1" applyFont="1" applyFill="1" applyBorder="1" applyAlignment="1">
      <alignment horizontal="right" vertical="top" indent="4"/>
    </xf>
    <xf numFmtId="0" fontId="48" fillId="9" borderId="0" xfId="147" applyFont="1" applyFill="1" applyAlignment="1">
      <alignment horizontal="center"/>
    </xf>
    <xf numFmtId="2" fontId="54" fillId="5" borderId="5" xfId="93" applyNumberFormat="1" applyFont="1" applyFill="1" applyBorder="1" applyAlignment="1">
      <alignment horizontal="right" vertical="top" indent="4"/>
    </xf>
    <xf numFmtId="2" fontId="54" fillId="5" borderId="5" xfId="95" applyNumberFormat="1" applyFont="1" applyFill="1" applyBorder="1" applyAlignment="1">
      <alignment horizontal="right" vertical="top" indent="4"/>
    </xf>
    <xf numFmtId="2" fontId="66" fillId="0" borderId="1" xfId="146" applyNumberFormat="1" applyFont="1" applyFill="1" applyBorder="1" applyAlignment="1">
      <alignment horizontal="left"/>
    </xf>
    <xf numFmtId="170" fontId="71" fillId="0" borderId="0" xfId="178" applyNumberFormat="1" applyFont="1" applyFill="1" applyBorder="1" applyAlignment="1">
      <alignment horizontal="right"/>
    </xf>
    <xf numFmtId="2" fontId="65" fillId="5" borderId="0" xfId="146" applyNumberFormat="1" applyFont="1" applyFill="1" applyBorder="1" applyAlignment="1">
      <alignment horizontal="left"/>
    </xf>
    <xf numFmtId="170" fontId="32" fillId="2" borderId="12" xfId="178" applyNumberFormat="1" applyFont="1" applyFill="1" applyBorder="1" applyAlignment="1">
      <alignment horizontal="right"/>
    </xf>
    <xf numFmtId="170" fontId="43" fillId="2" borderId="12" xfId="178" applyNumberFormat="1" applyFont="1" applyFill="1" applyBorder="1" applyAlignment="1">
      <alignment horizontal="right"/>
    </xf>
    <xf numFmtId="2" fontId="66" fillId="9" borderId="5" xfId="146" applyNumberFormat="1" applyFont="1" applyFill="1" applyBorder="1" applyAlignment="1">
      <alignment horizontal="left"/>
    </xf>
    <xf numFmtId="170" fontId="71" fillId="9" borderId="4" xfId="178" applyNumberFormat="1" applyFont="1" applyFill="1" applyBorder="1" applyAlignment="1">
      <alignment horizontal="right"/>
    </xf>
    <xf numFmtId="0" fontId="77" fillId="0" borderId="34" xfId="0" applyFont="1" applyFill="1" applyBorder="1"/>
    <xf numFmtId="2" fontId="69" fillId="0" borderId="0" xfId="146" applyNumberFormat="1" applyFont="1" applyFill="1" applyAlignment="1">
      <alignment horizontal="center" vertical="center"/>
    </xf>
    <xf numFmtId="0" fontId="5" fillId="0" borderId="0" xfId="100" applyFont="1"/>
    <xf numFmtId="4" fontId="16" fillId="0" borderId="0" xfId="100" applyNumberFormat="1"/>
    <xf numFmtId="9" fontId="32" fillId="0" borderId="27" xfId="178" applyNumberFormat="1" applyFont="1" applyFill="1" applyBorder="1" applyAlignment="1">
      <alignment horizontal="right"/>
    </xf>
    <xf numFmtId="170" fontId="32" fillId="0" borderId="33" xfId="178" applyNumberFormat="1" applyFont="1" applyFill="1" applyBorder="1" applyAlignment="1">
      <alignment horizontal="right"/>
    </xf>
    <xf numFmtId="9" fontId="32" fillId="0" borderId="12" xfId="178" applyNumberFormat="1" applyFont="1" applyFill="1" applyBorder="1" applyAlignment="1">
      <alignment horizontal="right"/>
    </xf>
    <xf numFmtId="170" fontId="32" fillId="0" borderId="0" xfId="178" applyNumberFormat="1" applyFont="1" applyFill="1" applyBorder="1" applyAlignment="1">
      <alignment horizontal="right"/>
    </xf>
    <xf numFmtId="2" fontId="66" fillId="9" borderId="35" xfId="146" applyNumberFormat="1" applyFont="1" applyFill="1" applyBorder="1" applyAlignment="1">
      <alignment horizontal="left"/>
    </xf>
    <xf numFmtId="9" fontId="71" fillId="9" borderId="36" xfId="178" applyNumberFormat="1" applyFont="1" applyFill="1" applyBorder="1" applyAlignment="1">
      <alignment horizontal="right"/>
    </xf>
    <xf numFmtId="170" fontId="71" fillId="9" borderId="37" xfId="178" applyNumberFormat="1" applyFont="1" applyFill="1" applyBorder="1" applyAlignment="1">
      <alignment horizontal="right"/>
    </xf>
    <xf numFmtId="9" fontId="71" fillId="9" borderId="38" xfId="178" applyNumberFormat="1" applyFont="1" applyFill="1" applyBorder="1" applyAlignment="1">
      <alignment horizontal="right"/>
    </xf>
    <xf numFmtId="170" fontId="71" fillId="9" borderId="39" xfId="178" applyNumberFormat="1" applyFont="1" applyFill="1" applyBorder="1" applyAlignment="1">
      <alignment horizontal="right"/>
    </xf>
    <xf numFmtId="0" fontId="3" fillId="0" borderId="0" xfId="100" applyFont="1"/>
    <xf numFmtId="0" fontId="2" fillId="0" borderId="31" xfId="181" applyFont="1" applyBorder="1" applyAlignment="1">
      <alignment vertical="center" wrapText="1"/>
    </xf>
    <xf numFmtId="0" fontId="1" fillId="0" borderId="0" xfId="181" applyFont="1"/>
    <xf numFmtId="0" fontId="1" fillId="0" borderId="31" xfId="181" applyFont="1" applyBorder="1" applyAlignment="1">
      <alignment vertical="center" wrapText="1"/>
    </xf>
    <xf numFmtId="0" fontId="59" fillId="0" borderId="40" xfId="181" applyFont="1" applyBorder="1" applyAlignment="1">
      <alignment horizontal="center" vertical="center"/>
    </xf>
    <xf numFmtId="0" fontId="47" fillId="9" borderId="12" xfId="0" applyFont="1" applyFill="1" applyBorder="1" applyAlignment="1">
      <alignment horizontal="left"/>
    </xf>
    <xf numFmtId="0" fontId="47" fillId="9" borderId="1" xfId="0" applyFont="1" applyFill="1" applyBorder="1" applyAlignment="1">
      <alignment horizontal="left"/>
    </xf>
    <xf numFmtId="0" fontId="41" fillId="9" borderId="3" xfId="0" applyFont="1" applyFill="1" applyBorder="1" applyAlignment="1">
      <alignment horizontal="center"/>
    </xf>
    <xf numFmtId="0" fontId="41" fillId="9" borderId="11" xfId="0" applyFont="1" applyFill="1" applyBorder="1" applyAlignment="1">
      <alignment horizontal="center"/>
    </xf>
    <xf numFmtId="0" fontId="41" fillId="9" borderId="15" xfId="0" applyFont="1" applyFill="1" applyBorder="1" applyAlignment="1">
      <alignment horizontal="center"/>
    </xf>
    <xf numFmtId="0" fontId="41" fillId="9" borderId="16" xfId="0" applyFont="1" applyFill="1" applyBorder="1" applyAlignment="1">
      <alignment horizontal="center"/>
    </xf>
    <xf numFmtId="0" fontId="44" fillId="9" borderId="0" xfId="0" applyFont="1" applyFill="1" applyAlignment="1">
      <alignment horizontal="center"/>
    </xf>
    <xf numFmtId="0" fontId="38" fillId="9" borderId="15" xfId="0" applyFont="1" applyFill="1" applyBorder="1" applyAlignment="1">
      <alignment horizontal="center"/>
    </xf>
    <xf numFmtId="0" fontId="38" fillId="9" borderId="1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/>
    </xf>
    <xf numFmtId="0" fontId="38" fillId="9" borderId="3" xfId="0" applyFont="1" applyFill="1" applyBorder="1" applyAlignment="1">
      <alignment horizontal="center"/>
    </xf>
    <xf numFmtId="0" fontId="38" fillId="0" borderId="0" xfId="0" applyFont="1" applyFill="1" applyAlignment="1"/>
    <xf numFmtId="0" fontId="48" fillId="9" borderId="0" xfId="0" applyFont="1" applyFill="1" applyAlignment="1">
      <alignment horizontal="center"/>
    </xf>
    <xf numFmtId="0" fontId="44" fillId="9" borderId="14" xfId="146" applyFont="1" applyFill="1" applyBorder="1" applyAlignment="1">
      <alignment horizontal="center"/>
    </xf>
    <xf numFmtId="0" fontId="44" fillId="9" borderId="0" xfId="146" applyFont="1" applyFill="1" applyBorder="1" applyAlignment="1">
      <alignment horizontal="center"/>
    </xf>
    <xf numFmtId="0" fontId="44" fillId="9" borderId="12" xfId="146" applyFont="1" applyFill="1" applyBorder="1" applyAlignment="1">
      <alignment horizontal="center"/>
    </xf>
    <xf numFmtId="0" fontId="48" fillId="9" borderId="14" xfId="146" applyFont="1" applyFill="1" applyBorder="1" applyAlignment="1">
      <alignment horizontal="center"/>
    </xf>
    <xf numFmtId="0" fontId="48" fillId="9" borderId="0" xfId="146" applyFont="1" applyFill="1" applyBorder="1" applyAlignment="1">
      <alignment horizontal="center"/>
    </xf>
    <xf numFmtId="0" fontId="48" fillId="9" borderId="12" xfId="146" applyFont="1" applyFill="1" applyBorder="1" applyAlignment="1">
      <alignment horizontal="center"/>
    </xf>
    <xf numFmtId="2" fontId="66" fillId="9" borderId="32" xfId="146" applyNumberFormat="1" applyFont="1" applyFill="1" applyBorder="1" applyAlignment="1">
      <alignment horizontal="center" wrapText="1"/>
    </xf>
    <xf numFmtId="2" fontId="66" fillId="9" borderId="33" xfId="146" applyNumberFormat="1" applyFont="1" applyFill="1" applyBorder="1" applyAlignment="1">
      <alignment horizontal="center" wrapText="1"/>
    </xf>
    <xf numFmtId="2" fontId="69" fillId="9" borderId="0" xfId="146" applyNumberFormat="1" applyFont="1" applyFill="1" applyAlignment="1">
      <alignment horizontal="center" vertical="center"/>
    </xf>
    <xf numFmtId="2" fontId="66" fillId="9" borderId="0" xfId="146" applyNumberFormat="1" applyFont="1" applyFill="1" applyBorder="1" applyAlignment="1">
      <alignment horizontal="left" wrapText="1"/>
    </xf>
    <xf numFmtId="2" fontId="66" fillId="9" borderId="0" xfId="146" applyNumberFormat="1" applyFont="1" applyFill="1" applyBorder="1" applyAlignment="1">
      <alignment horizontal="center" wrapText="1"/>
    </xf>
    <xf numFmtId="0" fontId="57" fillId="9" borderId="3" xfId="100" applyFont="1" applyFill="1" applyBorder="1" applyAlignment="1">
      <alignment horizontal="center" wrapText="1"/>
    </xf>
    <xf numFmtId="0" fontId="57" fillId="9" borderId="6" xfId="100" applyFont="1" applyFill="1" applyBorder="1" applyAlignment="1">
      <alignment horizontal="center" wrapText="1"/>
    </xf>
    <xf numFmtId="0" fontId="58" fillId="9" borderId="13" xfId="102" applyFont="1" applyFill="1" applyBorder="1" applyAlignment="1">
      <alignment horizontal="center" wrapText="1"/>
    </xf>
    <xf numFmtId="0" fontId="58" fillId="9" borderId="2" xfId="102" applyFont="1" applyFill="1" applyBorder="1" applyAlignment="1">
      <alignment horizontal="center" wrapText="1"/>
    </xf>
    <xf numFmtId="0" fontId="60" fillId="9" borderId="0" xfId="100" applyFont="1" applyFill="1" applyBorder="1" applyAlignment="1">
      <alignment horizontal="left" wrapText="1"/>
    </xf>
    <xf numFmtId="0" fontId="60" fillId="9" borderId="11" xfId="100" applyFont="1" applyFill="1" applyBorder="1" applyAlignment="1">
      <alignment horizontal="left" wrapText="1"/>
    </xf>
    <xf numFmtId="0" fontId="57" fillId="9" borderId="14" xfId="100" applyFont="1" applyFill="1" applyBorder="1" applyAlignment="1">
      <alignment horizontal="center" wrapText="1"/>
    </xf>
    <xf numFmtId="0" fontId="67" fillId="9" borderId="0" xfId="101" applyFont="1" applyFill="1" applyBorder="1" applyAlignment="1">
      <alignment horizontal="center" vertical="center"/>
    </xf>
    <xf numFmtId="2" fontId="66" fillId="9" borderId="13" xfId="146" applyNumberFormat="1" applyFont="1" applyFill="1" applyBorder="1" applyAlignment="1">
      <alignment horizontal="center" wrapText="1"/>
    </xf>
    <xf numFmtId="2" fontId="66" fillId="9" borderId="2" xfId="146" applyNumberFormat="1" applyFont="1" applyFill="1" applyBorder="1" applyAlignment="1">
      <alignment horizontal="center" wrapText="1"/>
    </xf>
    <xf numFmtId="166" fontId="37" fillId="0" borderId="0" xfId="100" applyNumberFormat="1" applyFont="1"/>
    <xf numFmtId="0" fontId="38" fillId="0" borderId="0" xfId="10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48" fillId="9" borderId="0" xfId="147" applyFont="1" applyFill="1" applyAlignment="1">
      <alignment horizontal="center"/>
    </xf>
  </cellXfs>
  <cellStyles count="205">
    <cellStyle name="Comma 2" xfId="178" xr:uid="{00000000-0005-0000-0000-000000000000}"/>
    <cellStyle name="Normal" xfId="0" builtinId="0"/>
    <cellStyle name="Normal 10" xfId="182" xr:uid="{00000000-0005-0000-0000-000002000000}"/>
    <cellStyle name="Normal 11" xfId="203" xr:uid="{00000000-0005-0000-0000-000003000000}"/>
    <cellStyle name="Normal 12" xfId="204" xr:uid="{9C682447-D428-42C4-8039-8F0DAED1D1E1}"/>
    <cellStyle name="Normal 2" xfId="100" xr:uid="{00000000-0005-0000-0000-000004000000}"/>
    <cellStyle name="Normal 2 2" xfId="146" xr:uid="{00000000-0005-0000-0000-000005000000}"/>
    <cellStyle name="Normal 2 3" xfId="176" xr:uid="{00000000-0005-0000-0000-000006000000}"/>
    <cellStyle name="Normal 3" xfId="139" xr:uid="{00000000-0005-0000-0000-000007000000}"/>
    <cellStyle name="Normal 3 2" xfId="184" xr:uid="{00000000-0005-0000-0000-000008000000}"/>
    <cellStyle name="Normal 4" xfId="140" xr:uid="{00000000-0005-0000-0000-000009000000}"/>
    <cellStyle name="Normal 5" xfId="141" xr:uid="{00000000-0005-0000-0000-00000A000000}"/>
    <cellStyle name="Normal 6" xfId="142" xr:uid="{00000000-0005-0000-0000-00000B000000}"/>
    <cellStyle name="Normal 7" xfId="179" xr:uid="{00000000-0005-0000-0000-00000C000000}"/>
    <cellStyle name="Normal 7 2" xfId="180" xr:uid="{00000000-0005-0000-0000-00000D000000}"/>
    <cellStyle name="Normal 8" xfId="177" xr:uid="{00000000-0005-0000-0000-00000E000000}"/>
    <cellStyle name="Normal 9" xfId="181" xr:uid="{00000000-0005-0000-0000-00000F000000}"/>
    <cellStyle name="Normal_VEG95TAB 2" xfId="147" xr:uid="{00000000-0005-0000-0000-000010000000}"/>
    <cellStyle name="style1464166021535" xfId="1" xr:uid="{00000000-0005-0000-0000-000011000000}"/>
    <cellStyle name="style1464166021582" xfId="27" xr:uid="{00000000-0005-0000-0000-000012000000}"/>
    <cellStyle name="style1464166021613" xfId="29" xr:uid="{00000000-0005-0000-0000-000013000000}"/>
    <cellStyle name="style1464166021660" xfId="30" xr:uid="{00000000-0005-0000-0000-000014000000}"/>
    <cellStyle name="style1464166021691" xfId="14" xr:uid="{00000000-0005-0000-0000-000015000000}"/>
    <cellStyle name="style1464166021738" xfId="18" xr:uid="{00000000-0005-0000-0000-000016000000}"/>
    <cellStyle name="style1464166021769" xfId="22" xr:uid="{00000000-0005-0000-0000-000017000000}"/>
    <cellStyle name="style1464166021800" xfId="16" xr:uid="{00000000-0005-0000-0000-000018000000}"/>
    <cellStyle name="style1464166021863" xfId="31" xr:uid="{00000000-0005-0000-0000-000019000000}"/>
    <cellStyle name="style1464166021988" xfId="20" xr:uid="{00000000-0005-0000-0000-00001A000000}"/>
    <cellStyle name="style1464166022050" xfId="32" xr:uid="{00000000-0005-0000-0000-00001B000000}"/>
    <cellStyle name="style1464166022190" xfId="41" xr:uid="{00000000-0005-0000-0000-00001C000000}"/>
    <cellStyle name="style1464166022190 2" xfId="196" xr:uid="{00000000-0005-0000-0000-00001D000000}"/>
    <cellStyle name="style1464166022206" xfId="37" xr:uid="{00000000-0005-0000-0000-00001E000000}"/>
    <cellStyle name="style1464166022237" xfId="24" xr:uid="{00000000-0005-0000-0000-00001F000000}"/>
    <cellStyle name="style1464166022268" xfId="23" xr:uid="{00000000-0005-0000-0000-000020000000}"/>
    <cellStyle name="style1464166022331" xfId="2" xr:uid="{00000000-0005-0000-0000-000021000000}"/>
    <cellStyle name="style1464166022362" xfId="6" xr:uid="{00000000-0005-0000-0000-000022000000}"/>
    <cellStyle name="style1464166022393" xfId="10" xr:uid="{00000000-0005-0000-0000-000023000000}"/>
    <cellStyle name="style1464166022424" xfId="4" xr:uid="{00000000-0005-0000-0000-000024000000}"/>
    <cellStyle name="style1464166022440" xfId="5" xr:uid="{00000000-0005-0000-0000-000025000000}"/>
    <cellStyle name="style1464166022471" xfId="8" xr:uid="{00000000-0005-0000-0000-000026000000}"/>
    <cellStyle name="style1464166022502" xfId="9" xr:uid="{00000000-0005-0000-0000-000027000000}"/>
    <cellStyle name="style1464166022518" xfId="12" xr:uid="{00000000-0005-0000-0000-000028000000}"/>
    <cellStyle name="style1464166022612" xfId="13" xr:uid="{00000000-0005-0000-0000-000029000000}"/>
    <cellStyle name="style1464166022783" xfId="3" xr:uid="{00000000-0005-0000-0000-00002A000000}"/>
    <cellStyle name="style1464166022799" xfId="11" xr:uid="{00000000-0005-0000-0000-00002B000000}"/>
    <cellStyle name="style1464166022861" xfId="15" xr:uid="{00000000-0005-0000-0000-00002C000000}"/>
    <cellStyle name="style1464166022877" xfId="19" xr:uid="{00000000-0005-0000-0000-00002D000000}"/>
    <cellStyle name="style1464166022877 2" xfId="183" xr:uid="{00000000-0005-0000-0000-00002E000000}"/>
    <cellStyle name="style1464166022877 3" xfId="195" xr:uid="{00000000-0005-0000-0000-00002F000000}"/>
    <cellStyle name="style1464166022908" xfId="17" xr:uid="{00000000-0005-0000-0000-000030000000}"/>
    <cellStyle name="style1464166022924" xfId="21" xr:uid="{00000000-0005-0000-0000-000031000000}"/>
    <cellStyle name="style1464166022955" xfId="25" xr:uid="{00000000-0005-0000-0000-000032000000}"/>
    <cellStyle name="style1464166022986" xfId="7" xr:uid="{00000000-0005-0000-0000-000033000000}"/>
    <cellStyle name="style1464166023033" xfId="26" xr:uid="{00000000-0005-0000-0000-000034000000}"/>
    <cellStyle name="style1464166023064" xfId="28" xr:uid="{00000000-0005-0000-0000-000035000000}"/>
    <cellStyle name="style1464166023095" xfId="33" xr:uid="{00000000-0005-0000-0000-000036000000}"/>
    <cellStyle name="style1464166023173" xfId="35" xr:uid="{00000000-0005-0000-0000-000037000000}"/>
    <cellStyle name="style1464166023189" xfId="38" xr:uid="{00000000-0005-0000-0000-000038000000}"/>
    <cellStyle name="style1464166023548" xfId="34" xr:uid="{00000000-0005-0000-0000-000039000000}"/>
    <cellStyle name="style1464166023563" xfId="36" xr:uid="{00000000-0005-0000-0000-00003A000000}"/>
    <cellStyle name="style1464166023563 2" xfId="197" xr:uid="{00000000-0005-0000-0000-00003B000000}"/>
    <cellStyle name="style1464166023797" xfId="39" xr:uid="{00000000-0005-0000-0000-00003C000000}"/>
    <cellStyle name="style1464166023813" xfId="40" xr:uid="{00000000-0005-0000-0000-00003D000000}"/>
    <cellStyle name="style1464166023844" xfId="42" xr:uid="{00000000-0005-0000-0000-00003E000000}"/>
    <cellStyle name="style1464166023844 2" xfId="198" xr:uid="{00000000-0005-0000-0000-00003F000000}"/>
    <cellStyle name="style1464166023860" xfId="43" xr:uid="{00000000-0005-0000-0000-000040000000}"/>
    <cellStyle name="style1464166023860 2" xfId="200" xr:uid="{00000000-0005-0000-0000-000041000000}"/>
    <cellStyle name="style1464166023891" xfId="44" xr:uid="{00000000-0005-0000-0000-000042000000}"/>
    <cellStyle name="style1464166023891 2" xfId="202" xr:uid="{00000000-0005-0000-0000-000043000000}"/>
    <cellStyle name="style1464166024078" xfId="45" xr:uid="{00000000-0005-0000-0000-000044000000}"/>
    <cellStyle name="style1464166024109" xfId="46" xr:uid="{00000000-0005-0000-0000-000045000000}"/>
    <cellStyle name="style1464166024125" xfId="47" xr:uid="{00000000-0005-0000-0000-000046000000}"/>
    <cellStyle name="style1464166024125 2" xfId="199" xr:uid="{00000000-0005-0000-0000-000047000000}"/>
    <cellStyle name="style1464166024156" xfId="48" xr:uid="{00000000-0005-0000-0000-000048000000}"/>
    <cellStyle name="style1464166024281" xfId="49" xr:uid="{00000000-0005-0000-0000-000049000000}"/>
    <cellStyle name="style1464166024281 2" xfId="201" xr:uid="{00000000-0005-0000-0000-00004A000000}"/>
    <cellStyle name="style1464166024328" xfId="50" xr:uid="{00000000-0005-0000-0000-00004B000000}"/>
    <cellStyle name="style1464882858544" xfId="143" xr:uid="{00000000-0005-0000-0000-00004C000000}"/>
    <cellStyle name="style1464882858708" xfId="144" xr:uid="{00000000-0005-0000-0000-00004D000000}"/>
    <cellStyle name="style1464882860232" xfId="145" xr:uid="{00000000-0005-0000-0000-00004E000000}"/>
    <cellStyle name="style1466506751206" xfId="51" xr:uid="{00000000-0005-0000-0000-00004F000000}"/>
    <cellStyle name="style1466506751206 2" xfId="101" xr:uid="{00000000-0005-0000-0000-000050000000}"/>
    <cellStyle name="style1466506751237" xfId="52" xr:uid="{00000000-0005-0000-0000-000051000000}"/>
    <cellStyle name="style1466506751237 2" xfId="111" xr:uid="{00000000-0005-0000-0000-000052000000}"/>
    <cellStyle name="style1466506751268" xfId="53" xr:uid="{00000000-0005-0000-0000-000053000000}"/>
    <cellStyle name="style1466506751268 2" xfId="103" xr:uid="{00000000-0005-0000-0000-000054000000}"/>
    <cellStyle name="style1466506751300" xfId="56" xr:uid="{00000000-0005-0000-0000-000055000000}"/>
    <cellStyle name="style1466506751300 2" xfId="112" xr:uid="{00000000-0005-0000-0000-000056000000}"/>
    <cellStyle name="style1466506751331" xfId="57" xr:uid="{00000000-0005-0000-0000-000057000000}"/>
    <cellStyle name="style1466506751331 2" xfId="113" xr:uid="{00000000-0005-0000-0000-000058000000}"/>
    <cellStyle name="style1466506751346" xfId="60" xr:uid="{00000000-0005-0000-0000-000059000000}"/>
    <cellStyle name="style1466506751346 2" xfId="114" xr:uid="{00000000-0005-0000-0000-00005A000000}"/>
    <cellStyle name="style1466506751378" xfId="61" xr:uid="{00000000-0005-0000-0000-00005B000000}"/>
    <cellStyle name="style1466506751378 2" xfId="115" xr:uid="{00000000-0005-0000-0000-00005C000000}"/>
    <cellStyle name="style1466506751409" xfId="54" xr:uid="{00000000-0005-0000-0000-00005D000000}"/>
    <cellStyle name="style1466506751409 2" xfId="102" xr:uid="{00000000-0005-0000-0000-00005E000000}"/>
    <cellStyle name="style1466506751440" xfId="55" xr:uid="{00000000-0005-0000-0000-00005F000000}"/>
    <cellStyle name="style1466506751456" xfId="58" xr:uid="{00000000-0005-0000-0000-000060000000}"/>
    <cellStyle name="style1466506751456 2" xfId="116" xr:uid="{00000000-0005-0000-0000-000061000000}"/>
    <cellStyle name="style1466506751487" xfId="59" xr:uid="{00000000-0005-0000-0000-000062000000}"/>
    <cellStyle name="style1466506751487 2" xfId="117" xr:uid="{00000000-0005-0000-0000-000063000000}"/>
    <cellStyle name="style1466506751518" xfId="62" xr:uid="{00000000-0005-0000-0000-000064000000}"/>
    <cellStyle name="style1466506751518 2" xfId="118" xr:uid="{00000000-0005-0000-0000-000065000000}"/>
    <cellStyle name="style1466506751549" xfId="63" xr:uid="{00000000-0005-0000-0000-000066000000}"/>
    <cellStyle name="style1466506751549 2" xfId="119" xr:uid="{00000000-0005-0000-0000-000067000000}"/>
    <cellStyle name="style1466506751580" xfId="64" xr:uid="{00000000-0005-0000-0000-000068000000}"/>
    <cellStyle name="style1466506751580 2" xfId="120" xr:uid="{00000000-0005-0000-0000-000069000000}"/>
    <cellStyle name="style1466506751612" xfId="68" xr:uid="{00000000-0005-0000-0000-00006A000000}"/>
    <cellStyle name="style1466506751612 2" xfId="121" xr:uid="{00000000-0005-0000-0000-00006B000000}"/>
    <cellStyle name="style1466506751643" xfId="72" xr:uid="{00000000-0005-0000-0000-00006C000000}"/>
    <cellStyle name="style1466506751643 2" xfId="122" xr:uid="{00000000-0005-0000-0000-00006D000000}"/>
    <cellStyle name="style1466506751658" xfId="65" xr:uid="{00000000-0005-0000-0000-00006E000000}"/>
    <cellStyle name="style1466506751658 2" xfId="104" xr:uid="{00000000-0005-0000-0000-00006F000000}"/>
    <cellStyle name="style1466506751658 3" xfId="190" xr:uid="{00000000-0005-0000-0000-000070000000}"/>
    <cellStyle name="style1466506751690" xfId="69" xr:uid="{00000000-0005-0000-0000-000071000000}"/>
    <cellStyle name="style1466506751690 2" xfId="108" xr:uid="{00000000-0005-0000-0000-000072000000}"/>
    <cellStyle name="style1466506751690 3" xfId="185" xr:uid="{00000000-0005-0000-0000-000073000000}"/>
    <cellStyle name="style1466506751721" xfId="73" xr:uid="{00000000-0005-0000-0000-000074000000}"/>
    <cellStyle name="style1466506751721 2" xfId="123" xr:uid="{00000000-0005-0000-0000-000075000000}"/>
    <cellStyle name="style1466506751736" xfId="66" xr:uid="{00000000-0005-0000-0000-000076000000}"/>
    <cellStyle name="style1466506751830" xfId="67" xr:uid="{00000000-0005-0000-0000-000077000000}"/>
    <cellStyle name="style1466506751861" xfId="70" xr:uid="{00000000-0005-0000-0000-000078000000}"/>
    <cellStyle name="style1466506751877" xfId="71" xr:uid="{00000000-0005-0000-0000-000079000000}"/>
    <cellStyle name="style1466506751908" xfId="74" xr:uid="{00000000-0005-0000-0000-00007A000000}"/>
    <cellStyle name="style1466506751939" xfId="75" xr:uid="{00000000-0005-0000-0000-00007B000000}"/>
    <cellStyle name="style1466506751955" xfId="76" xr:uid="{00000000-0005-0000-0000-00007C000000}"/>
    <cellStyle name="style1466506751955 2" xfId="124" xr:uid="{00000000-0005-0000-0000-00007D000000}"/>
    <cellStyle name="style1466506751986" xfId="77" xr:uid="{00000000-0005-0000-0000-00007E000000}"/>
    <cellStyle name="style1466506752017" xfId="78" xr:uid="{00000000-0005-0000-0000-00007F000000}"/>
    <cellStyle name="style1466506752033" xfId="79" xr:uid="{00000000-0005-0000-0000-000080000000}"/>
    <cellStyle name="style1466506752080" xfId="125" xr:uid="{00000000-0005-0000-0000-000081000000}"/>
    <cellStyle name="style1466506752173" xfId="80" xr:uid="{00000000-0005-0000-0000-000082000000}"/>
    <cellStyle name="style1466506752189" xfId="81" xr:uid="{00000000-0005-0000-0000-000083000000}"/>
    <cellStyle name="style1466506752236" xfId="82" xr:uid="{00000000-0005-0000-0000-000084000000}"/>
    <cellStyle name="style1466506752329" xfId="92" xr:uid="{00000000-0005-0000-0000-000085000000}"/>
    <cellStyle name="style1466506752329 2" xfId="105" xr:uid="{00000000-0005-0000-0000-000086000000}"/>
    <cellStyle name="style1466506752329 3" xfId="193" xr:uid="{00000000-0005-0000-0000-000087000000}"/>
    <cellStyle name="style1466506752360" xfId="98" xr:uid="{00000000-0005-0000-0000-000088000000}"/>
    <cellStyle name="style1466506752376" xfId="90" xr:uid="{00000000-0005-0000-0000-000089000000}"/>
    <cellStyle name="style1466506752376 2" xfId="109" xr:uid="{00000000-0005-0000-0000-00008A000000}"/>
    <cellStyle name="style1466506752376 3" xfId="188" xr:uid="{00000000-0005-0000-0000-00008B000000}"/>
    <cellStyle name="style1466506752470" xfId="99" xr:uid="{00000000-0005-0000-0000-00008C000000}"/>
    <cellStyle name="style1466506752579" xfId="83" xr:uid="{00000000-0005-0000-0000-00008D000000}"/>
    <cellStyle name="style1466506752641" xfId="86" xr:uid="{00000000-0005-0000-0000-00008E000000}"/>
    <cellStyle name="style1466506752641 2" xfId="106" xr:uid="{00000000-0005-0000-0000-00008F000000}"/>
    <cellStyle name="style1466506752641 3" xfId="191" xr:uid="{00000000-0005-0000-0000-000090000000}"/>
    <cellStyle name="style1466506752657" xfId="87" xr:uid="{00000000-0005-0000-0000-000091000000}"/>
    <cellStyle name="style1466506752657 2" xfId="107" xr:uid="{00000000-0005-0000-0000-000092000000}"/>
    <cellStyle name="style1466506752657 3" xfId="194" xr:uid="{00000000-0005-0000-0000-000093000000}"/>
    <cellStyle name="style1466506752688" xfId="88" xr:uid="{00000000-0005-0000-0000-000094000000}"/>
    <cellStyle name="style1466506752688 2" xfId="110" xr:uid="{00000000-0005-0000-0000-000095000000}"/>
    <cellStyle name="style1466506752688 3" xfId="186" xr:uid="{00000000-0005-0000-0000-000096000000}"/>
    <cellStyle name="style1466506752704" xfId="89" xr:uid="{00000000-0005-0000-0000-000097000000}"/>
    <cellStyle name="style1466506752704 2" xfId="126" xr:uid="{00000000-0005-0000-0000-000098000000}"/>
    <cellStyle name="style1466506752704 3" xfId="189" xr:uid="{00000000-0005-0000-0000-000099000000}"/>
    <cellStyle name="style1466506752735" xfId="84" xr:uid="{00000000-0005-0000-0000-00009A000000}"/>
    <cellStyle name="style1466506752735 2" xfId="127" xr:uid="{00000000-0005-0000-0000-00009B000000}"/>
    <cellStyle name="style1466506752750" xfId="85" xr:uid="{00000000-0005-0000-0000-00009C000000}"/>
    <cellStyle name="style1466506752750 2" xfId="128" xr:uid="{00000000-0005-0000-0000-00009D000000}"/>
    <cellStyle name="style1466506752891" xfId="91" xr:uid="{00000000-0005-0000-0000-00009E000000}"/>
    <cellStyle name="style1466506752891 2" xfId="192" xr:uid="{00000000-0005-0000-0000-00009F000000}"/>
    <cellStyle name="style1466506752906" xfId="93" xr:uid="{00000000-0005-0000-0000-0000A0000000}"/>
    <cellStyle name="style1466506752938" xfId="94" xr:uid="{00000000-0005-0000-0000-0000A1000000}"/>
    <cellStyle name="style1466506752938 2" xfId="187" xr:uid="{00000000-0005-0000-0000-0000A2000000}"/>
    <cellStyle name="style1466506752953" xfId="95" xr:uid="{00000000-0005-0000-0000-0000A3000000}"/>
    <cellStyle name="style1466506753187" xfId="96" xr:uid="{00000000-0005-0000-0000-0000A4000000}"/>
    <cellStyle name="style1466506753218" xfId="129" xr:uid="{00000000-0005-0000-0000-0000A5000000}"/>
    <cellStyle name="style1466506753234" xfId="97" xr:uid="{00000000-0005-0000-0000-0000A6000000}"/>
    <cellStyle name="style1466506758616" xfId="130" xr:uid="{00000000-0005-0000-0000-0000A7000000}"/>
    <cellStyle name="style1466506758632" xfId="131" xr:uid="{00000000-0005-0000-0000-0000A8000000}"/>
    <cellStyle name="style1466506758834" xfId="132" xr:uid="{00000000-0005-0000-0000-0000A9000000}"/>
    <cellStyle name="style1466506758850" xfId="133" xr:uid="{00000000-0005-0000-0000-0000AA000000}"/>
    <cellStyle name="style1466506758881" xfId="134" xr:uid="{00000000-0005-0000-0000-0000AB000000}"/>
    <cellStyle name="style1466506758912" xfId="135" xr:uid="{00000000-0005-0000-0000-0000AC000000}"/>
    <cellStyle name="style1466506759115" xfId="136" xr:uid="{00000000-0005-0000-0000-0000AD000000}"/>
    <cellStyle name="style1466506759146" xfId="137" xr:uid="{00000000-0005-0000-0000-0000AE000000}"/>
    <cellStyle name="style1466506759178" xfId="138" xr:uid="{00000000-0005-0000-0000-0000AF000000}"/>
    <cellStyle name="style1473954032264" xfId="148" xr:uid="{00000000-0005-0000-0000-0000B0000000}"/>
    <cellStyle name="style1473954032302" xfId="149" xr:uid="{00000000-0005-0000-0000-0000B1000000}"/>
    <cellStyle name="style1473954032345" xfId="150" xr:uid="{00000000-0005-0000-0000-0000B2000000}"/>
    <cellStyle name="style1473954032381" xfId="153" xr:uid="{00000000-0005-0000-0000-0000B3000000}"/>
    <cellStyle name="style1473954032416" xfId="154" xr:uid="{00000000-0005-0000-0000-0000B4000000}"/>
    <cellStyle name="style1473954032445" xfId="157" xr:uid="{00000000-0005-0000-0000-0000B5000000}"/>
    <cellStyle name="style1473954032479" xfId="158" xr:uid="{00000000-0005-0000-0000-0000B6000000}"/>
    <cellStyle name="style1473954032513" xfId="151" xr:uid="{00000000-0005-0000-0000-0000B7000000}"/>
    <cellStyle name="style1473954032548" xfId="152" xr:uid="{00000000-0005-0000-0000-0000B8000000}"/>
    <cellStyle name="style1473954032581" xfId="155" xr:uid="{00000000-0005-0000-0000-0000B9000000}"/>
    <cellStyle name="style1473954032617" xfId="156" xr:uid="{00000000-0005-0000-0000-0000BA000000}"/>
    <cellStyle name="style1473954032655" xfId="159" xr:uid="{00000000-0005-0000-0000-0000BB000000}"/>
    <cellStyle name="style1473954032780" xfId="160" xr:uid="{00000000-0005-0000-0000-0000BC000000}"/>
    <cellStyle name="style1473954032813" xfId="161" xr:uid="{00000000-0005-0000-0000-0000BD000000}"/>
    <cellStyle name="style1473954032845" xfId="166" xr:uid="{00000000-0005-0000-0000-0000BE000000}"/>
    <cellStyle name="style1473954032891" xfId="171" xr:uid="{00000000-0005-0000-0000-0000BF000000}"/>
    <cellStyle name="style1473954032924" xfId="162" xr:uid="{00000000-0005-0000-0000-0000C0000000}"/>
    <cellStyle name="style1473954032956" xfId="167" xr:uid="{00000000-0005-0000-0000-0000C1000000}"/>
    <cellStyle name="style1473954033006" xfId="172" xr:uid="{00000000-0005-0000-0000-0000C2000000}"/>
    <cellStyle name="style1473954033039" xfId="163" xr:uid="{00000000-0005-0000-0000-0000C3000000}"/>
    <cellStyle name="style1473954033065" xfId="164" xr:uid="{00000000-0005-0000-0000-0000C4000000}"/>
    <cellStyle name="style1473954033090" xfId="165" xr:uid="{00000000-0005-0000-0000-0000C5000000}"/>
    <cellStyle name="style1473954033121" xfId="168" xr:uid="{00000000-0005-0000-0000-0000C6000000}"/>
    <cellStyle name="style1473954033146" xfId="169" xr:uid="{00000000-0005-0000-0000-0000C7000000}"/>
    <cellStyle name="style1473954033171" xfId="170" xr:uid="{00000000-0005-0000-0000-0000C8000000}"/>
    <cellStyle name="style1473954033274" xfId="173" xr:uid="{00000000-0005-0000-0000-0000C9000000}"/>
    <cellStyle name="style1473954033317" xfId="174" xr:uid="{00000000-0005-0000-0000-0000CA000000}"/>
    <cellStyle name="style1473954033431" xfId="175" xr:uid="{00000000-0005-0000-0000-0000CB000000}"/>
  </cellStyles>
  <dxfs count="0"/>
  <tableStyles count="0" defaultTableStyle="TableStyleMedium9" defaultPivotStyle="PivotStyleLight16"/>
  <colors>
    <mruColors>
      <color rgb="FF008290"/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FE5-461E-BC70-2FA7CC279B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FE5-461E-BC70-2FA7CC279BF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5'!$C$53:$D$53</c:f>
              <c:numCache>
                <c:formatCode>General</c:formatCode>
                <c:ptCount val="2"/>
              </c:numCache>
            </c:numRef>
          </c:cat>
          <c:val>
            <c:numRef>
              <c:f>'Table 5'!$C$54:$D$54</c:f>
              <c:numCache>
                <c:formatCode>####.00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9FE5-461E-BC70-2FA7CC279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17.01, 20%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F23-4D11-B06D-1F1DE77AB3B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58.54, 71%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F23-4D11-B06D-1F1DE77AB3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23-4D11-B06D-1F1DE77AB3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3-4D11-B06D-1F1DE77AB3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23-4D11-B06D-1F1DE77AB3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23-4D11-B06D-1F1DE77AB3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23-4D11-B06D-1F1DE77AB3BD}"/>
                </c:ext>
              </c:extLst>
            </c:dLbl>
            <c:dLbl>
              <c:idx val="7"/>
              <c:layout>
                <c:manualLayout>
                  <c:x val="2.8888888888888888E-2"/>
                  <c:y val="-1.08108108108107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23-4D11-B06D-1F1DE77AB3B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5'!$N$91:$O$91</c:f>
              <c:numCache>
                <c:formatCode>General</c:formatCode>
                <c:ptCount val="2"/>
              </c:numCache>
            </c:numRef>
          </c:cat>
          <c:val>
            <c:numRef>
              <c:f>'Table 5'!$N$92:$O$92</c:f>
              <c:numCache>
                <c:formatCode>####.00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7F23-4D11-B06D-1F1DE77AB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126.25, 32%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476-4D61-9F20-28E69C66F7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 </a:t>
                    </a:r>
                  </a:p>
                  <a:p>
                    <a:r>
                      <a:rPr lang="en-US"/>
                      <a:t>107.28, 27%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476-4D61-9F20-28E69C66F7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76-4D61-9F20-28E69C66F726}"/>
                </c:ext>
              </c:extLst>
            </c:dLbl>
            <c:dLbl>
              <c:idx val="4"/>
              <c:layout>
                <c:manualLayout>
                  <c:x val="1.4358974358974359E-2"/>
                  <c:y val="-5.91818973020018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76-4D61-9F20-28E69C66F7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76-4D61-9F20-28E69C66F7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76-4D61-9F20-28E69C66F726}"/>
                </c:ext>
              </c:extLst>
            </c:dLbl>
            <c:dLbl>
              <c:idx val="7"/>
              <c:layout>
                <c:manualLayout>
                  <c:x val="6.3076761558651412E-2"/>
                  <c:y val="9.8193979016330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Seed treatments, .43, &lt;1%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476-4D61-9F20-28E69C66F72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5'!$N$131:$O$131</c:f>
              <c:numCache>
                <c:formatCode>General</c:formatCode>
                <c:ptCount val="2"/>
              </c:numCache>
            </c:numRef>
          </c:cat>
          <c:val>
            <c:numRef>
              <c:f>'Table 5'!$N$132:$O$132</c:f>
              <c:numCache>
                <c:formatCode>####.00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4476-4D61-9F20-28E69C66F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48.35, 20%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84C-4005-B0A9-6A1A68AB93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107.28, 46%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84C-4005-B0A9-6A1A68AB93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Insecticides,</a:t>
                    </a:r>
                  </a:p>
                  <a:p>
                    <a:r>
                      <a:rPr lang="en-US"/>
                      <a:t> 79.49, 34%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84C-4005-B0A9-6A1A68AB93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4C-4005-B0A9-6A1A68AB93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4C-4005-B0A9-6A1A68AB93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4C-4005-B0A9-6A1A68AB93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4C-4005-B0A9-6A1A68AB93CD}"/>
                </c:ext>
              </c:extLst>
            </c:dLbl>
            <c:dLbl>
              <c:idx val="7"/>
              <c:layout>
                <c:manualLayout>
                  <c:x val="8.5470085470085496E-3"/>
                  <c:y val="-6.837876034726432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4C-4005-B0A9-6A1A68AB93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5'!$N$170:$O$170</c:f>
              <c:numCache>
                <c:formatCode>General</c:formatCode>
                <c:ptCount val="2"/>
              </c:numCache>
            </c:numRef>
          </c:cat>
          <c:val>
            <c:numRef>
              <c:f>'Table 5'!$N$171:$O$171</c:f>
              <c:numCache>
                <c:formatCode>####.00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C84C-4005-B0A9-6A1A68AB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7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126.25, 32%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F57-4016-BB4F-8BD0D39988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 </a:t>
                    </a:r>
                  </a:p>
                  <a:p>
                    <a:r>
                      <a:rPr lang="en-US"/>
                      <a:t>107.28, 27%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F57-4016-BB4F-8BD0D3998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57-4016-BB4F-8BD0D3998862}"/>
                </c:ext>
              </c:extLst>
            </c:dLbl>
            <c:dLbl>
              <c:idx val="4"/>
              <c:layout>
                <c:manualLayout>
                  <c:x val="1.4358974358974359E-2"/>
                  <c:y val="-5.91818973020018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57-4016-BB4F-8BD0D39988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57-4016-BB4F-8BD0D399886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57-4016-BB4F-8BD0D3998862}"/>
                </c:ext>
              </c:extLst>
            </c:dLbl>
            <c:dLbl>
              <c:idx val="7"/>
              <c:layout>
                <c:manualLayout>
                  <c:x val="6.3076761558651412E-2"/>
                  <c:y val="9.8193979016330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Seed treatments, .43, &lt;1%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F57-4016-BB4F-8BD0D399886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6'!$H$70</c:f>
              <c:numCache>
                <c:formatCode>General</c:formatCode>
                <c:ptCount val="1"/>
              </c:numCache>
            </c:numRef>
          </c:cat>
          <c:val>
            <c:numRef>
              <c:f>'Table 6'!$H$71</c:f>
              <c:numCache>
                <c:formatCode>####.00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9F57-4016-BB4F-8BD0D3998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48.35, 20%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810-41A9-8206-143FBF46B9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107.28, 46%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810-41A9-8206-143FBF46B9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Insecticides,</a:t>
                    </a:r>
                  </a:p>
                  <a:p>
                    <a:r>
                      <a:rPr lang="en-US"/>
                      <a:t> 79.49, 34%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810-41A9-8206-143FBF46B98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10-41A9-8206-143FBF46B98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10-41A9-8206-143FBF46B98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10-41A9-8206-143FBF46B98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10-41A9-8206-143FBF46B98C}"/>
                </c:ext>
              </c:extLst>
            </c:dLbl>
            <c:dLbl>
              <c:idx val="7"/>
              <c:layout>
                <c:manualLayout>
                  <c:x val="8.5470085470085496E-3"/>
                  <c:y val="-6.837876034726432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10-41A9-8206-143FBF46B98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6'!$H$109</c:f>
              <c:numCache>
                <c:formatCode>General</c:formatCode>
                <c:ptCount val="1"/>
              </c:numCache>
            </c:numRef>
          </c:cat>
          <c:val>
            <c:numRef>
              <c:f>'Table 6'!$H$110</c:f>
              <c:numCache>
                <c:formatCode>####.00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1810-41A9-8206-143FBF46B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219074</xdr:colOff>
      <xdr:row>54</xdr:row>
      <xdr:rowOff>161924</xdr:rowOff>
    </xdr:from>
    <xdr:to>
      <xdr:col>15</xdr:col>
      <xdr:colOff>0</xdr:colOff>
      <xdr:row>77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704850</xdr:colOff>
      <xdr:row>93</xdr:row>
      <xdr:rowOff>9525</xdr:rowOff>
    </xdr:from>
    <xdr:to>
      <xdr:col>15</xdr:col>
      <xdr:colOff>0</xdr:colOff>
      <xdr:row>114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</xdr:colOff>
      <xdr:row>132</xdr:row>
      <xdr:rowOff>133349</xdr:rowOff>
    </xdr:from>
    <xdr:to>
      <xdr:col>15</xdr:col>
      <xdr:colOff>0</xdr:colOff>
      <xdr:row>155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704850</xdr:colOff>
      <xdr:row>172</xdr:row>
      <xdr:rowOff>9525</xdr:rowOff>
    </xdr:from>
    <xdr:to>
      <xdr:col>15</xdr:col>
      <xdr:colOff>0</xdr:colOff>
      <xdr:row>195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32</xdr:row>
      <xdr:rowOff>9525</xdr:rowOff>
    </xdr:from>
    <xdr:to>
      <xdr:col>8</xdr:col>
      <xdr:colOff>0</xdr:colOff>
      <xdr:row>53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71</xdr:row>
      <xdr:rowOff>133349</xdr:rowOff>
    </xdr:from>
    <xdr:to>
      <xdr:col>8</xdr:col>
      <xdr:colOff>0</xdr:colOff>
      <xdr:row>94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704850</xdr:colOff>
      <xdr:row>111</xdr:row>
      <xdr:rowOff>9525</xdr:rowOff>
    </xdr:from>
    <xdr:to>
      <xdr:col>8</xdr:col>
      <xdr:colOff>0</xdr:colOff>
      <xdr:row>134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08806\AppData\Roaming\Microsoft\Excel\VEG19%20Tables%20010920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PSBD\Pesticide%20Usage\Pusg\PUS\SURVEYS\Vegetable\VEG17\VEG17%20tables%20and%20graphs\VEG15%20Reasons%20Tables%20COMPLE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Vegetable/VEG19/VEG19%20Tables%20&amp;%20Graphs/VEG19%20Combined%20Crop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Vegetable/VEG19/VEG19%20Tables%20&amp;%20Graphs/VEG19%20Tables%200109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3 Crop Combinations"/>
      <sheetName val="Table 3 Fig 6"/>
      <sheetName val="Table 3 Fig 21"/>
      <sheetName val="Table 3 Fig 34"/>
      <sheetName val="Table 3 Fig 41"/>
      <sheetName val="Table 4a"/>
      <sheetName val="Table 4a Fig 4"/>
      <sheetName val="Table 4a Fig 7a"/>
      <sheetName val="Table 4b"/>
      <sheetName val="Table 4b Fig 5"/>
      <sheetName val="Table 4b 7b"/>
      <sheetName val="Table 5"/>
      <sheetName val="Table 5 Fig 20"/>
      <sheetName val="Table 5 Fig 22"/>
      <sheetName val="Table 5 Fig 33"/>
      <sheetName val="Table 6"/>
      <sheetName val="Table 6 Fig 20"/>
      <sheetName val="Table 6 Fig 23"/>
      <sheetName val="Table 6 Fig 33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Cabbage (Spring)"/>
      <sheetName val="RST Cabbage (Summer)"/>
      <sheetName val="RST Cabbage (Winter)"/>
      <sheetName val="RST Calabrese"/>
      <sheetName val="RST Carrots"/>
      <sheetName val="RST Cauliflowers"/>
      <sheetName val="RST Courgette"/>
      <sheetName val="RST Hard Cabbage"/>
      <sheetName val="RST Kale"/>
      <sheetName val="RST Leeks"/>
      <sheetName val="RST Lettuce"/>
      <sheetName val="RST Onions"/>
      <sheetName val="RST Other2"/>
      <sheetName val="RST Other3"/>
      <sheetName val="RST Other5"/>
      <sheetName val="RST Parsley"/>
      <sheetName val="RST Parsnips"/>
      <sheetName val="RST Peas"/>
      <sheetName val="RST Pointed cabbage"/>
      <sheetName val="RST Pumpkin"/>
      <sheetName val="RST Red Cabbage"/>
      <sheetName val="RST Rhubarb"/>
      <sheetName val="RST Salad Onion"/>
      <sheetName val="RST Savoys"/>
      <sheetName val="RST Scallions (Summer)"/>
      <sheetName val="RST Scallions (Winter)"/>
      <sheetName val="RST Soup Celery"/>
      <sheetName val="RST Soup Leeks"/>
      <sheetName val="RST Spinach"/>
      <sheetName val="RST Summer Cauliflower"/>
      <sheetName val="RST Swede"/>
      <sheetName val="RST Table Leeks"/>
      <sheetName val="RST Turnips"/>
      <sheetName val="RST White Cabbage"/>
      <sheetName val="RST Winter Cauliflower"/>
    </sheetNames>
    <sheetDataSet>
      <sheetData sheetId="0"/>
      <sheetData sheetId="1"/>
      <sheetData sheetId="2">
        <row r="5">
          <cell r="C5" t="str">
            <v>VEG/2019</v>
          </cell>
        </row>
      </sheetData>
      <sheetData sheetId="3"/>
      <sheetData sheetId="4">
        <row r="4">
          <cell r="C4">
            <v>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ttings"/>
      <sheetName val="Style"/>
      <sheetName val="OldStyle"/>
      <sheetName val="Options"/>
      <sheetName val="HoldingsKeyed"/>
      <sheetName val="Holdings"/>
      <sheetName val="Crops"/>
      <sheetName val="Treatments"/>
      <sheetName val="ProductsUsed"/>
      <sheetName val="ProductRates"/>
      <sheetName val="AdhocQuery"/>
      <sheetName val="Queries"/>
      <sheetName val="FERA Export"/>
      <sheetName val="Fera Export Holdings"/>
      <sheetName val="Fera Export Treatments"/>
      <sheetName val="Fera Export Crops"/>
      <sheetName val="Tables edited"/>
      <sheetName val="Standard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"/>
      <sheetName val="Table 10"/>
      <sheetName val="Table 11b"/>
      <sheetName val="Table 11"/>
      <sheetName val="Table 12"/>
      <sheetName val="Sheet1"/>
      <sheetName val="Sheet3"/>
      <sheetName val="Sheet75"/>
      <sheetName val="Sheet39"/>
      <sheetName val="Sheet2"/>
      <sheetName val="Sheet4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Brussel Sprouts (2)"/>
      <sheetName val="RST Brussel Sprouts (3)"/>
      <sheetName val="RST Cabbage (Spring)"/>
      <sheetName val="RST Cabbage (Summer)"/>
      <sheetName val="RST Cabbage (Winter)"/>
      <sheetName val="RST Calabrese"/>
      <sheetName val="RST Carrots"/>
      <sheetName val="RST Carrots (2)"/>
      <sheetName val="RST Carrots (3)"/>
      <sheetName val="RST Cauliflowers"/>
      <sheetName val="RST Celeriac"/>
      <sheetName val="RST Hard Cabbage"/>
      <sheetName val="RST Kale"/>
      <sheetName val="RST Leeks"/>
      <sheetName val="RST Lettuce"/>
      <sheetName val="RST Lettuce (2)"/>
      <sheetName val="RST Lettuce (3)"/>
      <sheetName val="RST Parsley"/>
      <sheetName val="RST Parsley (2)"/>
      <sheetName val="RST Parsley (3)"/>
      <sheetName val="RST Parsnips"/>
      <sheetName val="RST Parsnips (2)"/>
      <sheetName val="RST Parsnips (3)"/>
      <sheetName val="RST Peas"/>
      <sheetName val="RST Pointed cabbage"/>
      <sheetName val="RST Pumpkin"/>
      <sheetName val="RST Purple Broccoli"/>
      <sheetName val="RST Red Cabbage"/>
      <sheetName val="RST Rhubarb"/>
      <sheetName val="RST Salad Onion"/>
      <sheetName val="RST Savoys"/>
      <sheetName val="RST Savoys (2)"/>
      <sheetName val="RST Savoys (3)"/>
      <sheetName val="RST Scallions (Summer)"/>
      <sheetName val="RST Soup Celery"/>
      <sheetName val="RST Soup Celery (2)"/>
      <sheetName val="RST Soup Celery (3)"/>
      <sheetName val="RST Soup Leeks"/>
      <sheetName val="RST Summer Cauliflower"/>
      <sheetName val="RST Swede"/>
      <sheetName val="RST Table celery"/>
      <sheetName val="RST Table celery (2)"/>
      <sheetName val="RST Table celery (3)"/>
      <sheetName val="RST Table Leeks"/>
      <sheetName val="RST Table Leeks (2)"/>
      <sheetName val="RST Table Leeks (3)"/>
      <sheetName val="RST Turnips"/>
      <sheetName val="RST Turnips (2)"/>
      <sheetName val="RST Turnips (3)"/>
      <sheetName val="RST White Cabbage"/>
    </sheetNames>
    <sheetDataSet>
      <sheetData sheetId="0" refreshError="1"/>
      <sheetData sheetId="1">
        <row r="4">
          <cell r="B4" t="str">
            <v>VEG/2015</v>
          </cell>
        </row>
      </sheetData>
      <sheetData sheetId="2" refreshError="1"/>
      <sheetData sheetId="3" refreshError="1"/>
      <sheetData sheetId="4">
        <row r="4">
          <cell r="C4">
            <v>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 "/>
      <sheetName val="Table 6"/>
      <sheetName val="Table 6 (2)"/>
      <sheetName val="Table 6 (3)"/>
      <sheetName val="Table 5  (2)"/>
      <sheetName val="Table 7"/>
      <sheetName val="Table 7 (2)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Carrots and parsnips"/>
      <sheetName val="RST Carrots and parsnips (2)"/>
      <sheetName val="RST Celery and parsley"/>
      <sheetName val="Sheet5"/>
    </sheetNames>
    <sheetDataSet>
      <sheetData sheetId="0"/>
      <sheetData sheetId="1"/>
      <sheetData sheetId="2">
        <row r="5">
          <cell r="C5" t="str">
            <v>VEG/2019</v>
          </cell>
        </row>
      </sheetData>
      <sheetData sheetId="3"/>
      <sheetData sheetId="4">
        <row r="4">
          <cell r="C4">
            <v>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3 Crop Combinations"/>
      <sheetName val="Table 3 Fig 6"/>
      <sheetName val="Table 3 Fig 21"/>
      <sheetName val="Table 3 Fig 34"/>
      <sheetName val="Table 3 Fig 41"/>
      <sheetName val="Table 4a"/>
      <sheetName val="Table 4a Fig 4"/>
      <sheetName val="Table 4a Fig 7a"/>
      <sheetName val="Table 4b"/>
      <sheetName val="Table 4b Fig 5"/>
      <sheetName val="Table 4b 7b"/>
      <sheetName val="Table 5"/>
      <sheetName val="Table 5 Fig 20"/>
      <sheetName val="Table 5 Fig 22"/>
      <sheetName val="Table 5 Fig 33"/>
      <sheetName val="Table 6"/>
      <sheetName val="Table 6 Fig 20"/>
      <sheetName val="Table 6 Fig 23"/>
      <sheetName val="Table 6 Fig 33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Cabbage (Spring)"/>
      <sheetName val="RST Cabbage (Summer)"/>
      <sheetName val="RST Cabbage (Winter)"/>
      <sheetName val="RST Calabrese"/>
      <sheetName val="RST Carrots"/>
      <sheetName val="RST Cauliflowers"/>
      <sheetName val="RST Courgette"/>
      <sheetName val="RST Hard Cabbage"/>
      <sheetName val="RST Kale"/>
      <sheetName val="RST Leeks"/>
      <sheetName val="RST Lettuce"/>
      <sheetName val="RST Onions"/>
      <sheetName val="RST Other2"/>
      <sheetName val="RST Other3"/>
      <sheetName val="RST Other5"/>
      <sheetName val="RST Parsley"/>
      <sheetName val="RST Parsnips"/>
      <sheetName val="RST Peas"/>
      <sheetName val="RST Pointed cabbage"/>
      <sheetName val="RST Pumpkin"/>
      <sheetName val="RST Red Cabbage"/>
      <sheetName val="RST Rhubarb"/>
      <sheetName val="RST Salad Onion"/>
      <sheetName val="RST Savoys"/>
      <sheetName val="RST Scallions (Summer)"/>
      <sheetName val="RST Scallions (Winter)"/>
      <sheetName val="RST Soup Celery"/>
      <sheetName val="RST Soup Leeks"/>
      <sheetName val="RST Spinach"/>
      <sheetName val="RST Summer Cauliflower"/>
      <sheetName val="RST Swede"/>
      <sheetName val="RST Table Leeks"/>
      <sheetName val="RST Turnips"/>
      <sheetName val="RST White Cabbage"/>
      <sheetName val="RST Winter Cauliflower"/>
    </sheetNames>
    <sheetDataSet>
      <sheetData sheetId="0"/>
      <sheetData sheetId="1"/>
      <sheetData sheetId="2">
        <row r="5">
          <cell r="C5" t="str">
            <v>VEG/2019</v>
          </cell>
        </row>
      </sheetData>
      <sheetData sheetId="3"/>
      <sheetData sheetId="4">
        <row r="4">
          <cell r="C4">
            <v>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showGridLines="0" topLeftCell="A15" zoomScaleNormal="100" workbookViewId="0">
      <selection activeCell="E7" sqref="E7"/>
    </sheetView>
  </sheetViews>
  <sheetFormatPr defaultColWidth="9.1796875" defaultRowHeight="14.5" x14ac:dyDescent="0.35"/>
  <cols>
    <col min="1" max="1" width="13.453125" style="352" customWidth="1"/>
    <col min="2" max="2" width="73.26953125" style="357" customWidth="1"/>
    <col min="3" max="16384" width="9.1796875" style="351"/>
  </cols>
  <sheetData>
    <row r="1" spans="1:3" ht="30.75" customHeight="1" x14ac:dyDescent="0.45">
      <c r="A1" s="358" t="s">
        <v>205</v>
      </c>
      <c r="B1" s="359" t="s">
        <v>206</v>
      </c>
    </row>
    <row r="2" spans="1:3" ht="30" customHeight="1" x14ac:dyDescent="0.35">
      <c r="A2" s="354">
        <v>1</v>
      </c>
      <c r="B2" s="355" t="s">
        <v>287</v>
      </c>
    </row>
    <row r="3" spans="1:3" ht="30" customHeight="1" x14ac:dyDescent="0.35">
      <c r="A3" s="354">
        <v>2</v>
      </c>
      <c r="B3" s="356" t="s">
        <v>288</v>
      </c>
    </row>
    <row r="4" spans="1:3" ht="30" customHeight="1" x14ac:dyDescent="0.35">
      <c r="A4" s="354">
        <v>3</v>
      </c>
      <c r="B4" s="356" t="s">
        <v>289</v>
      </c>
    </row>
    <row r="5" spans="1:3" ht="30" customHeight="1" x14ac:dyDescent="0.35">
      <c r="A5" s="354" t="s">
        <v>298</v>
      </c>
      <c r="B5" s="355" t="s">
        <v>290</v>
      </c>
    </row>
    <row r="6" spans="1:3" ht="30" customHeight="1" x14ac:dyDescent="0.35">
      <c r="A6" s="354" t="s">
        <v>299</v>
      </c>
      <c r="B6" s="355" t="s">
        <v>291</v>
      </c>
    </row>
    <row r="7" spans="1:3" ht="30" customHeight="1" x14ac:dyDescent="0.35">
      <c r="A7" s="354">
        <v>5</v>
      </c>
      <c r="B7" s="462" t="s">
        <v>300</v>
      </c>
      <c r="C7" s="461"/>
    </row>
    <row r="8" spans="1:3" ht="30" customHeight="1" x14ac:dyDescent="0.35">
      <c r="A8" s="354">
        <v>6</v>
      </c>
      <c r="B8" s="355" t="s">
        <v>292</v>
      </c>
    </row>
    <row r="9" spans="1:3" ht="30" customHeight="1" x14ac:dyDescent="0.35">
      <c r="A9" s="354">
        <v>7</v>
      </c>
      <c r="B9" s="355" t="s">
        <v>293</v>
      </c>
    </row>
    <row r="10" spans="1:3" ht="30" customHeight="1" x14ac:dyDescent="0.35">
      <c r="A10" s="354">
        <v>8</v>
      </c>
      <c r="B10" s="355" t="s">
        <v>294</v>
      </c>
    </row>
    <row r="11" spans="1:3" ht="30" customHeight="1" x14ac:dyDescent="0.35">
      <c r="A11" s="354">
        <v>9</v>
      </c>
      <c r="B11" s="355" t="s">
        <v>295</v>
      </c>
    </row>
    <row r="12" spans="1:3" ht="30" customHeight="1" x14ac:dyDescent="0.35">
      <c r="A12" s="354">
        <v>10</v>
      </c>
      <c r="B12" s="355" t="s">
        <v>296</v>
      </c>
    </row>
    <row r="13" spans="1:3" ht="30" customHeight="1" x14ac:dyDescent="0.35">
      <c r="A13" s="354">
        <v>11</v>
      </c>
      <c r="B13" s="355" t="s">
        <v>297</v>
      </c>
    </row>
    <row r="14" spans="1:3" ht="30" customHeight="1" x14ac:dyDescent="0.35">
      <c r="A14" s="354">
        <v>12</v>
      </c>
      <c r="B14" s="460" t="s">
        <v>277</v>
      </c>
    </row>
    <row r="15" spans="1:3" ht="30" customHeight="1" x14ac:dyDescent="0.35">
      <c r="A15" s="354">
        <v>13</v>
      </c>
      <c r="B15" s="460" t="s">
        <v>278</v>
      </c>
    </row>
    <row r="16" spans="1:3" ht="30" customHeight="1" x14ac:dyDescent="0.35">
      <c r="A16" s="354">
        <v>14</v>
      </c>
      <c r="B16" s="460" t="s">
        <v>279</v>
      </c>
    </row>
    <row r="17" spans="1:2" ht="30" customHeight="1" x14ac:dyDescent="0.35">
      <c r="A17" s="354">
        <v>15</v>
      </c>
      <c r="B17" s="460" t="s">
        <v>280</v>
      </c>
    </row>
    <row r="18" spans="1:2" ht="30" customHeight="1" x14ac:dyDescent="0.35">
      <c r="A18" s="354">
        <v>16</v>
      </c>
      <c r="B18" s="460" t="s">
        <v>281</v>
      </c>
    </row>
    <row r="19" spans="1:2" ht="30" customHeight="1" x14ac:dyDescent="0.35">
      <c r="A19" s="354">
        <v>17</v>
      </c>
      <c r="B19" s="460" t="s">
        <v>282</v>
      </c>
    </row>
    <row r="20" spans="1:2" ht="30" customHeight="1" x14ac:dyDescent="0.35">
      <c r="A20" s="354">
        <v>18</v>
      </c>
      <c r="B20" s="460" t="s">
        <v>283</v>
      </c>
    </row>
    <row r="21" spans="1:2" ht="30" customHeight="1" x14ac:dyDescent="0.35">
      <c r="A21" s="354">
        <v>19</v>
      </c>
      <c r="B21" s="460" t="s">
        <v>285</v>
      </c>
    </row>
    <row r="22" spans="1:2" ht="29" x14ac:dyDescent="0.35">
      <c r="A22" s="463">
        <v>20</v>
      </c>
      <c r="B22" s="460" t="s">
        <v>286</v>
      </c>
    </row>
    <row r="30" spans="1:2" x14ac:dyDescent="0.35">
      <c r="A30" s="353"/>
    </row>
  </sheetData>
  <pageMargins left="0.7" right="0.7" top="0.75" bottom="0.75" header="0.3" footer="0.3"/>
  <pageSetup paperSize="9" scale="37" orientation="landscape" r:id="rId1"/>
  <headerFooter alignWithMargins="0">
    <oddFooter>&amp;L&amp;"Arial,Italic"&amp;8&amp;F &amp;A &amp;D&amp;R&amp;"Arial,Italic"&amp;8&amp;P/&amp;N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1"/>
  <sheetViews>
    <sheetView showGridLines="0" topLeftCell="A105" zoomScaleNormal="100" zoomScaleSheetLayoutView="100" workbookViewId="0">
      <selection activeCell="N92" sqref="N92:N99"/>
    </sheetView>
  </sheetViews>
  <sheetFormatPr defaultColWidth="9.1796875" defaultRowHeight="14.5" x14ac:dyDescent="0.35"/>
  <cols>
    <col min="1" max="1" width="36.453125" style="67" customWidth="1"/>
    <col min="2" max="2" width="9.1796875" style="64" customWidth="1"/>
    <col min="3" max="6" width="9.1796875" style="64"/>
    <col min="7" max="7" width="13" style="64" customWidth="1"/>
    <col min="8" max="8" width="12.7265625" style="64" customWidth="1"/>
    <col min="9" max="12" width="9.1796875" style="64"/>
    <col min="13" max="13" width="10.7265625" style="65" customWidth="1"/>
    <col min="14" max="16384" width="9.1796875" style="66"/>
  </cols>
  <sheetData>
    <row r="1" spans="1:13" x14ac:dyDescent="0.35">
      <c r="A1" s="62" t="s">
        <v>225</v>
      </c>
      <c r="B1" s="63"/>
      <c r="C1" s="63"/>
      <c r="D1" s="63"/>
      <c r="E1" s="63"/>
      <c r="F1" s="63"/>
      <c r="G1" s="63"/>
      <c r="H1" s="63"/>
    </row>
    <row r="2" spans="1:13" x14ac:dyDescent="0.35">
      <c r="B2" s="68"/>
    </row>
    <row r="3" spans="1:13" x14ac:dyDescent="0.35">
      <c r="B3" s="495" t="s">
        <v>26</v>
      </c>
      <c r="C3" s="495"/>
      <c r="D3" s="495"/>
      <c r="E3" s="495"/>
      <c r="F3" s="495"/>
      <c r="G3" s="495"/>
      <c r="H3" s="495"/>
      <c r="I3" s="495"/>
      <c r="J3" s="495"/>
      <c r="K3" s="495"/>
      <c r="L3" s="253"/>
    </row>
    <row r="4" spans="1:13" ht="6" customHeight="1" x14ac:dyDescent="0.35">
      <c r="B4" s="68"/>
    </row>
    <row r="5" spans="1:13" s="69" customFormat="1" ht="20.149999999999999" customHeight="1" x14ac:dyDescent="0.35">
      <c r="A5" s="492" t="s">
        <v>137</v>
      </c>
      <c r="B5" s="496" t="s">
        <v>40</v>
      </c>
      <c r="C5" s="496" t="s">
        <v>64</v>
      </c>
      <c r="D5" s="496" t="s">
        <v>42</v>
      </c>
      <c r="E5" s="496" t="s">
        <v>178</v>
      </c>
      <c r="F5" s="429"/>
      <c r="G5" s="496" t="s">
        <v>179</v>
      </c>
      <c r="H5" s="496" t="s">
        <v>180</v>
      </c>
      <c r="I5" s="496" t="s">
        <v>20</v>
      </c>
      <c r="J5" s="496" t="s">
        <v>181</v>
      </c>
      <c r="K5" s="496" t="s">
        <v>93</v>
      </c>
      <c r="L5" s="496" t="s">
        <v>182</v>
      </c>
      <c r="M5" s="494" t="s">
        <v>128</v>
      </c>
    </row>
    <row r="6" spans="1:13" s="70" customFormat="1" ht="20.149999999999999" customHeight="1" x14ac:dyDescent="0.35">
      <c r="A6" s="493"/>
      <c r="B6" s="497"/>
      <c r="C6" s="497"/>
      <c r="D6" s="497"/>
      <c r="E6" s="497"/>
      <c r="F6" s="430" t="s">
        <v>21</v>
      </c>
      <c r="G6" s="497"/>
      <c r="H6" s="497"/>
      <c r="I6" s="497"/>
      <c r="J6" s="497"/>
      <c r="K6" s="497"/>
      <c r="L6" s="497"/>
      <c r="M6" s="488"/>
    </row>
    <row r="7" spans="1:13" s="74" customFormat="1" ht="6" customHeight="1" x14ac:dyDescent="0.35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</row>
    <row r="8" spans="1:13" s="74" customFormat="1" ht="19.5" customHeight="1" x14ac:dyDescent="0.35">
      <c r="A8" s="348" t="s">
        <v>30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</row>
    <row r="9" spans="1:13" s="74" customFormat="1" ht="3.75" customHeight="1" x14ac:dyDescent="0.35">
      <c r="A9" s="75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3"/>
    </row>
    <row r="10" spans="1:13" ht="12.75" customHeight="1" x14ac:dyDescent="0.35">
      <c r="A10" s="156" t="s">
        <v>43</v>
      </c>
      <c r="B10" s="77">
        <v>26.014454483985901</v>
      </c>
      <c r="C10" s="78">
        <v>397.56499004364014</v>
      </c>
      <c r="D10" s="79">
        <v>14.975399971008301</v>
      </c>
      <c r="E10" s="77">
        <v>1.408750057220459</v>
      </c>
      <c r="F10" s="77">
        <v>2.8350000381469727</v>
      </c>
      <c r="G10" s="77">
        <v>0.4484076052904129</v>
      </c>
      <c r="H10" s="79" t="s">
        <v>28</v>
      </c>
      <c r="I10" s="80" t="s">
        <v>28</v>
      </c>
      <c r="J10" s="79">
        <v>331.3800048828125</v>
      </c>
      <c r="K10" s="79">
        <v>12.332078382372856</v>
      </c>
      <c r="L10" s="77">
        <v>1.2631200551986694</v>
      </c>
      <c r="M10" s="230">
        <v>788.22220551967621</v>
      </c>
    </row>
    <row r="11" spans="1:13" ht="12.75" customHeight="1" x14ac:dyDescent="0.35">
      <c r="A11" s="156" t="s">
        <v>78</v>
      </c>
      <c r="B11" s="82">
        <v>94.975129127502441</v>
      </c>
      <c r="C11" s="83">
        <v>180.67300724983215</v>
      </c>
      <c r="D11" s="83" t="s">
        <v>28</v>
      </c>
      <c r="E11" s="82" t="s">
        <v>28</v>
      </c>
      <c r="F11" s="82" t="s">
        <v>28</v>
      </c>
      <c r="G11" s="82" t="s">
        <v>28</v>
      </c>
      <c r="H11" s="79" t="s">
        <v>28</v>
      </c>
      <c r="I11" s="80" t="s">
        <v>28</v>
      </c>
      <c r="J11" s="79">
        <v>166.95312249660492</v>
      </c>
      <c r="K11" s="83" t="s">
        <v>28</v>
      </c>
      <c r="L11" s="82" t="s">
        <v>28</v>
      </c>
      <c r="M11" s="231">
        <v>442.60125887393951</v>
      </c>
    </row>
    <row r="12" spans="1:13" ht="12.75" customHeight="1" x14ac:dyDescent="0.35">
      <c r="A12" s="156" t="s">
        <v>67</v>
      </c>
      <c r="B12" s="82" t="s">
        <v>28</v>
      </c>
      <c r="C12" s="83">
        <v>393.5529829710722</v>
      </c>
      <c r="D12" s="83" t="s">
        <v>28</v>
      </c>
      <c r="E12" s="82" t="s">
        <v>28</v>
      </c>
      <c r="F12" s="82" t="s">
        <v>28</v>
      </c>
      <c r="G12" s="82" t="s">
        <v>28</v>
      </c>
      <c r="H12" s="79" t="s">
        <v>28</v>
      </c>
      <c r="I12" s="80" t="s">
        <v>28</v>
      </c>
      <c r="J12" s="79">
        <v>167.2740804515779</v>
      </c>
      <c r="K12" s="85">
        <v>24.278400421142578</v>
      </c>
      <c r="L12" s="82" t="s">
        <v>28</v>
      </c>
      <c r="M12" s="231">
        <v>585.10546384379268</v>
      </c>
    </row>
    <row r="13" spans="1:13" ht="12.75" customHeight="1" x14ac:dyDescent="0.35">
      <c r="A13" s="156" t="s">
        <v>84</v>
      </c>
      <c r="B13" s="82" t="s">
        <v>28</v>
      </c>
      <c r="C13" s="83">
        <v>144.46949768066406</v>
      </c>
      <c r="D13" s="83" t="s">
        <v>28</v>
      </c>
      <c r="E13" s="82" t="s">
        <v>28</v>
      </c>
      <c r="F13" s="82" t="s">
        <v>28</v>
      </c>
      <c r="G13" s="82" t="s">
        <v>28</v>
      </c>
      <c r="H13" s="79" t="s">
        <v>28</v>
      </c>
      <c r="I13" s="80" t="s">
        <v>28</v>
      </c>
      <c r="J13" s="79">
        <v>2.5262399911880493</v>
      </c>
      <c r="K13" s="85" t="s">
        <v>28</v>
      </c>
      <c r="L13" s="82" t="s">
        <v>28</v>
      </c>
      <c r="M13" s="231">
        <v>146.99573767185211</v>
      </c>
    </row>
    <row r="14" spans="1:13" ht="12.75" customHeight="1" x14ac:dyDescent="0.35">
      <c r="A14" s="156" t="s">
        <v>44</v>
      </c>
      <c r="B14" s="82">
        <v>1.9173530340194702</v>
      </c>
      <c r="C14" s="82" t="s">
        <v>28</v>
      </c>
      <c r="D14" s="83" t="s">
        <v>28</v>
      </c>
      <c r="E14" s="82" t="s">
        <v>28</v>
      </c>
      <c r="F14" s="82" t="s">
        <v>28</v>
      </c>
      <c r="G14" s="82" t="s">
        <v>28</v>
      </c>
      <c r="H14" s="79" t="s">
        <v>28</v>
      </c>
      <c r="I14" s="80" t="s">
        <v>28</v>
      </c>
      <c r="J14" s="79" t="s">
        <v>28</v>
      </c>
      <c r="K14" s="85" t="s">
        <v>28</v>
      </c>
      <c r="L14" s="82" t="s">
        <v>28</v>
      </c>
      <c r="M14" s="231">
        <v>1.9173530340194702</v>
      </c>
    </row>
    <row r="15" spans="1:13" ht="12.75" customHeight="1" x14ac:dyDescent="0.35">
      <c r="A15" s="156" t="s">
        <v>83</v>
      </c>
      <c r="B15" s="82" t="s">
        <v>28</v>
      </c>
      <c r="C15" s="83">
        <v>1.2757512331008911</v>
      </c>
      <c r="D15" s="83" t="s">
        <v>28</v>
      </c>
      <c r="E15" s="82">
        <v>1.2789089679718018</v>
      </c>
      <c r="F15" s="82" t="s">
        <v>28</v>
      </c>
      <c r="G15" s="82">
        <v>1.2789089679718018</v>
      </c>
      <c r="H15" s="79" t="s">
        <v>28</v>
      </c>
      <c r="I15" s="80" t="s">
        <v>28</v>
      </c>
      <c r="J15" s="79">
        <v>0.63894927501678467</v>
      </c>
      <c r="K15" s="85" t="s">
        <v>28</v>
      </c>
      <c r="L15" s="82" t="s">
        <v>28</v>
      </c>
      <c r="M15" s="231">
        <v>4.4725184440612793</v>
      </c>
    </row>
    <row r="16" spans="1:13" ht="12.75" customHeight="1" x14ac:dyDescent="0.35">
      <c r="A16" s="156" t="s">
        <v>183</v>
      </c>
      <c r="B16" s="82">
        <v>72.840003967285156</v>
      </c>
      <c r="C16" s="83" t="s">
        <v>28</v>
      </c>
      <c r="D16" s="83">
        <v>12.140399932861328</v>
      </c>
      <c r="E16" s="82">
        <v>16.743762373924255</v>
      </c>
      <c r="F16" s="82">
        <v>2.8350000381469727</v>
      </c>
      <c r="G16" s="82" t="s">
        <v>28</v>
      </c>
      <c r="H16" s="79" t="s">
        <v>28</v>
      </c>
      <c r="I16" s="80" t="s">
        <v>28</v>
      </c>
      <c r="J16" s="79" t="s">
        <v>28</v>
      </c>
      <c r="K16" s="85" t="s">
        <v>28</v>
      </c>
      <c r="L16" s="82" t="s">
        <v>28</v>
      </c>
      <c r="M16" s="231">
        <v>104.55916631221771</v>
      </c>
    </row>
    <row r="17" spans="1:14" ht="12.75" customHeight="1" x14ac:dyDescent="0.35">
      <c r="A17" s="156" t="s">
        <v>220</v>
      </c>
      <c r="B17" s="82" t="s">
        <v>28</v>
      </c>
      <c r="C17" s="85">
        <v>217.13999366760254</v>
      </c>
      <c r="D17" s="83" t="s">
        <v>28</v>
      </c>
      <c r="E17" s="82" t="s">
        <v>28</v>
      </c>
      <c r="F17" s="82" t="s">
        <v>28</v>
      </c>
      <c r="G17" s="82" t="s">
        <v>28</v>
      </c>
      <c r="H17" s="79" t="s">
        <v>28</v>
      </c>
      <c r="I17" s="80" t="s">
        <v>28</v>
      </c>
      <c r="J17" s="79">
        <v>167.24250245094299</v>
      </c>
      <c r="K17" s="85" t="s">
        <v>28</v>
      </c>
      <c r="L17" s="82" t="s">
        <v>28</v>
      </c>
      <c r="M17" s="231">
        <v>384.38249611854553</v>
      </c>
    </row>
    <row r="18" spans="1:14" ht="12.75" customHeight="1" x14ac:dyDescent="0.35">
      <c r="A18" s="156" t="s">
        <v>162</v>
      </c>
      <c r="B18" s="82" t="s">
        <v>28</v>
      </c>
      <c r="C18" s="83">
        <v>288.93899536132813</v>
      </c>
      <c r="D18" s="83" t="s">
        <v>28</v>
      </c>
      <c r="E18" s="82" t="s">
        <v>28</v>
      </c>
      <c r="F18" s="82" t="s">
        <v>28</v>
      </c>
      <c r="G18" s="82" t="s">
        <v>28</v>
      </c>
      <c r="H18" s="79" t="s">
        <v>28</v>
      </c>
      <c r="I18" s="80" t="s">
        <v>28</v>
      </c>
      <c r="J18" s="83" t="s">
        <v>28</v>
      </c>
      <c r="K18" s="85" t="s">
        <v>28</v>
      </c>
      <c r="L18" s="82" t="s">
        <v>28</v>
      </c>
      <c r="M18" s="231">
        <v>288.93899536132813</v>
      </c>
      <c r="N18" s="86"/>
    </row>
    <row r="19" spans="1:14" ht="12.75" customHeight="1" x14ac:dyDescent="0.35">
      <c r="A19" s="156" t="s">
        <v>85</v>
      </c>
      <c r="B19" s="82" t="s">
        <v>28</v>
      </c>
      <c r="C19" s="83">
        <v>395.60254096984863</v>
      </c>
      <c r="D19" s="83" t="s">
        <v>28</v>
      </c>
      <c r="E19" s="82" t="s">
        <v>28</v>
      </c>
      <c r="F19" s="82" t="s">
        <v>28</v>
      </c>
      <c r="G19" s="82" t="s">
        <v>28</v>
      </c>
      <c r="H19" s="83" t="s">
        <v>28</v>
      </c>
      <c r="I19" s="80" t="s">
        <v>28</v>
      </c>
      <c r="J19" s="85">
        <v>169.76874244213104</v>
      </c>
      <c r="K19" s="85" t="s">
        <v>28</v>
      </c>
      <c r="L19" s="82" t="s">
        <v>28</v>
      </c>
      <c r="M19" s="231">
        <v>565.37128341197968</v>
      </c>
    </row>
    <row r="20" spans="1:14" ht="12.75" customHeight="1" x14ac:dyDescent="0.35">
      <c r="A20" s="156" t="s">
        <v>171</v>
      </c>
      <c r="B20" s="82" t="s">
        <v>28</v>
      </c>
      <c r="C20" s="83" t="s">
        <v>28</v>
      </c>
      <c r="D20" s="83" t="s">
        <v>28</v>
      </c>
      <c r="E20" s="82" t="s">
        <v>28</v>
      </c>
      <c r="F20" s="82" t="s">
        <v>28</v>
      </c>
      <c r="G20" s="82" t="s">
        <v>28</v>
      </c>
      <c r="H20" s="85" t="s">
        <v>28</v>
      </c>
      <c r="I20" s="80" t="s">
        <v>28</v>
      </c>
      <c r="J20" s="83" t="s">
        <v>28</v>
      </c>
      <c r="K20" s="85">
        <v>12.13800048828125</v>
      </c>
      <c r="L20" s="82" t="s">
        <v>28</v>
      </c>
      <c r="M20" s="231">
        <v>12.13800048828125</v>
      </c>
    </row>
    <row r="21" spans="1:14" ht="12.75" customHeight="1" x14ac:dyDescent="0.35">
      <c r="A21" s="156" t="s">
        <v>74</v>
      </c>
      <c r="B21" s="82">
        <v>137.84942927956581</v>
      </c>
      <c r="C21" s="83">
        <v>716.29180829226971</v>
      </c>
      <c r="D21" s="83" t="s">
        <v>28</v>
      </c>
      <c r="E21" s="82">
        <v>33.60292112827301</v>
      </c>
      <c r="F21" s="82" t="s">
        <v>28</v>
      </c>
      <c r="G21" s="82" t="s">
        <v>28</v>
      </c>
      <c r="H21" s="85" t="s">
        <v>28</v>
      </c>
      <c r="I21" s="80" t="s">
        <v>28</v>
      </c>
      <c r="J21" s="83">
        <v>333.59564292058349</v>
      </c>
      <c r="K21" s="83" t="s">
        <v>28</v>
      </c>
      <c r="L21" s="82">
        <v>3.588995099067688</v>
      </c>
      <c r="M21" s="231">
        <v>1224.9287967197597</v>
      </c>
    </row>
    <row r="22" spans="1:14" ht="12.75" customHeight="1" x14ac:dyDescent="0.35">
      <c r="A22" s="156" t="s">
        <v>81</v>
      </c>
      <c r="B22" s="82">
        <v>1.5139492750167847</v>
      </c>
      <c r="C22" s="85">
        <v>230.22829461097717</v>
      </c>
      <c r="D22" s="83">
        <v>14.975399971008301</v>
      </c>
      <c r="E22" s="82">
        <v>15.580249786376953</v>
      </c>
      <c r="F22" s="82" t="s">
        <v>28</v>
      </c>
      <c r="G22" s="82" t="s">
        <v>28</v>
      </c>
      <c r="H22" s="83" t="s">
        <v>28</v>
      </c>
      <c r="I22" s="80" t="s">
        <v>28</v>
      </c>
      <c r="J22" s="83">
        <v>170.74248242378235</v>
      </c>
      <c r="K22" s="85" t="s">
        <v>28</v>
      </c>
      <c r="L22" s="82">
        <v>2.3258750438690186</v>
      </c>
      <c r="M22" s="231">
        <v>435.36625111103058</v>
      </c>
    </row>
    <row r="23" spans="1:14" ht="12.75" customHeight="1" x14ac:dyDescent="0.35">
      <c r="A23" s="156" t="s">
        <v>221</v>
      </c>
      <c r="B23" s="82" t="s">
        <v>28</v>
      </c>
      <c r="C23" s="83">
        <v>33.993049621582031</v>
      </c>
      <c r="D23" s="83" t="s">
        <v>28</v>
      </c>
      <c r="E23" s="82" t="s">
        <v>28</v>
      </c>
      <c r="F23" s="82" t="s">
        <v>28</v>
      </c>
      <c r="G23" s="82" t="s">
        <v>28</v>
      </c>
      <c r="H23" s="83" t="s">
        <v>28</v>
      </c>
      <c r="I23" s="80" t="s">
        <v>28</v>
      </c>
      <c r="J23" s="83" t="s">
        <v>28</v>
      </c>
      <c r="K23" s="85" t="s">
        <v>28</v>
      </c>
      <c r="L23" s="82" t="s">
        <v>28</v>
      </c>
      <c r="M23" s="231">
        <v>33.993049621582031</v>
      </c>
    </row>
    <row r="24" spans="1:14" s="91" customFormat="1" ht="6" customHeight="1" x14ac:dyDescent="0.35">
      <c r="A24" s="87"/>
      <c r="B24" s="88"/>
      <c r="C24" s="89"/>
      <c r="D24" s="89"/>
      <c r="E24" s="88"/>
      <c r="F24" s="88"/>
      <c r="G24" s="89"/>
      <c r="H24" s="90"/>
      <c r="I24" s="89"/>
      <c r="J24" s="89"/>
      <c r="K24" s="88"/>
      <c r="L24" s="88"/>
    </row>
    <row r="25" spans="1:14" s="91" customFormat="1" ht="15" customHeight="1" x14ac:dyDescent="0.35">
      <c r="A25" s="92" t="s">
        <v>47</v>
      </c>
      <c r="B25" s="93">
        <v>335.11031916737556</v>
      </c>
      <c r="C25" s="93">
        <v>2999.7309117019176</v>
      </c>
      <c r="D25" s="93">
        <v>42.09119987487793</v>
      </c>
      <c r="E25" s="93">
        <v>68.614592313766479</v>
      </c>
      <c r="F25" s="93">
        <v>5.6700000762939453</v>
      </c>
      <c r="G25" s="93">
        <v>1.7273165732622147</v>
      </c>
      <c r="H25" s="93" t="s">
        <v>28</v>
      </c>
      <c r="I25" s="93" t="s">
        <v>28</v>
      </c>
      <c r="J25" s="93">
        <v>1510.12176733464</v>
      </c>
      <c r="K25" s="93">
        <v>48.748479291796684</v>
      </c>
      <c r="L25" s="93">
        <v>7.177990198135376</v>
      </c>
      <c r="M25" s="93">
        <v>5018.9925765320659</v>
      </c>
    </row>
    <row r="26" spans="1:14" s="86" customFormat="1" x14ac:dyDescent="0.35">
      <c r="A26" s="97"/>
      <c r="B26" s="98"/>
      <c r="C26" s="99"/>
      <c r="D26" s="99"/>
      <c r="E26" s="98"/>
      <c r="F26" s="98"/>
      <c r="G26" s="99"/>
      <c r="H26" s="100"/>
      <c r="I26" s="99"/>
      <c r="J26" s="99"/>
      <c r="K26" s="98"/>
      <c r="L26" s="99"/>
      <c r="M26" s="101"/>
    </row>
    <row r="27" spans="1:14" s="86" customFormat="1" x14ac:dyDescent="0.35">
      <c r="A27" s="97"/>
      <c r="B27" s="98"/>
      <c r="C27" s="99"/>
      <c r="D27" s="99"/>
      <c r="E27" s="98"/>
      <c r="F27" s="98"/>
      <c r="G27" s="99"/>
      <c r="H27" s="100"/>
      <c r="I27" s="99"/>
      <c r="J27" s="99"/>
      <c r="K27" s="98"/>
      <c r="L27" s="99"/>
      <c r="M27" s="101"/>
    </row>
    <row r="28" spans="1:14" s="86" customFormat="1" x14ac:dyDescent="0.35">
      <c r="A28" s="62" t="s">
        <v>255</v>
      </c>
      <c r="B28" s="98"/>
      <c r="C28" s="99"/>
      <c r="D28" s="99"/>
      <c r="E28" s="98"/>
      <c r="F28" s="98"/>
      <c r="G28" s="99"/>
      <c r="H28" s="100"/>
      <c r="I28" s="99"/>
      <c r="J28" s="99"/>
      <c r="K28" s="98"/>
      <c r="L28" s="99"/>
      <c r="M28" s="101"/>
    </row>
    <row r="29" spans="1:14" s="86" customFormat="1" x14ac:dyDescent="0.35">
      <c r="A29" s="97"/>
      <c r="B29" s="98"/>
      <c r="C29" s="99"/>
      <c r="D29" s="99"/>
      <c r="E29" s="98"/>
      <c r="F29" s="98"/>
      <c r="G29" s="99"/>
      <c r="H29" s="100"/>
      <c r="I29" s="99"/>
      <c r="J29" s="99"/>
      <c r="K29" s="98"/>
      <c r="L29" s="99"/>
      <c r="M29" s="101"/>
    </row>
    <row r="30" spans="1:14" s="86" customFormat="1" ht="20.149999999999999" customHeight="1" x14ac:dyDescent="0.35">
      <c r="A30" s="492" t="s">
        <v>137</v>
      </c>
      <c r="B30" s="490" t="s">
        <v>40</v>
      </c>
      <c r="C30" s="490" t="s">
        <v>64</v>
      </c>
      <c r="D30" s="490" t="s">
        <v>42</v>
      </c>
      <c r="E30" s="490" t="s">
        <v>178</v>
      </c>
      <c r="F30" s="431"/>
      <c r="G30" s="490" t="s">
        <v>179</v>
      </c>
      <c r="H30" s="490" t="s">
        <v>180</v>
      </c>
      <c r="I30" s="490" t="s">
        <v>20</v>
      </c>
      <c r="J30" s="490" t="s">
        <v>181</v>
      </c>
      <c r="K30" s="490" t="s">
        <v>93</v>
      </c>
      <c r="L30" s="490" t="s">
        <v>182</v>
      </c>
      <c r="M30" s="488" t="s">
        <v>128</v>
      </c>
    </row>
    <row r="31" spans="1:14" s="86" customFormat="1" ht="20.149999999999999" customHeight="1" x14ac:dyDescent="0.35">
      <c r="A31" s="493"/>
      <c r="B31" s="491"/>
      <c r="C31" s="491"/>
      <c r="D31" s="491"/>
      <c r="E31" s="491"/>
      <c r="F31" s="432"/>
      <c r="G31" s="491"/>
      <c r="H31" s="491"/>
      <c r="I31" s="491"/>
      <c r="J31" s="491"/>
      <c r="K31" s="491"/>
      <c r="L31" s="491"/>
      <c r="M31" s="489"/>
    </row>
    <row r="32" spans="1:14" s="86" customFormat="1" ht="6" customHeight="1" x14ac:dyDescent="0.35">
      <c r="A32" s="97"/>
      <c r="B32" s="98"/>
      <c r="C32" s="99"/>
      <c r="D32" s="99"/>
      <c r="E32" s="98"/>
      <c r="F32" s="98"/>
      <c r="G32" s="98"/>
      <c r="H32" s="99"/>
      <c r="I32" s="100"/>
      <c r="J32" s="99"/>
      <c r="K32" s="99"/>
      <c r="L32" s="98"/>
      <c r="M32" s="101"/>
    </row>
    <row r="33" spans="1:13" s="86" customFormat="1" ht="19.5" customHeight="1" x14ac:dyDescent="0.45">
      <c r="A33" s="349" t="s">
        <v>36</v>
      </c>
      <c r="B33" s="98"/>
      <c r="C33" s="99"/>
      <c r="D33" s="99"/>
      <c r="E33" s="98"/>
      <c r="F33" s="98"/>
      <c r="G33" s="98"/>
      <c r="H33" s="99"/>
      <c r="I33" s="100"/>
      <c r="J33" s="99"/>
      <c r="K33" s="99"/>
      <c r="L33" s="98"/>
      <c r="M33" s="101"/>
    </row>
    <row r="34" spans="1:13" s="86" customFormat="1" ht="3.75" customHeight="1" x14ac:dyDescent="0.35">
      <c r="A34" s="97"/>
      <c r="B34" s="98"/>
      <c r="C34" s="99"/>
      <c r="D34" s="99"/>
      <c r="E34" s="98"/>
      <c r="F34" s="98"/>
      <c r="G34" s="98"/>
      <c r="H34" s="99"/>
      <c r="I34" s="100"/>
      <c r="J34" s="99"/>
      <c r="K34" s="99"/>
      <c r="L34" s="98"/>
      <c r="M34" s="101"/>
    </row>
    <row r="35" spans="1:13" ht="12.75" customHeight="1" x14ac:dyDescent="0.35">
      <c r="A35" s="255" t="s">
        <v>185</v>
      </c>
      <c r="B35" s="82" t="s">
        <v>28</v>
      </c>
      <c r="C35" s="83">
        <v>464.74013282358646</v>
      </c>
      <c r="D35" s="83">
        <v>4.252500057220459</v>
      </c>
      <c r="E35" s="82">
        <v>16.743762373924255</v>
      </c>
      <c r="F35" s="82" t="s">
        <v>28</v>
      </c>
      <c r="G35" s="82" t="s">
        <v>28</v>
      </c>
      <c r="H35" s="83" t="s">
        <v>28</v>
      </c>
      <c r="I35" s="84">
        <v>2.5808249711990356</v>
      </c>
      <c r="J35" s="83">
        <v>354.5428028665483</v>
      </c>
      <c r="K35" s="83" t="s">
        <v>28</v>
      </c>
      <c r="L35" s="82" t="s">
        <v>28</v>
      </c>
      <c r="M35" s="254">
        <v>842.86002309247851</v>
      </c>
    </row>
    <row r="36" spans="1:13" ht="12.75" customHeight="1" x14ac:dyDescent="0.35">
      <c r="A36" s="255" t="s">
        <v>163</v>
      </c>
      <c r="B36" s="77" t="s">
        <v>28</v>
      </c>
      <c r="C36" s="103" t="s">
        <v>28</v>
      </c>
      <c r="D36" s="103" t="s">
        <v>28</v>
      </c>
      <c r="E36" s="82">
        <v>4.226250171661377</v>
      </c>
      <c r="F36" s="77" t="s">
        <v>28</v>
      </c>
      <c r="G36" s="77">
        <v>1.5409075766801834</v>
      </c>
      <c r="H36" s="83" t="s">
        <v>28</v>
      </c>
      <c r="I36" s="80" t="s">
        <v>28</v>
      </c>
      <c r="J36" s="103" t="s">
        <v>28</v>
      </c>
      <c r="K36" s="103" t="s">
        <v>28</v>
      </c>
      <c r="L36" s="77" t="s">
        <v>28</v>
      </c>
      <c r="M36" s="254">
        <v>5.7671577483415604</v>
      </c>
    </row>
    <row r="37" spans="1:13" ht="12.75" customHeight="1" x14ac:dyDescent="0.35">
      <c r="A37" s="255" t="s">
        <v>164</v>
      </c>
      <c r="B37" s="77" t="s">
        <v>28</v>
      </c>
      <c r="C37" s="103">
        <v>156.5444974899292</v>
      </c>
      <c r="D37" s="103" t="s">
        <v>28</v>
      </c>
      <c r="E37" s="82" t="s">
        <v>28</v>
      </c>
      <c r="F37" s="77" t="s">
        <v>28</v>
      </c>
      <c r="G37" s="77" t="s">
        <v>28</v>
      </c>
      <c r="H37" s="83" t="s">
        <v>28</v>
      </c>
      <c r="I37" s="80" t="s">
        <v>28</v>
      </c>
      <c r="J37" s="103">
        <v>168.2162424325943</v>
      </c>
      <c r="K37" s="103" t="s">
        <v>28</v>
      </c>
      <c r="L37" s="77" t="s">
        <v>28</v>
      </c>
      <c r="M37" s="254">
        <v>324.7607399225235</v>
      </c>
    </row>
    <row r="38" spans="1:13" ht="12.75" customHeight="1" x14ac:dyDescent="0.35">
      <c r="A38" s="255" t="s">
        <v>72</v>
      </c>
      <c r="B38" s="77">
        <v>109.29907830059528</v>
      </c>
      <c r="C38" s="83">
        <v>412.75300619006157</v>
      </c>
      <c r="D38" s="103" t="s">
        <v>28</v>
      </c>
      <c r="E38" s="82" t="s">
        <v>28</v>
      </c>
      <c r="F38" s="77" t="s">
        <v>28</v>
      </c>
      <c r="G38" s="77" t="s">
        <v>28</v>
      </c>
      <c r="H38" s="83">
        <v>6.4734898507595062E-2</v>
      </c>
      <c r="I38" s="80" t="s">
        <v>28</v>
      </c>
      <c r="J38" s="103">
        <v>0.79102893173694611</v>
      </c>
      <c r="K38" s="103" t="s">
        <v>28</v>
      </c>
      <c r="L38" s="77">
        <v>150.84999966621399</v>
      </c>
      <c r="M38" s="254">
        <v>673.75784798711538</v>
      </c>
    </row>
    <row r="39" spans="1:13" ht="12.75" customHeight="1" x14ac:dyDescent="0.35">
      <c r="A39" s="255" t="s">
        <v>222</v>
      </c>
      <c r="B39" s="82" t="s">
        <v>28</v>
      </c>
      <c r="C39" s="83" t="s">
        <v>28</v>
      </c>
      <c r="D39" s="103" t="s">
        <v>28</v>
      </c>
      <c r="E39" s="82" t="s">
        <v>28</v>
      </c>
      <c r="F39" s="77" t="s">
        <v>28</v>
      </c>
      <c r="G39" s="77">
        <v>1.0924999713897705</v>
      </c>
      <c r="H39" s="83" t="s">
        <v>28</v>
      </c>
      <c r="I39" s="84" t="s">
        <v>28</v>
      </c>
      <c r="J39" s="103" t="s">
        <v>28</v>
      </c>
      <c r="K39" s="83" t="s">
        <v>28</v>
      </c>
      <c r="L39" s="77" t="s">
        <v>28</v>
      </c>
      <c r="M39" s="254">
        <v>1.0924999713897705</v>
      </c>
    </row>
    <row r="40" spans="1:13" ht="12.75" customHeight="1" x14ac:dyDescent="0.35">
      <c r="A40" s="255" t="s">
        <v>186</v>
      </c>
      <c r="B40" s="82" t="s">
        <v>28</v>
      </c>
      <c r="C40" s="85" t="s">
        <v>28</v>
      </c>
      <c r="D40" s="103" t="s">
        <v>28</v>
      </c>
      <c r="E40" s="82" t="s">
        <v>28</v>
      </c>
      <c r="F40" s="77" t="s">
        <v>28</v>
      </c>
      <c r="G40" s="77">
        <v>0.4484076052904129</v>
      </c>
      <c r="H40" s="83" t="s">
        <v>28</v>
      </c>
      <c r="I40" s="84" t="s">
        <v>28</v>
      </c>
      <c r="J40" s="103" t="s">
        <v>28</v>
      </c>
      <c r="K40" s="85" t="s">
        <v>28</v>
      </c>
      <c r="L40" s="77" t="s">
        <v>28</v>
      </c>
      <c r="M40" s="254">
        <v>0.4484076052904129</v>
      </c>
    </row>
    <row r="41" spans="1:13" ht="12.75" customHeight="1" x14ac:dyDescent="0.35">
      <c r="A41" s="255" t="s">
        <v>165</v>
      </c>
      <c r="B41" s="82" t="s">
        <v>28</v>
      </c>
      <c r="C41" s="85" t="s">
        <v>28</v>
      </c>
      <c r="D41" s="103" t="s">
        <v>28</v>
      </c>
      <c r="E41" s="82" t="s">
        <v>151</v>
      </c>
      <c r="F41" s="77" t="s">
        <v>28</v>
      </c>
      <c r="G41" s="77" t="s">
        <v>28</v>
      </c>
      <c r="H41" s="83" t="s">
        <v>28</v>
      </c>
      <c r="I41" s="84" t="s">
        <v>28</v>
      </c>
      <c r="J41" s="103" t="s">
        <v>28</v>
      </c>
      <c r="K41" s="85" t="s">
        <v>28</v>
      </c>
      <c r="L41" s="77" t="s">
        <v>28</v>
      </c>
      <c r="M41" s="254" t="s">
        <v>151</v>
      </c>
    </row>
    <row r="42" spans="1:13" ht="12.75" customHeight="1" x14ac:dyDescent="0.35">
      <c r="A42" s="255" t="s">
        <v>129</v>
      </c>
      <c r="B42" s="82" t="s">
        <v>28</v>
      </c>
      <c r="C42" s="85" t="s">
        <v>28</v>
      </c>
      <c r="D42" s="103" t="s">
        <v>28</v>
      </c>
      <c r="E42" s="82">
        <v>18.160212397575378</v>
      </c>
      <c r="F42" s="77" t="s">
        <v>28</v>
      </c>
      <c r="G42" s="77">
        <v>5.2862951308488846</v>
      </c>
      <c r="H42" s="83" t="s">
        <v>28</v>
      </c>
      <c r="I42" s="84" t="s">
        <v>28</v>
      </c>
      <c r="J42" s="103" t="s">
        <v>28</v>
      </c>
      <c r="K42" s="85" t="s">
        <v>28</v>
      </c>
      <c r="L42" s="77" t="s">
        <v>28</v>
      </c>
      <c r="M42" s="254">
        <v>23.446507528424263</v>
      </c>
    </row>
    <row r="43" spans="1:13" ht="12.75" customHeight="1" x14ac:dyDescent="0.35">
      <c r="A43" s="255" t="s">
        <v>193</v>
      </c>
      <c r="B43" s="82" t="s">
        <v>28</v>
      </c>
      <c r="C43" s="85" t="s">
        <v>28</v>
      </c>
      <c r="D43" s="103" t="s">
        <v>28</v>
      </c>
      <c r="E43" s="82" t="s">
        <v>28</v>
      </c>
      <c r="F43" s="77" t="s">
        <v>28</v>
      </c>
      <c r="G43" s="77" t="s">
        <v>28</v>
      </c>
      <c r="H43" s="85">
        <v>0.7070000171661377</v>
      </c>
      <c r="I43" s="84" t="s">
        <v>28</v>
      </c>
      <c r="J43" s="103" t="s">
        <v>28</v>
      </c>
      <c r="K43" s="85" t="s">
        <v>28</v>
      </c>
      <c r="L43" s="77" t="s">
        <v>28</v>
      </c>
      <c r="M43" s="254">
        <v>0.7070000171661377</v>
      </c>
    </row>
    <row r="44" spans="1:13" ht="12.75" customHeight="1" x14ac:dyDescent="0.35">
      <c r="A44" s="255" t="s">
        <v>76</v>
      </c>
      <c r="B44" s="82" t="s">
        <v>28</v>
      </c>
      <c r="C44" s="83" t="s">
        <v>28</v>
      </c>
      <c r="D44" s="103" t="s">
        <v>28</v>
      </c>
      <c r="E44" s="82">
        <v>4.226250171661377</v>
      </c>
      <c r="F44" s="77" t="s">
        <v>28</v>
      </c>
      <c r="G44" s="77">
        <v>1.0924999713897705</v>
      </c>
      <c r="H44" s="85" t="s">
        <v>28</v>
      </c>
      <c r="I44" s="84" t="s">
        <v>28</v>
      </c>
      <c r="J44" s="103" t="s">
        <v>28</v>
      </c>
      <c r="K44" s="83" t="s">
        <v>28</v>
      </c>
      <c r="L44" s="77" t="s">
        <v>28</v>
      </c>
      <c r="M44" s="254">
        <v>5.3187501430511475</v>
      </c>
    </row>
    <row r="45" spans="1:13" ht="12.75" customHeight="1" x14ac:dyDescent="0.35">
      <c r="A45" s="255" t="s">
        <v>48</v>
      </c>
      <c r="B45" s="82">
        <v>45.601347506046295</v>
      </c>
      <c r="C45" s="83">
        <v>202.42878568172455</v>
      </c>
      <c r="D45" s="103">
        <v>1.4175000190734863</v>
      </c>
      <c r="E45" s="82">
        <v>1.2591089457273483</v>
      </c>
      <c r="F45" s="77" t="s">
        <v>28</v>
      </c>
      <c r="G45" s="77">
        <v>2.3278875350952148</v>
      </c>
      <c r="H45" s="83">
        <v>3.0328750610351563</v>
      </c>
      <c r="I45" s="84">
        <v>2.5808249711990356</v>
      </c>
      <c r="J45" s="103">
        <v>181.332784101367</v>
      </c>
      <c r="K45" s="83">
        <v>0.80179604887962341</v>
      </c>
      <c r="L45" s="77" t="s">
        <v>28</v>
      </c>
      <c r="M45" s="254">
        <v>440.78290987014771</v>
      </c>
    </row>
    <row r="46" spans="1:13" ht="12.75" customHeight="1" x14ac:dyDescent="0.35">
      <c r="A46" s="255" t="s">
        <v>82</v>
      </c>
      <c r="B46" s="82" t="s">
        <v>28</v>
      </c>
      <c r="C46" s="83" t="s">
        <v>28</v>
      </c>
      <c r="D46" s="103" t="s">
        <v>28</v>
      </c>
      <c r="E46" s="82" t="s">
        <v>28</v>
      </c>
      <c r="F46" s="77" t="s">
        <v>28</v>
      </c>
      <c r="G46" s="77" t="s">
        <v>28</v>
      </c>
      <c r="H46" s="83" t="s">
        <v>28</v>
      </c>
      <c r="I46" s="84" t="s">
        <v>28</v>
      </c>
      <c r="J46" s="103" t="s">
        <v>28</v>
      </c>
      <c r="K46" s="83">
        <v>24.278400421142578</v>
      </c>
      <c r="L46" s="77" t="s">
        <v>28</v>
      </c>
      <c r="M46" s="254">
        <v>24.278400421142578</v>
      </c>
    </row>
    <row r="47" spans="1:13" ht="12.75" customHeight="1" x14ac:dyDescent="0.35">
      <c r="A47" s="255" t="s">
        <v>223</v>
      </c>
      <c r="B47" s="82" t="s">
        <v>28</v>
      </c>
      <c r="C47" s="83" t="s">
        <v>28</v>
      </c>
      <c r="D47" s="85" t="s">
        <v>28</v>
      </c>
      <c r="E47" s="82" t="s">
        <v>28</v>
      </c>
      <c r="F47" s="77" t="s">
        <v>28</v>
      </c>
      <c r="G47" s="77" t="s">
        <v>28</v>
      </c>
      <c r="H47" s="83">
        <v>7.8050003051757813</v>
      </c>
      <c r="I47" s="84" t="s">
        <v>28</v>
      </c>
      <c r="J47" s="85" t="s">
        <v>28</v>
      </c>
      <c r="K47" s="85" t="s">
        <v>28</v>
      </c>
      <c r="L47" s="82" t="s">
        <v>28</v>
      </c>
      <c r="M47" s="254">
        <v>7.8050003051757813</v>
      </c>
    </row>
    <row r="48" spans="1:13" ht="12.75" customHeight="1" x14ac:dyDescent="0.35">
      <c r="A48" s="255" t="s">
        <v>49</v>
      </c>
      <c r="B48" s="82" t="s">
        <v>28</v>
      </c>
      <c r="C48" s="85" t="s">
        <v>28</v>
      </c>
      <c r="D48" s="83" t="s">
        <v>28</v>
      </c>
      <c r="E48" s="82" t="s">
        <v>28</v>
      </c>
      <c r="F48" s="77" t="s">
        <v>28</v>
      </c>
      <c r="G48" s="77" t="s">
        <v>28</v>
      </c>
      <c r="H48" s="83" t="s">
        <v>28</v>
      </c>
      <c r="I48" s="84" t="s">
        <v>28</v>
      </c>
      <c r="J48" s="83">
        <v>167.24250245094299</v>
      </c>
      <c r="K48" s="85" t="s">
        <v>28</v>
      </c>
      <c r="L48" s="82" t="s">
        <v>28</v>
      </c>
      <c r="M48" s="254">
        <v>167.24250245094299</v>
      </c>
    </row>
    <row r="49" spans="1:14" ht="12.75" customHeight="1" x14ac:dyDescent="0.35">
      <c r="A49" s="255" t="s">
        <v>50</v>
      </c>
      <c r="B49" s="82">
        <v>157.0317310988903</v>
      </c>
      <c r="C49" s="85" t="s">
        <v>28</v>
      </c>
      <c r="D49" s="83" t="s">
        <v>28</v>
      </c>
      <c r="E49" s="82" t="s">
        <v>28</v>
      </c>
      <c r="F49" s="77" t="s">
        <v>28</v>
      </c>
      <c r="G49" s="77" t="s">
        <v>28</v>
      </c>
      <c r="H49" s="83" t="s">
        <v>28</v>
      </c>
      <c r="I49" s="84" t="s">
        <v>28</v>
      </c>
      <c r="J49" s="83" t="s">
        <v>28</v>
      </c>
      <c r="K49" s="85" t="s">
        <v>28</v>
      </c>
      <c r="L49" s="82">
        <v>149.27499973773956</v>
      </c>
      <c r="M49" s="254">
        <v>306.30673083662987</v>
      </c>
    </row>
    <row r="50" spans="1:14" ht="12.75" customHeight="1" x14ac:dyDescent="0.35">
      <c r="A50" s="255" t="s">
        <v>86</v>
      </c>
      <c r="B50" s="82" t="s">
        <v>28</v>
      </c>
      <c r="C50" s="85">
        <v>723.29292157292366</v>
      </c>
      <c r="D50" s="83" t="s">
        <v>28</v>
      </c>
      <c r="E50" s="82" t="s">
        <v>28</v>
      </c>
      <c r="F50" s="77" t="s">
        <v>28</v>
      </c>
      <c r="G50" s="77" t="s">
        <v>28</v>
      </c>
      <c r="H50" s="83" t="s">
        <v>28</v>
      </c>
      <c r="I50" s="84" t="s">
        <v>28</v>
      </c>
      <c r="J50" s="83" t="s">
        <v>28</v>
      </c>
      <c r="K50" s="85" t="s">
        <v>28</v>
      </c>
      <c r="L50" s="82" t="s">
        <v>28</v>
      </c>
      <c r="M50" s="254">
        <v>723.29292157292366</v>
      </c>
    </row>
    <row r="51" spans="1:14" ht="12.75" customHeight="1" x14ac:dyDescent="0.35">
      <c r="A51" s="255" t="s">
        <v>51</v>
      </c>
      <c r="B51" s="82">
        <v>12.45359180867672</v>
      </c>
      <c r="C51" s="85">
        <v>420.8342133462429</v>
      </c>
      <c r="D51" s="83">
        <v>1.4175000190734863</v>
      </c>
      <c r="E51" s="82">
        <v>3.9895750284194946</v>
      </c>
      <c r="F51" s="77">
        <v>2.8350000381469727</v>
      </c>
      <c r="G51" s="77">
        <v>4.8378875255584717</v>
      </c>
      <c r="H51" s="83" t="s">
        <v>28</v>
      </c>
      <c r="I51" s="84">
        <v>1.416450023651123</v>
      </c>
      <c r="J51" s="83">
        <v>185.62783341854811</v>
      </c>
      <c r="K51" s="85">
        <v>0.19167844951152802</v>
      </c>
      <c r="L51" s="82" t="s">
        <v>28</v>
      </c>
      <c r="M51" s="254">
        <v>633.60372965782881</v>
      </c>
    </row>
    <row r="52" spans="1:14" ht="12.75" customHeight="1" x14ac:dyDescent="0.35">
      <c r="A52" s="255" t="s">
        <v>52</v>
      </c>
      <c r="B52" s="82" t="s">
        <v>28</v>
      </c>
      <c r="C52" s="85" t="s">
        <v>28</v>
      </c>
      <c r="D52" s="83" t="s">
        <v>28</v>
      </c>
      <c r="E52" s="82" t="s">
        <v>28</v>
      </c>
      <c r="F52" s="77">
        <v>2.8350000381469727</v>
      </c>
      <c r="G52" s="77" t="s">
        <v>28</v>
      </c>
      <c r="H52" s="83">
        <v>7.8050003051757813</v>
      </c>
      <c r="I52" s="84" t="s">
        <v>28</v>
      </c>
      <c r="J52" s="83" t="s">
        <v>28</v>
      </c>
      <c r="K52" s="85" t="s">
        <v>28</v>
      </c>
      <c r="L52" s="82" t="s">
        <v>28</v>
      </c>
      <c r="M52" s="254">
        <v>10.640000343322754</v>
      </c>
    </row>
    <row r="53" spans="1:14" ht="12.75" customHeight="1" x14ac:dyDescent="0.35">
      <c r="A53" s="255" t="s">
        <v>71</v>
      </c>
      <c r="B53" s="82" t="s">
        <v>28</v>
      </c>
      <c r="C53" s="85">
        <v>11.996317774057388</v>
      </c>
      <c r="D53" s="83">
        <v>13.557899951934814</v>
      </c>
      <c r="E53" s="82">
        <v>20.970012545585632</v>
      </c>
      <c r="F53" s="77" t="s">
        <v>28</v>
      </c>
      <c r="G53" s="77" t="s">
        <v>28</v>
      </c>
      <c r="H53" s="83" t="s">
        <v>28</v>
      </c>
      <c r="I53" s="84">
        <v>2.5808249711990356</v>
      </c>
      <c r="J53" s="83">
        <v>185.37404245138168</v>
      </c>
      <c r="K53" s="85" t="s">
        <v>28</v>
      </c>
      <c r="L53" s="82" t="s">
        <v>28</v>
      </c>
      <c r="M53" s="254">
        <v>234.47909769415855</v>
      </c>
    </row>
    <row r="54" spans="1:14" ht="12.75" customHeight="1" x14ac:dyDescent="0.35">
      <c r="A54" s="255" t="s">
        <v>166</v>
      </c>
      <c r="B54" s="82">
        <v>78.965003967285156</v>
      </c>
      <c r="C54" s="85" t="s">
        <v>28</v>
      </c>
      <c r="D54" s="83" t="s">
        <v>28</v>
      </c>
      <c r="E54" s="82" t="s">
        <v>28</v>
      </c>
      <c r="F54" s="77" t="s">
        <v>28</v>
      </c>
      <c r="G54" s="77" t="s">
        <v>28</v>
      </c>
      <c r="H54" s="83" t="s">
        <v>28</v>
      </c>
      <c r="I54" s="84" t="s">
        <v>28</v>
      </c>
      <c r="J54" s="83" t="s">
        <v>28</v>
      </c>
      <c r="K54" s="85" t="s">
        <v>28</v>
      </c>
      <c r="L54" s="82" t="s">
        <v>28</v>
      </c>
      <c r="M54" s="254">
        <v>78.965003967285156</v>
      </c>
    </row>
    <row r="55" spans="1:14" ht="12.75" customHeight="1" x14ac:dyDescent="0.35">
      <c r="A55" s="255" t="s">
        <v>224</v>
      </c>
      <c r="B55" s="82" t="s">
        <v>28</v>
      </c>
      <c r="C55" s="83" t="s">
        <v>28</v>
      </c>
      <c r="D55" s="85" t="s">
        <v>28</v>
      </c>
      <c r="E55" s="82" t="s">
        <v>28</v>
      </c>
      <c r="F55" s="77" t="s">
        <v>28</v>
      </c>
      <c r="G55" s="77" t="s">
        <v>28</v>
      </c>
      <c r="H55" s="83" t="s">
        <v>28</v>
      </c>
      <c r="I55" s="84" t="s">
        <v>28</v>
      </c>
      <c r="J55" s="83" t="s">
        <v>28</v>
      </c>
      <c r="K55" s="85" t="s">
        <v>28</v>
      </c>
      <c r="L55" s="82">
        <v>1.5749999284744263</v>
      </c>
      <c r="M55" s="254">
        <v>1.5749999284744263</v>
      </c>
    </row>
    <row r="56" spans="1:14" ht="6" customHeight="1" x14ac:dyDescent="0.35">
      <c r="A56" s="97"/>
      <c r="B56" s="101"/>
      <c r="C56" s="104"/>
      <c r="D56" s="104"/>
      <c r="E56" s="101"/>
      <c r="F56" s="101"/>
      <c r="G56" s="101"/>
      <c r="H56" s="104"/>
      <c r="I56" s="105"/>
      <c r="J56" s="104"/>
      <c r="K56" s="104"/>
      <c r="L56" s="101"/>
      <c r="M56" s="101"/>
    </row>
    <row r="57" spans="1:14" ht="15" customHeight="1" x14ac:dyDescent="0.35">
      <c r="A57" s="92" t="s">
        <v>174</v>
      </c>
      <c r="B57" s="93">
        <v>403.35075268149376</v>
      </c>
      <c r="C57" s="93">
        <v>2392.5898748785257</v>
      </c>
      <c r="D57" s="93">
        <v>20.645400047302246</v>
      </c>
      <c r="E57" s="93">
        <v>69.606749635189772</v>
      </c>
      <c r="F57" s="93">
        <v>5.6700000762939453</v>
      </c>
      <c r="G57" s="93">
        <v>16.626385316252708</v>
      </c>
      <c r="H57" s="93">
        <v>19.414610587060452</v>
      </c>
      <c r="I57" s="93">
        <v>9.15892493724823</v>
      </c>
      <c r="J57" s="93">
        <v>1243.1272366531193</v>
      </c>
      <c r="K57" s="93">
        <v>25.27187491953373</v>
      </c>
      <c r="L57" s="93">
        <v>301.69999933242798</v>
      </c>
      <c r="M57" s="93">
        <v>4507.1618090644479</v>
      </c>
    </row>
    <row r="58" spans="1:14" s="86" customFormat="1" x14ac:dyDescent="0.35">
      <c r="A58" s="97"/>
      <c r="B58" s="101"/>
      <c r="C58" s="106"/>
      <c r="D58" s="106"/>
      <c r="E58" s="101"/>
      <c r="F58" s="101"/>
      <c r="G58" s="101"/>
      <c r="H58" s="106"/>
      <c r="I58" s="107"/>
      <c r="J58" s="106"/>
      <c r="K58" s="106"/>
      <c r="L58" s="101"/>
      <c r="M58" s="106"/>
      <c r="N58" s="101"/>
    </row>
    <row r="59" spans="1:14" s="86" customFormat="1" x14ac:dyDescent="0.35">
      <c r="A59" s="97"/>
      <c r="B59" s="101"/>
      <c r="C59" s="106"/>
      <c r="D59" s="106"/>
      <c r="E59" s="101"/>
      <c r="F59" s="101"/>
      <c r="G59" s="101"/>
      <c r="H59" s="106"/>
      <c r="I59" s="107"/>
      <c r="J59" s="106"/>
      <c r="K59" s="106"/>
      <c r="L59" s="101"/>
      <c r="M59" s="106"/>
      <c r="N59" s="101"/>
    </row>
    <row r="60" spans="1:14" s="86" customFormat="1" x14ac:dyDescent="0.35">
      <c r="A60" s="62" t="s">
        <v>255</v>
      </c>
      <c r="B60" s="101"/>
      <c r="C60" s="106"/>
      <c r="D60" s="106"/>
      <c r="E60" s="101"/>
      <c r="F60" s="101"/>
      <c r="G60" s="101"/>
      <c r="H60" s="106"/>
      <c r="I60" s="107"/>
      <c r="J60" s="106"/>
      <c r="K60" s="106"/>
      <c r="L60" s="101"/>
      <c r="M60" s="106"/>
      <c r="N60" s="101"/>
    </row>
    <row r="61" spans="1:14" s="86" customFormat="1" x14ac:dyDescent="0.35">
      <c r="A61" s="97"/>
      <c r="B61" s="101"/>
      <c r="C61" s="106"/>
      <c r="D61" s="106"/>
      <c r="E61" s="101"/>
      <c r="F61" s="101"/>
      <c r="G61" s="101"/>
      <c r="H61" s="106"/>
      <c r="I61" s="107"/>
      <c r="J61" s="106"/>
      <c r="K61" s="106"/>
      <c r="L61" s="101"/>
      <c r="M61" s="106"/>
      <c r="N61" s="101"/>
    </row>
    <row r="62" spans="1:14" s="86" customFormat="1" ht="20.149999999999999" customHeight="1" x14ac:dyDescent="0.35">
      <c r="A62" s="492" t="s">
        <v>137</v>
      </c>
      <c r="B62" s="490" t="s">
        <v>40</v>
      </c>
      <c r="C62" s="490" t="s">
        <v>64</v>
      </c>
      <c r="D62" s="490" t="s">
        <v>42</v>
      </c>
      <c r="E62" s="490" t="s">
        <v>178</v>
      </c>
      <c r="F62" s="431"/>
      <c r="G62" s="490" t="s">
        <v>179</v>
      </c>
      <c r="H62" s="490" t="s">
        <v>180</v>
      </c>
      <c r="I62" s="490" t="s">
        <v>20</v>
      </c>
      <c r="J62" s="490" t="s">
        <v>181</v>
      </c>
      <c r="K62" s="490" t="s">
        <v>93</v>
      </c>
      <c r="L62" s="490" t="s">
        <v>182</v>
      </c>
      <c r="M62" s="488" t="s">
        <v>128</v>
      </c>
    </row>
    <row r="63" spans="1:14" s="86" customFormat="1" ht="20.149999999999999" customHeight="1" x14ac:dyDescent="0.35">
      <c r="A63" s="493"/>
      <c r="B63" s="491"/>
      <c r="C63" s="491"/>
      <c r="D63" s="491"/>
      <c r="E63" s="491"/>
      <c r="F63" s="432"/>
      <c r="G63" s="491"/>
      <c r="H63" s="491"/>
      <c r="I63" s="491"/>
      <c r="J63" s="491"/>
      <c r="K63" s="491"/>
      <c r="L63" s="491"/>
      <c r="M63" s="489"/>
    </row>
    <row r="64" spans="1:14" s="86" customFormat="1" ht="3.75" customHeight="1" x14ac:dyDescent="0.35">
      <c r="A64" s="97"/>
      <c r="B64" s="101"/>
      <c r="C64" s="106"/>
      <c r="D64" s="106"/>
      <c r="E64" s="101"/>
      <c r="F64" s="101"/>
      <c r="G64" s="101"/>
      <c r="H64" s="106"/>
      <c r="I64" s="107"/>
      <c r="J64" s="106"/>
      <c r="K64" s="106"/>
      <c r="L64" s="101"/>
      <c r="M64" s="101"/>
    </row>
    <row r="65" spans="1:13" s="86" customFormat="1" ht="19.5" customHeight="1" x14ac:dyDescent="0.35">
      <c r="A65" s="348" t="s">
        <v>31</v>
      </c>
      <c r="B65" s="101"/>
      <c r="C65" s="106"/>
      <c r="D65" s="106"/>
      <c r="E65" s="101"/>
      <c r="F65" s="101"/>
      <c r="G65" s="101"/>
      <c r="H65" s="106"/>
      <c r="I65" s="107"/>
      <c r="J65" s="106"/>
      <c r="K65" s="106"/>
      <c r="L65" s="101"/>
      <c r="M65" s="101"/>
    </row>
    <row r="66" spans="1:13" s="86" customFormat="1" ht="3.75" customHeight="1" x14ac:dyDescent="0.35">
      <c r="A66" s="97"/>
      <c r="B66" s="101"/>
      <c r="C66" s="106"/>
      <c r="D66" s="106"/>
      <c r="E66" s="101"/>
      <c r="F66" s="101"/>
      <c r="G66" s="101"/>
      <c r="H66" s="106"/>
      <c r="I66" s="107"/>
      <c r="J66" s="106"/>
      <c r="K66" s="106"/>
      <c r="L66" s="101"/>
      <c r="M66" s="101"/>
    </row>
    <row r="67" spans="1:13" ht="12.75" customHeight="1" x14ac:dyDescent="0.35">
      <c r="A67" s="255" t="s">
        <v>167</v>
      </c>
      <c r="B67" s="82" t="s">
        <v>28</v>
      </c>
      <c r="C67" s="83">
        <v>144.46949768066406</v>
      </c>
      <c r="D67" s="83" t="s">
        <v>28</v>
      </c>
      <c r="E67" s="82" t="s">
        <v>28</v>
      </c>
      <c r="F67" s="82" t="s">
        <v>28</v>
      </c>
      <c r="G67" s="82" t="s">
        <v>28</v>
      </c>
      <c r="H67" s="82" t="s">
        <v>28</v>
      </c>
      <c r="I67" s="82" t="s">
        <v>28</v>
      </c>
      <c r="J67" s="83" t="s">
        <v>28</v>
      </c>
      <c r="K67" s="83" t="s">
        <v>28</v>
      </c>
      <c r="L67" s="82" t="s">
        <v>28</v>
      </c>
      <c r="M67" s="254">
        <v>144.46949768066406</v>
      </c>
    </row>
    <row r="68" spans="1:13" ht="12.75" customHeight="1" x14ac:dyDescent="0.35">
      <c r="A68" s="255" t="s">
        <v>168</v>
      </c>
      <c r="B68" s="82">
        <v>1.5139492750167847</v>
      </c>
      <c r="C68" s="83">
        <v>251.13304328918457</v>
      </c>
      <c r="D68" s="103" t="s">
        <v>28</v>
      </c>
      <c r="E68" s="77" t="s">
        <v>28</v>
      </c>
      <c r="F68" s="77" t="s">
        <v>28</v>
      </c>
      <c r="G68" s="77" t="s">
        <v>28</v>
      </c>
      <c r="H68" s="77" t="s">
        <v>28</v>
      </c>
      <c r="I68" s="77" t="s">
        <v>28</v>
      </c>
      <c r="J68" s="83">
        <v>167.24250245094299</v>
      </c>
      <c r="K68" s="83" t="s">
        <v>28</v>
      </c>
      <c r="L68" s="82" t="s">
        <v>28</v>
      </c>
      <c r="M68" s="254">
        <v>419.88949501514435</v>
      </c>
    </row>
    <row r="69" spans="1:13" ht="12.75" customHeight="1" x14ac:dyDescent="0.35">
      <c r="A69" s="255" t="s">
        <v>53</v>
      </c>
      <c r="B69" s="82">
        <v>0.79892337322235107</v>
      </c>
      <c r="C69" s="83" t="s">
        <v>28</v>
      </c>
      <c r="D69" s="85" t="s">
        <v>28</v>
      </c>
      <c r="E69" s="77" t="s">
        <v>28</v>
      </c>
      <c r="F69" s="77" t="s">
        <v>28</v>
      </c>
      <c r="G69" s="77" t="s">
        <v>28</v>
      </c>
      <c r="H69" s="77" t="s">
        <v>28</v>
      </c>
      <c r="I69" s="77" t="s">
        <v>28</v>
      </c>
      <c r="J69" s="83" t="s">
        <v>28</v>
      </c>
      <c r="K69" s="85" t="s">
        <v>28</v>
      </c>
      <c r="L69" s="82" t="s">
        <v>28</v>
      </c>
      <c r="M69" s="254">
        <v>0.79892337322235107</v>
      </c>
    </row>
    <row r="70" spans="1:13" ht="12.75" customHeight="1" x14ac:dyDescent="0.35">
      <c r="A70" s="255" t="s">
        <v>54</v>
      </c>
      <c r="B70" s="82">
        <v>5.8161249160766602</v>
      </c>
      <c r="C70" s="83">
        <v>324.03727495670319</v>
      </c>
      <c r="D70" s="85" t="s">
        <v>28</v>
      </c>
      <c r="E70" s="77" t="s">
        <v>28</v>
      </c>
      <c r="F70" s="77" t="s">
        <v>28</v>
      </c>
      <c r="G70" s="77" t="s">
        <v>28</v>
      </c>
      <c r="H70" s="77" t="s">
        <v>28</v>
      </c>
      <c r="I70" s="77" t="s">
        <v>28</v>
      </c>
      <c r="J70" s="83">
        <v>166.32156246900558</v>
      </c>
      <c r="K70" s="85" t="s">
        <v>28</v>
      </c>
      <c r="L70" s="82" t="s">
        <v>28</v>
      </c>
      <c r="M70" s="254">
        <v>496.17496234178543</v>
      </c>
    </row>
    <row r="71" spans="1:13" ht="12.75" customHeight="1" x14ac:dyDescent="0.35">
      <c r="A71" s="255" t="s">
        <v>80</v>
      </c>
      <c r="B71" s="82" t="s">
        <v>28</v>
      </c>
      <c r="C71" s="83">
        <v>0.31941145658493042</v>
      </c>
      <c r="D71" s="85" t="s">
        <v>28</v>
      </c>
      <c r="E71" s="77" t="s">
        <v>28</v>
      </c>
      <c r="F71" s="77" t="s">
        <v>28</v>
      </c>
      <c r="G71" s="82" t="s">
        <v>28</v>
      </c>
      <c r="H71" s="83" t="s">
        <v>28</v>
      </c>
      <c r="I71" s="84" t="s">
        <v>28</v>
      </c>
      <c r="J71" s="83" t="s">
        <v>28</v>
      </c>
      <c r="K71" s="83" t="s">
        <v>28</v>
      </c>
      <c r="L71" s="82" t="s">
        <v>28</v>
      </c>
      <c r="M71" s="254">
        <v>0.31941145658492998</v>
      </c>
    </row>
    <row r="72" spans="1:13" ht="12.75" customHeight="1" x14ac:dyDescent="0.35">
      <c r="A72" s="255" t="s">
        <v>75</v>
      </c>
      <c r="B72" s="82">
        <v>31.5</v>
      </c>
      <c r="C72" s="85" t="s">
        <v>28</v>
      </c>
      <c r="D72" s="85" t="s">
        <v>28</v>
      </c>
      <c r="E72" s="77" t="s">
        <v>28</v>
      </c>
      <c r="F72" s="77" t="s">
        <v>28</v>
      </c>
      <c r="G72" s="82" t="s">
        <v>28</v>
      </c>
      <c r="H72" s="82" t="s">
        <v>28</v>
      </c>
      <c r="I72" s="82" t="s">
        <v>28</v>
      </c>
      <c r="J72" s="82" t="s">
        <v>28</v>
      </c>
      <c r="K72" s="85" t="s">
        <v>28</v>
      </c>
      <c r="L72" s="82" t="s">
        <v>28</v>
      </c>
      <c r="M72" s="254">
        <v>31.5</v>
      </c>
    </row>
    <row r="73" spans="1:13" ht="12.75" customHeight="1" x14ac:dyDescent="0.35">
      <c r="A73" s="255" t="s">
        <v>55</v>
      </c>
      <c r="B73" s="82">
        <v>59.16927969455719</v>
      </c>
      <c r="C73" s="83">
        <v>1485.517618060112</v>
      </c>
      <c r="D73" s="85">
        <v>2.8350000381469727</v>
      </c>
      <c r="E73" s="77" t="s">
        <v>28</v>
      </c>
      <c r="F73" s="77">
        <v>2.8350000381469727</v>
      </c>
      <c r="G73" s="82" t="s">
        <v>28</v>
      </c>
      <c r="H73" s="82" t="s">
        <v>28</v>
      </c>
      <c r="I73" s="82">
        <v>1.1643749475479126</v>
      </c>
      <c r="J73" s="82">
        <v>512.84749519079924</v>
      </c>
      <c r="K73" s="85">
        <v>13.618706807494164</v>
      </c>
      <c r="L73" s="82">
        <v>440.64700901508331</v>
      </c>
      <c r="M73" s="254">
        <v>2518.6344837918878</v>
      </c>
    </row>
    <row r="74" spans="1:13" ht="12.75" customHeight="1" x14ac:dyDescent="0.35">
      <c r="A74" s="255" t="s">
        <v>56</v>
      </c>
      <c r="B74" s="82" t="s">
        <v>28</v>
      </c>
      <c r="C74" s="83" t="s">
        <v>28</v>
      </c>
      <c r="D74" s="85">
        <v>12.140399932861328</v>
      </c>
      <c r="E74" s="82" t="s">
        <v>28</v>
      </c>
      <c r="F74" s="82" t="s">
        <v>28</v>
      </c>
      <c r="G74" s="82" t="s">
        <v>28</v>
      </c>
      <c r="H74" s="82" t="s">
        <v>28</v>
      </c>
      <c r="I74" s="82" t="s">
        <v>28</v>
      </c>
      <c r="J74" s="82" t="s">
        <v>28</v>
      </c>
      <c r="K74" s="85" t="s">
        <v>28</v>
      </c>
      <c r="L74" s="82" t="s">
        <v>28</v>
      </c>
      <c r="M74" s="254">
        <v>12.140399932861328</v>
      </c>
    </row>
    <row r="75" spans="1:13" ht="12.75" customHeight="1" x14ac:dyDescent="0.35">
      <c r="A75" s="255" t="s">
        <v>77</v>
      </c>
      <c r="B75" s="82">
        <v>179.90046766400337</v>
      </c>
      <c r="C75" s="83">
        <v>426.9939834177494</v>
      </c>
      <c r="D75" s="85" t="s">
        <v>28</v>
      </c>
      <c r="E75" s="82" t="s">
        <v>28</v>
      </c>
      <c r="F75" s="82" t="s">
        <v>28</v>
      </c>
      <c r="G75" s="82" t="s">
        <v>28</v>
      </c>
      <c r="H75" s="85" t="s">
        <v>28</v>
      </c>
      <c r="I75" s="84" t="s">
        <v>28</v>
      </c>
      <c r="J75" s="85">
        <v>170.36254969239235</v>
      </c>
      <c r="K75" s="85">
        <v>1.161500096321106</v>
      </c>
      <c r="L75" s="82" t="s">
        <v>28</v>
      </c>
      <c r="M75" s="254">
        <v>778.41850087046623</v>
      </c>
    </row>
    <row r="76" spans="1:13" ht="3.75" customHeight="1" x14ac:dyDescent="0.35">
      <c r="A76" s="97"/>
      <c r="B76" s="101"/>
      <c r="C76" s="104"/>
      <c r="D76" s="104"/>
      <c r="E76" s="101"/>
      <c r="F76" s="101"/>
      <c r="G76" s="101"/>
      <c r="H76" s="104"/>
      <c r="I76" s="105"/>
      <c r="J76" s="104"/>
      <c r="K76" s="104"/>
      <c r="L76" s="101"/>
      <c r="M76" s="101"/>
    </row>
    <row r="77" spans="1:13" ht="15" customHeight="1" x14ac:dyDescent="0.35">
      <c r="A77" s="256" t="s">
        <v>57</v>
      </c>
      <c r="B77" s="108">
        <v>278.69874492287636</v>
      </c>
      <c r="C77" s="108">
        <v>2632.4708288609982</v>
      </c>
      <c r="D77" s="108">
        <v>14.975399971008301</v>
      </c>
      <c r="E77" s="108" t="s">
        <v>28</v>
      </c>
      <c r="F77" s="108">
        <v>2.8350000381469727</v>
      </c>
      <c r="G77" s="108" t="s">
        <v>28</v>
      </c>
      <c r="H77" s="108" t="s">
        <v>28</v>
      </c>
      <c r="I77" s="108">
        <v>1.1643749475479126</v>
      </c>
      <c r="J77" s="108">
        <v>1016.7741098031402</v>
      </c>
      <c r="K77" s="108">
        <v>14.780206903815269</v>
      </c>
      <c r="L77" s="108">
        <v>440.64700901508331</v>
      </c>
      <c r="M77" s="108">
        <v>4402.3456744626164</v>
      </c>
    </row>
    <row r="78" spans="1:13" s="86" customFormat="1" ht="9" customHeight="1" x14ac:dyDescent="0.35">
      <c r="A78" s="97"/>
      <c r="B78" s="101"/>
      <c r="C78" s="106"/>
      <c r="D78" s="106"/>
      <c r="E78" s="101"/>
      <c r="F78" s="101"/>
      <c r="G78" s="101"/>
      <c r="H78" s="106"/>
      <c r="I78" s="107"/>
      <c r="J78" s="106"/>
      <c r="K78" s="106"/>
      <c r="L78" s="101"/>
      <c r="M78" s="101"/>
    </row>
    <row r="79" spans="1:13" s="86" customFormat="1" ht="19.5" customHeight="1" x14ac:dyDescent="0.35">
      <c r="A79" s="348" t="s">
        <v>32</v>
      </c>
      <c r="B79" s="101"/>
      <c r="C79" s="106"/>
      <c r="D79" s="106"/>
      <c r="E79" s="101"/>
      <c r="F79" s="101"/>
      <c r="G79" s="101"/>
      <c r="H79" s="106"/>
      <c r="I79" s="107"/>
      <c r="J79" s="106"/>
      <c r="K79" s="106"/>
      <c r="L79" s="101"/>
      <c r="M79" s="101"/>
    </row>
    <row r="80" spans="1:13" s="86" customFormat="1" ht="3.75" customHeight="1" x14ac:dyDescent="0.35">
      <c r="A80" s="97"/>
      <c r="B80" s="101"/>
      <c r="C80" s="106"/>
      <c r="D80" s="106"/>
      <c r="E80" s="101"/>
      <c r="F80" s="101"/>
      <c r="G80" s="101"/>
      <c r="H80" s="106"/>
      <c r="I80" s="107"/>
      <c r="J80" s="106"/>
      <c r="K80" s="106"/>
      <c r="L80" s="101"/>
      <c r="M80" s="101"/>
    </row>
    <row r="81" spans="1:15" ht="12.75" customHeight="1" x14ac:dyDescent="0.35">
      <c r="A81" s="109" t="s">
        <v>187</v>
      </c>
      <c r="B81" s="110">
        <v>44.810899257659912</v>
      </c>
      <c r="C81" s="111">
        <v>0.63945448398590088</v>
      </c>
      <c r="D81" s="111" t="s">
        <v>28</v>
      </c>
      <c r="E81" s="110" t="s">
        <v>28</v>
      </c>
      <c r="F81" s="110" t="s">
        <v>28</v>
      </c>
      <c r="G81" s="110" t="s">
        <v>28</v>
      </c>
      <c r="H81" s="111" t="s">
        <v>28</v>
      </c>
      <c r="I81" s="112" t="s">
        <v>28</v>
      </c>
      <c r="J81" s="111" t="s">
        <v>28</v>
      </c>
      <c r="K81" s="111" t="s">
        <v>28</v>
      </c>
      <c r="L81" s="110" t="s">
        <v>28</v>
      </c>
      <c r="M81" s="232">
        <v>45.450353741645813</v>
      </c>
    </row>
    <row r="82" spans="1:15" ht="3.75" customHeight="1" x14ac:dyDescent="0.35">
      <c r="A82" s="97"/>
      <c r="B82" s="101"/>
      <c r="C82" s="104"/>
      <c r="D82" s="104"/>
      <c r="E82" s="101"/>
      <c r="F82" s="101"/>
      <c r="G82" s="101"/>
      <c r="H82" s="104"/>
      <c r="I82" s="105"/>
      <c r="J82" s="104"/>
      <c r="K82" s="104"/>
      <c r="L82" s="101"/>
      <c r="M82" s="101"/>
    </row>
    <row r="83" spans="1:15" ht="15" customHeight="1" x14ac:dyDescent="0.35">
      <c r="A83" s="257" t="s">
        <v>58</v>
      </c>
      <c r="B83" s="93">
        <v>44.810899257659912</v>
      </c>
      <c r="C83" s="113">
        <v>0.63945448398590088</v>
      </c>
      <c r="D83" s="113" t="s">
        <v>28</v>
      </c>
      <c r="E83" s="93" t="s">
        <v>28</v>
      </c>
      <c r="F83" s="93"/>
      <c r="G83" s="93" t="s">
        <v>28</v>
      </c>
      <c r="H83" s="94" t="s">
        <v>28</v>
      </c>
      <c r="I83" s="95" t="s">
        <v>28</v>
      </c>
      <c r="J83" s="113" t="s">
        <v>28</v>
      </c>
      <c r="K83" s="113" t="s">
        <v>28</v>
      </c>
      <c r="L83" s="93" t="s">
        <v>28</v>
      </c>
      <c r="M83" s="96">
        <v>45.450353741645813</v>
      </c>
    </row>
    <row r="84" spans="1:15" s="86" customFormat="1" ht="9" customHeight="1" x14ac:dyDescent="0.35">
      <c r="A84" s="97"/>
      <c r="B84" s="101"/>
      <c r="C84" s="114"/>
      <c r="D84" s="114"/>
      <c r="E84" s="101"/>
      <c r="F84" s="101"/>
      <c r="G84" s="101"/>
      <c r="H84" s="106"/>
      <c r="I84" s="107"/>
      <c r="J84" s="114"/>
      <c r="K84" s="114"/>
      <c r="L84" s="101"/>
      <c r="M84" s="101"/>
    </row>
    <row r="85" spans="1:15" s="86" customFormat="1" ht="18.5" x14ac:dyDescent="0.35">
      <c r="A85" s="348" t="s">
        <v>169</v>
      </c>
      <c r="B85" s="101"/>
      <c r="C85" s="106"/>
      <c r="D85" s="106"/>
      <c r="E85" s="101"/>
      <c r="F85" s="101"/>
      <c r="G85" s="101"/>
      <c r="H85" s="106"/>
      <c r="I85" s="107"/>
      <c r="J85" s="106"/>
      <c r="K85" s="106"/>
      <c r="L85" s="101"/>
      <c r="M85" s="101"/>
    </row>
    <row r="86" spans="1:15" s="86" customFormat="1" ht="3.75" customHeight="1" x14ac:dyDescent="0.35">
      <c r="A86" s="97"/>
      <c r="B86" s="101"/>
      <c r="C86" s="106"/>
      <c r="D86" s="106"/>
      <c r="E86" s="101"/>
      <c r="F86" s="101"/>
      <c r="G86" s="101"/>
      <c r="H86" s="106"/>
      <c r="I86" s="107"/>
      <c r="J86" s="106"/>
      <c r="K86" s="106"/>
      <c r="L86" s="101"/>
      <c r="M86" s="101"/>
    </row>
    <row r="87" spans="1:15" s="86" customFormat="1" ht="12.75" customHeight="1" x14ac:dyDescent="0.35">
      <c r="A87" s="109" t="s">
        <v>184</v>
      </c>
      <c r="B87" s="110" t="s">
        <v>28</v>
      </c>
      <c r="C87" s="111" t="s">
        <v>28</v>
      </c>
      <c r="D87" s="111" t="s">
        <v>28</v>
      </c>
      <c r="E87" s="110" t="s">
        <v>28</v>
      </c>
      <c r="F87" s="110" t="s">
        <v>28</v>
      </c>
      <c r="G87" s="110" t="s">
        <v>28</v>
      </c>
      <c r="H87" s="111" t="s">
        <v>28</v>
      </c>
      <c r="I87" s="112" t="s">
        <v>28</v>
      </c>
      <c r="J87" s="111">
        <v>1.5788999795913696</v>
      </c>
      <c r="K87" s="111" t="s">
        <v>28</v>
      </c>
      <c r="L87" s="110" t="s">
        <v>28</v>
      </c>
      <c r="M87" s="232">
        <v>1.5788999795913696</v>
      </c>
    </row>
    <row r="88" spans="1:15" s="86" customFormat="1" ht="3.75" customHeight="1" x14ac:dyDescent="0.35">
      <c r="A88" s="97"/>
      <c r="B88" s="101"/>
      <c r="C88" s="104"/>
      <c r="D88" s="104"/>
      <c r="E88" s="101"/>
      <c r="F88" s="101"/>
      <c r="G88" s="101"/>
      <c r="H88" s="104"/>
      <c r="I88" s="105"/>
      <c r="J88" s="104"/>
      <c r="K88" s="104"/>
      <c r="L88" s="101"/>
      <c r="M88" s="101"/>
    </row>
    <row r="89" spans="1:15" s="86" customFormat="1" ht="15" customHeight="1" x14ac:dyDescent="0.35">
      <c r="A89" s="257" t="s">
        <v>170</v>
      </c>
      <c r="B89" s="93" t="s">
        <v>28</v>
      </c>
      <c r="C89" s="113" t="s">
        <v>28</v>
      </c>
      <c r="D89" s="113" t="s">
        <v>28</v>
      </c>
      <c r="E89" s="93" t="s">
        <v>28</v>
      </c>
      <c r="F89" s="93"/>
      <c r="G89" s="93" t="s">
        <v>28</v>
      </c>
      <c r="H89" s="94" t="s">
        <v>28</v>
      </c>
      <c r="I89" s="95" t="s">
        <v>28</v>
      </c>
      <c r="J89" s="113">
        <v>1.5788999795913696</v>
      </c>
      <c r="K89" s="113" t="s">
        <v>28</v>
      </c>
      <c r="L89" s="93" t="s">
        <v>28</v>
      </c>
      <c r="M89" s="96">
        <v>1.5788999795913696</v>
      </c>
    </row>
    <row r="90" spans="1:15" s="86" customFormat="1" ht="9" customHeight="1" x14ac:dyDescent="0.35">
      <c r="A90" s="97"/>
      <c r="B90" s="101"/>
      <c r="C90" s="114"/>
      <c r="D90" s="114"/>
      <c r="E90" s="101"/>
      <c r="F90" s="101"/>
      <c r="G90" s="101"/>
      <c r="H90" s="106"/>
      <c r="I90" s="107"/>
      <c r="J90" s="114"/>
      <c r="K90" s="114"/>
      <c r="L90" s="101"/>
      <c r="M90" s="101"/>
    </row>
    <row r="91" spans="1:15" s="86" customFormat="1" ht="19.5" customHeight="1" x14ac:dyDescent="0.35">
      <c r="A91" s="348" t="s">
        <v>59</v>
      </c>
      <c r="B91" s="101"/>
      <c r="C91" s="114"/>
      <c r="D91" s="114"/>
      <c r="E91" s="101"/>
      <c r="F91" s="101"/>
      <c r="G91" s="101"/>
      <c r="H91" s="106"/>
      <c r="I91" s="107"/>
      <c r="J91" s="114"/>
      <c r="K91" s="114"/>
      <c r="L91" s="101"/>
      <c r="M91" s="101"/>
    </row>
    <row r="92" spans="1:15" s="86" customFormat="1" ht="3.75" customHeight="1" x14ac:dyDescent="0.35">
      <c r="A92" s="97"/>
      <c r="B92" s="101"/>
      <c r="C92" s="114"/>
      <c r="D92" s="114"/>
      <c r="E92" s="101"/>
      <c r="F92" s="101"/>
      <c r="G92" s="101"/>
      <c r="H92" s="106"/>
      <c r="I92" s="107"/>
      <c r="J92" s="114"/>
      <c r="K92" s="114"/>
      <c r="L92" s="101"/>
      <c r="M92" s="101"/>
    </row>
    <row r="93" spans="1:15" ht="12.75" customHeight="1" x14ac:dyDescent="0.35">
      <c r="A93" s="255" t="s">
        <v>188</v>
      </c>
      <c r="B93" s="82" t="s">
        <v>28</v>
      </c>
      <c r="C93" s="85">
        <v>422.62642267346382</v>
      </c>
      <c r="D93" s="85" t="s">
        <v>28</v>
      </c>
      <c r="E93" s="82" t="s">
        <v>28</v>
      </c>
      <c r="F93" s="82" t="s">
        <v>28</v>
      </c>
      <c r="G93" s="82" t="s">
        <v>28</v>
      </c>
      <c r="H93" s="83" t="s">
        <v>28</v>
      </c>
      <c r="I93" s="84" t="s">
        <v>28</v>
      </c>
      <c r="J93" s="83">
        <v>186.81859244033694</v>
      </c>
      <c r="K93" s="85">
        <v>25.540556341409683</v>
      </c>
      <c r="L93" s="82" t="s">
        <v>28</v>
      </c>
      <c r="M93" s="254">
        <v>634.98557145521045</v>
      </c>
      <c r="N93" s="448"/>
    </row>
    <row r="94" spans="1:15" ht="12.75" customHeight="1" x14ac:dyDescent="0.35">
      <c r="A94" s="255" t="s">
        <v>69</v>
      </c>
      <c r="B94" s="82">
        <v>37.556015223264694</v>
      </c>
      <c r="C94" s="83">
        <v>0.63945448398590088</v>
      </c>
      <c r="D94" s="115" t="s">
        <v>28</v>
      </c>
      <c r="E94" s="77" t="s">
        <v>28</v>
      </c>
      <c r="F94" s="77" t="s">
        <v>28</v>
      </c>
      <c r="G94" s="77">
        <v>5.3589245304465294</v>
      </c>
      <c r="H94" s="103" t="s">
        <v>28</v>
      </c>
      <c r="I94" s="84" t="s">
        <v>28</v>
      </c>
      <c r="J94" s="103" t="s">
        <v>28</v>
      </c>
      <c r="K94" s="83" t="s">
        <v>28</v>
      </c>
      <c r="L94" s="82" t="s">
        <v>28</v>
      </c>
      <c r="M94" s="254">
        <v>43.554394237697124</v>
      </c>
      <c r="N94" s="448"/>
    </row>
    <row r="95" spans="1:15" ht="12.75" customHeight="1" x14ac:dyDescent="0.35">
      <c r="A95" s="255" t="s">
        <v>85</v>
      </c>
      <c r="B95" s="82">
        <v>69.491537854075432</v>
      </c>
      <c r="C95" s="83" t="s">
        <v>28</v>
      </c>
      <c r="D95" s="115" t="s">
        <v>28</v>
      </c>
      <c r="E95" s="77" t="s">
        <v>28</v>
      </c>
      <c r="F95" s="77" t="s">
        <v>28</v>
      </c>
      <c r="G95" s="77" t="s">
        <v>28</v>
      </c>
      <c r="H95" s="103">
        <v>3.4730723574757576</v>
      </c>
      <c r="I95" s="84">
        <v>2.5808249711990356</v>
      </c>
      <c r="J95" s="85" t="s">
        <v>28</v>
      </c>
      <c r="K95" s="83" t="s">
        <v>28</v>
      </c>
      <c r="L95" s="82" t="s">
        <v>28</v>
      </c>
      <c r="M95" s="254">
        <v>75.545435182750225</v>
      </c>
      <c r="N95" s="448"/>
      <c r="O95" s="449"/>
    </row>
    <row r="96" spans="1:15" ht="12.75" customHeight="1" x14ac:dyDescent="0.35">
      <c r="A96" s="255" t="s">
        <v>104</v>
      </c>
      <c r="B96" s="82" t="s">
        <v>28</v>
      </c>
      <c r="C96" s="83">
        <v>157.39100779592991</v>
      </c>
      <c r="D96" s="115" t="s">
        <v>28</v>
      </c>
      <c r="E96" s="82">
        <v>21.428945224732161</v>
      </c>
      <c r="F96" s="77" t="s">
        <v>28</v>
      </c>
      <c r="G96" s="77">
        <v>4.9058790430426598</v>
      </c>
      <c r="H96" s="83" t="s">
        <v>28</v>
      </c>
      <c r="I96" s="84">
        <v>1.1643749475479126</v>
      </c>
      <c r="J96" s="83">
        <v>185.07504552602768</v>
      </c>
      <c r="K96" s="85" t="s">
        <v>28</v>
      </c>
      <c r="L96" s="82" t="s">
        <v>28</v>
      </c>
      <c r="M96" s="254">
        <v>369.96525253728032</v>
      </c>
      <c r="N96" s="448"/>
    </row>
    <row r="97" spans="1:13" ht="3.75" customHeight="1" x14ac:dyDescent="0.35">
      <c r="A97" s="97"/>
      <c r="B97" s="101"/>
      <c r="C97" s="104"/>
      <c r="D97" s="104"/>
      <c r="E97" s="101"/>
      <c r="F97" s="101"/>
      <c r="G97" s="101"/>
      <c r="H97" s="104"/>
      <c r="I97" s="105"/>
      <c r="J97" s="104"/>
      <c r="K97" s="104"/>
      <c r="L97" s="101"/>
      <c r="M97" s="101"/>
    </row>
    <row r="98" spans="1:13" ht="15" customHeight="1" x14ac:dyDescent="0.35">
      <c r="A98" s="257" t="s">
        <v>60</v>
      </c>
      <c r="B98" s="93">
        <v>107.04755307734013</v>
      </c>
      <c r="C98" s="93">
        <v>580.65688495337963</v>
      </c>
      <c r="D98" s="93" t="s">
        <v>28</v>
      </c>
      <c r="E98" s="93">
        <v>21.428945224732161</v>
      </c>
      <c r="F98" s="93" t="s">
        <v>28</v>
      </c>
      <c r="G98" s="93">
        <v>10.264803573489189</v>
      </c>
      <c r="H98" s="93">
        <v>3.4730723574757576</v>
      </c>
      <c r="I98" s="93">
        <v>3.7451999187469482</v>
      </c>
      <c r="J98" s="93">
        <v>371.89363796636462</v>
      </c>
      <c r="K98" s="93">
        <v>25.540556341409683</v>
      </c>
      <c r="L98" s="93" t="s">
        <v>28</v>
      </c>
      <c r="M98" s="93">
        <v>1124.0506534129381</v>
      </c>
    </row>
    <row r="99" spans="1:13" x14ac:dyDescent="0.3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</row>
    <row r="100" spans="1:13" x14ac:dyDescent="0.3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</row>
    <row r="101" spans="1:13" s="86" customFormat="1" x14ac:dyDescent="0.35"/>
    <row r="102" spans="1:13" x14ac:dyDescent="0.3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</row>
    <row r="103" spans="1:13" x14ac:dyDescent="0.3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</row>
    <row r="104" spans="1:13" x14ac:dyDescent="0.3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</row>
    <row r="105" spans="1:13" x14ac:dyDescent="0.3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</row>
    <row r="106" spans="1:13" x14ac:dyDescent="0.3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</row>
    <row r="107" spans="1:13" x14ac:dyDescent="0.3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</row>
    <row r="108" spans="1:13" x14ac:dyDescent="0.3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</row>
    <row r="109" spans="1:13" x14ac:dyDescent="0.3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</row>
    <row r="110" spans="1:13" x14ac:dyDescent="0.3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</row>
    <row r="111" spans="1:13" x14ac:dyDescent="0.3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</row>
    <row r="112" spans="1:13" x14ac:dyDescent="0.3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</row>
    <row r="113" s="66" customFormat="1" x14ac:dyDescent="0.35"/>
    <row r="114" s="66" customFormat="1" x14ac:dyDescent="0.35"/>
    <row r="115" s="66" customFormat="1" x14ac:dyDescent="0.35"/>
    <row r="116" s="66" customFormat="1" x14ac:dyDescent="0.35"/>
    <row r="117" s="66" customFormat="1" x14ac:dyDescent="0.35"/>
    <row r="118" s="66" customFormat="1" x14ac:dyDescent="0.35"/>
    <row r="119" s="66" customFormat="1" x14ac:dyDescent="0.35"/>
    <row r="120" s="66" customFormat="1" x14ac:dyDescent="0.35"/>
    <row r="121" s="66" customFormat="1" x14ac:dyDescent="0.35"/>
    <row r="122" s="66" customFormat="1" x14ac:dyDescent="0.35"/>
    <row r="123" s="66" customFormat="1" x14ac:dyDescent="0.35"/>
    <row r="124" s="66" customFormat="1" x14ac:dyDescent="0.35"/>
    <row r="125" s="66" customFormat="1" x14ac:dyDescent="0.35"/>
    <row r="126" s="66" customFormat="1" x14ac:dyDescent="0.35"/>
    <row r="127" s="66" customFormat="1" x14ac:dyDescent="0.35"/>
    <row r="128" s="66" customFormat="1" x14ac:dyDescent="0.35"/>
    <row r="129" s="66" customFormat="1" x14ac:dyDescent="0.35"/>
    <row r="130" s="66" customFormat="1" x14ac:dyDescent="0.35"/>
    <row r="131" s="66" customFormat="1" x14ac:dyDescent="0.35"/>
    <row r="132" s="66" customFormat="1" x14ac:dyDescent="0.35"/>
    <row r="133" s="66" customFormat="1" x14ac:dyDescent="0.35"/>
    <row r="134" s="66" customFormat="1" x14ac:dyDescent="0.35"/>
    <row r="135" s="66" customFormat="1" x14ac:dyDescent="0.35"/>
    <row r="136" s="66" customFormat="1" x14ac:dyDescent="0.35"/>
    <row r="137" s="66" customFormat="1" x14ac:dyDescent="0.35"/>
    <row r="138" s="66" customFormat="1" x14ac:dyDescent="0.35"/>
    <row r="139" s="66" customFormat="1" x14ac:dyDescent="0.35"/>
    <row r="140" s="66" customFormat="1" x14ac:dyDescent="0.35"/>
    <row r="141" s="66" customFormat="1" x14ac:dyDescent="0.35"/>
    <row r="142" s="66" customFormat="1" x14ac:dyDescent="0.35"/>
    <row r="143" s="66" customFormat="1" x14ac:dyDescent="0.35"/>
    <row r="144" s="66" customFormat="1" x14ac:dyDescent="0.35"/>
    <row r="145" s="66" customFormat="1" x14ac:dyDescent="0.35"/>
    <row r="146" s="66" customFormat="1" x14ac:dyDescent="0.35"/>
    <row r="147" s="66" customFormat="1" x14ac:dyDescent="0.35"/>
    <row r="148" s="66" customFormat="1" x14ac:dyDescent="0.35"/>
    <row r="149" s="66" customFormat="1" x14ac:dyDescent="0.35"/>
    <row r="150" s="66" customFormat="1" x14ac:dyDescent="0.35"/>
    <row r="151" s="66" customFormat="1" x14ac:dyDescent="0.35"/>
    <row r="152" s="66" customFormat="1" x14ac:dyDescent="0.35"/>
    <row r="153" s="66" customFormat="1" x14ac:dyDescent="0.35"/>
    <row r="154" s="66" customFormat="1" x14ac:dyDescent="0.35"/>
    <row r="155" s="66" customFormat="1" x14ac:dyDescent="0.35"/>
    <row r="156" s="66" customFormat="1" x14ac:dyDescent="0.35"/>
    <row r="157" s="66" customFormat="1" x14ac:dyDescent="0.35"/>
    <row r="158" s="66" customFormat="1" x14ac:dyDescent="0.35"/>
    <row r="159" s="66" customFormat="1" x14ac:dyDescent="0.35"/>
    <row r="160" s="66" customFormat="1" x14ac:dyDescent="0.35"/>
    <row r="161" s="66" customFormat="1" x14ac:dyDescent="0.35"/>
    <row r="162" s="66" customFormat="1" x14ac:dyDescent="0.35"/>
    <row r="163" s="66" customFormat="1" x14ac:dyDescent="0.35"/>
    <row r="164" s="66" customFormat="1" x14ac:dyDescent="0.35"/>
    <row r="165" s="66" customFormat="1" x14ac:dyDescent="0.35"/>
    <row r="166" s="66" customFormat="1" x14ac:dyDescent="0.35"/>
    <row r="167" s="66" customFormat="1" x14ac:dyDescent="0.35"/>
    <row r="168" s="66" customFormat="1" x14ac:dyDescent="0.35"/>
    <row r="169" s="66" customFormat="1" x14ac:dyDescent="0.35"/>
    <row r="170" s="66" customFormat="1" x14ac:dyDescent="0.35"/>
    <row r="171" s="66" customFormat="1" x14ac:dyDescent="0.35"/>
    <row r="172" s="66" customFormat="1" x14ac:dyDescent="0.35"/>
    <row r="173" s="66" customFormat="1" x14ac:dyDescent="0.35"/>
    <row r="174" s="66" customFormat="1" x14ac:dyDescent="0.35"/>
    <row r="175" s="66" customFormat="1" x14ac:dyDescent="0.35"/>
    <row r="176" s="66" customFormat="1" x14ac:dyDescent="0.35"/>
    <row r="177" s="66" customFormat="1" x14ac:dyDescent="0.35"/>
    <row r="178" s="66" customFormat="1" x14ac:dyDescent="0.35"/>
    <row r="179" s="66" customFormat="1" x14ac:dyDescent="0.35"/>
    <row r="180" s="66" customFormat="1" x14ac:dyDescent="0.35"/>
    <row r="181" s="66" customFormat="1" x14ac:dyDescent="0.35"/>
  </sheetData>
  <mergeCells count="37">
    <mergeCell ref="G5:G6"/>
    <mergeCell ref="A5:A6"/>
    <mergeCell ref="B5:B6"/>
    <mergeCell ref="C5:C6"/>
    <mergeCell ref="D5:D6"/>
    <mergeCell ref="E5:E6"/>
    <mergeCell ref="M5:M6"/>
    <mergeCell ref="B3:K3"/>
    <mergeCell ref="M30:M31"/>
    <mergeCell ref="A30:A31"/>
    <mergeCell ref="B30:B31"/>
    <mergeCell ref="C30:C31"/>
    <mergeCell ref="D30:D31"/>
    <mergeCell ref="E30:E31"/>
    <mergeCell ref="G30:G31"/>
    <mergeCell ref="H30:H31"/>
    <mergeCell ref="I30:I31"/>
    <mergeCell ref="H5:H6"/>
    <mergeCell ref="I5:I6"/>
    <mergeCell ref="J5:J6"/>
    <mergeCell ref="K5:K6"/>
    <mergeCell ref="L5:L6"/>
    <mergeCell ref="G62:G63"/>
    <mergeCell ref="J30:J31"/>
    <mergeCell ref="K30:K31"/>
    <mergeCell ref="L30:L31"/>
    <mergeCell ref="A62:A63"/>
    <mergeCell ref="B62:B63"/>
    <mergeCell ref="C62:C63"/>
    <mergeCell ref="D62:D63"/>
    <mergeCell ref="E62:E63"/>
    <mergeCell ref="M62:M63"/>
    <mergeCell ref="H62:H63"/>
    <mergeCell ref="I62:I63"/>
    <mergeCell ref="J62:J63"/>
    <mergeCell ref="K62:K63"/>
    <mergeCell ref="L62:L6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9"/>
  <sheetViews>
    <sheetView showGridLines="0" topLeftCell="A118" zoomScaleNormal="100" zoomScaleSheetLayoutView="100" workbookViewId="0">
      <selection activeCell="I99" sqref="I99"/>
    </sheetView>
  </sheetViews>
  <sheetFormatPr defaultColWidth="9.1796875" defaultRowHeight="14.5" x14ac:dyDescent="0.35"/>
  <cols>
    <col min="1" max="1" width="32.81640625" style="67" customWidth="1"/>
    <col min="2" max="2" width="9.1796875" style="64" customWidth="1"/>
    <col min="3" max="7" width="9.1796875" style="64"/>
    <col min="8" max="8" width="13" style="64" customWidth="1"/>
    <col min="9" max="9" width="12.7265625" style="64" customWidth="1"/>
    <col min="10" max="12" width="9.1796875" style="64"/>
    <col min="13" max="13" width="11.26953125" style="64" customWidth="1"/>
    <col min="14" max="14" width="10.7265625" style="65" customWidth="1"/>
    <col min="15" max="16384" width="9.1796875" style="66"/>
  </cols>
  <sheetData>
    <row r="1" spans="1:14" x14ac:dyDescent="0.35">
      <c r="A1" s="238" t="s">
        <v>226</v>
      </c>
      <c r="B1" s="63"/>
      <c r="C1" s="63"/>
      <c r="D1" s="63"/>
      <c r="E1" s="63"/>
      <c r="F1" s="63"/>
      <c r="G1" s="63"/>
      <c r="H1" s="63"/>
      <c r="I1" s="63"/>
    </row>
    <row r="2" spans="1:14" x14ac:dyDescent="0.35">
      <c r="B2" s="68"/>
    </row>
    <row r="3" spans="1:14" x14ac:dyDescent="0.35">
      <c r="B3" s="495" t="s">
        <v>26</v>
      </c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253"/>
    </row>
    <row r="4" spans="1:14" ht="6" customHeight="1" x14ac:dyDescent="0.35">
      <c r="B4" s="68"/>
    </row>
    <row r="5" spans="1:14" s="69" customFormat="1" ht="20.149999999999999" customHeight="1" x14ac:dyDescent="0.35">
      <c r="A5" s="492" t="s">
        <v>137</v>
      </c>
      <c r="B5" s="496" t="s">
        <v>40</v>
      </c>
      <c r="C5" s="496" t="s">
        <v>64</v>
      </c>
      <c r="D5" s="496" t="s">
        <v>42</v>
      </c>
      <c r="E5" s="496" t="s">
        <v>178</v>
      </c>
      <c r="F5" s="429"/>
      <c r="G5" s="496" t="s">
        <v>179</v>
      </c>
      <c r="H5" s="496" t="s">
        <v>180</v>
      </c>
      <c r="I5" s="496" t="s">
        <v>20</v>
      </c>
      <c r="J5" s="496" t="s">
        <v>181</v>
      </c>
      <c r="K5" s="496" t="s">
        <v>93</v>
      </c>
      <c r="L5" s="496" t="s">
        <v>182</v>
      </c>
      <c r="M5" s="494" t="s">
        <v>172</v>
      </c>
    </row>
    <row r="6" spans="1:14" s="70" customFormat="1" ht="20.149999999999999" customHeight="1" x14ac:dyDescent="0.35">
      <c r="A6" s="493"/>
      <c r="B6" s="497"/>
      <c r="C6" s="497"/>
      <c r="D6" s="497"/>
      <c r="E6" s="497"/>
      <c r="F6" s="430" t="s">
        <v>21</v>
      </c>
      <c r="G6" s="497"/>
      <c r="H6" s="497"/>
      <c r="I6" s="497"/>
      <c r="J6" s="497"/>
      <c r="K6" s="497"/>
      <c r="L6" s="497"/>
      <c r="M6" s="488"/>
    </row>
    <row r="7" spans="1:14" s="74" customFormat="1" ht="3.75" customHeight="1" x14ac:dyDescent="0.35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</row>
    <row r="8" spans="1:14" s="74" customFormat="1" ht="19.5" customHeight="1" x14ac:dyDescent="0.35">
      <c r="A8" s="348" t="s">
        <v>30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</row>
    <row r="9" spans="1:14" s="74" customFormat="1" ht="3.75" customHeight="1" x14ac:dyDescent="0.35">
      <c r="A9" s="75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3"/>
    </row>
    <row r="10" spans="1:14" ht="12.75" customHeight="1" x14ac:dyDescent="0.35">
      <c r="A10" s="76" t="s">
        <v>43</v>
      </c>
      <c r="B10" s="77">
        <v>6.5036136209964752</v>
      </c>
      <c r="C10" s="78">
        <v>51.204998731613159</v>
      </c>
      <c r="D10" s="79">
        <v>3.7438499927520752</v>
      </c>
      <c r="E10" s="77">
        <v>0.35218751430511475</v>
      </c>
      <c r="F10" s="77">
        <v>0.70875000953674316</v>
      </c>
      <c r="G10" s="77">
        <v>0.11210190132260323</v>
      </c>
      <c r="H10" s="79" t="s">
        <v>28</v>
      </c>
      <c r="I10" s="80" t="s">
        <v>28</v>
      </c>
      <c r="J10" s="79">
        <v>41.422500610351563</v>
      </c>
      <c r="K10" s="79">
        <v>3.083019595593214</v>
      </c>
      <c r="L10" s="77">
        <v>0.31578001379966736</v>
      </c>
      <c r="M10" s="230">
        <v>107.44680199027061</v>
      </c>
      <c r="N10" s="66"/>
    </row>
    <row r="11" spans="1:14" ht="12.75" customHeight="1" x14ac:dyDescent="0.35">
      <c r="A11" s="81" t="s">
        <v>78</v>
      </c>
      <c r="B11" s="82">
        <v>30.866915583610535</v>
      </c>
      <c r="C11" s="83">
        <v>58.718729496002197</v>
      </c>
      <c r="D11" s="83" t="s">
        <v>28</v>
      </c>
      <c r="E11" s="82" t="s">
        <v>28</v>
      </c>
      <c r="F11" s="82" t="s">
        <v>28</v>
      </c>
      <c r="G11" s="82" t="s">
        <v>28</v>
      </c>
      <c r="H11" s="79" t="s">
        <v>28</v>
      </c>
      <c r="I11" s="80" t="s">
        <v>28</v>
      </c>
      <c r="J11" s="79">
        <v>54.259764760732651</v>
      </c>
      <c r="K11" s="83" t="s">
        <v>28</v>
      </c>
      <c r="L11" s="82" t="s">
        <v>28</v>
      </c>
      <c r="M11" s="231">
        <v>143.84540984034538</v>
      </c>
      <c r="N11" s="66"/>
    </row>
    <row r="12" spans="1:14" ht="12.75" customHeight="1" x14ac:dyDescent="0.35">
      <c r="A12" s="81" t="s">
        <v>67</v>
      </c>
      <c r="B12" s="82" t="s">
        <v>28</v>
      </c>
      <c r="C12" s="83">
        <v>124.63449423387647</v>
      </c>
      <c r="D12" s="83" t="s">
        <v>28</v>
      </c>
      <c r="E12" s="82" t="s">
        <v>28</v>
      </c>
      <c r="F12" s="82" t="s">
        <v>28</v>
      </c>
      <c r="G12" s="82" t="s">
        <v>28</v>
      </c>
      <c r="H12" s="79" t="s">
        <v>28</v>
      </c>
      <c r="I12" s="80" t="s">
        <v>28</v>
      </c>
      <c r="J12" s="79">
        <v>55.869539986364543</v>
      </c>
      <c r="K12" s="85">
        <v>8.1089878082275391</v>
      </c>
      <c r="L12" s="82" t="s">
        <v>28</v>
      </c>
      <c r="M12" s="231">
        <v>188.61302202846855</v>
      </c>
      <c r="N12" s="66"/>
    </row>
    <row r="13" spans="1:14" ht="12.75" customHeight="1" x14ac:dyDescent="0.35">
      <c r="A13" s="81" t="s">
        <v>84</v>
      </c>
      <c r="B13" s="82" t="s">
        <v>28</v>
      </c>
      <c r="C13" s="83">
        <v>72.234748840332031</v>
      </c>
      <c r="D13" s="83" t="s">
        <v>28</v>
      </c>
      <c r="E13" s="82" t="s">
        <v>28</v>
      </c>
      <c r="F13" s="82" t="s">
        <v>28</v>
      </c>
      <c r="G13" s="82" t="s">
        <v>28</v>
      </c>
      <c r="H13" s="79" t="s">
        <v>28</v>
      </c>
      <c r="I13" s="80" t="s">
        <v>28</v>
      </c>
      <c r="J13" s="79">
        <v>1.2631199955940247</v>
      </c>
      <c r="K13" s="85" t="s">
        <v>28</v>
      </c>
      <c r="L13" s="82" t="s">
        <v>28</v>
      </c>
      <c r="M13" s="231">
        <v>73.497868835926056</v>
      </c>
      <c r="N13" s="66"/>
    </row>
    <row r="14" spans="1:14" ht="12.75" customHeight="1" x14ac:dyDescent="0.35">
      <c r="A14" s="81" t="s">
        <v>44</v>
      </c>
      <c r="B14" s="82">
        <v>0.22369539737701416</v>
      </c>
      <c r="C14" s="82" t="s">
        <v>28</v>
      </c>
      <c r="D14" s="83" t="s">
        <v>28</v>
      </c>
      <c r="E14" s="82" t="s">
        <v>28</v>
      </c>
      <c r="F14" s="82" t="s">
        <v>28</v>
      </c>
      <c r="G14" s="82" t="s">
        <v>28</v>
      </c>
      <c r="H14" s="79" t="s">
        <v>28</v>
      </c>
      <c r="I14" s="80" t="s">
        <v>28</v>
      </c>
      <c r="J14" s="79" t="s">
        <v>28</v>
      </c>
      <c r="K14" s="85" t="s">
        <v>28</v>
      </c>
      <c r="L14" s="82" t="s">
        <v>28</v>
      </c>
      <c r="M14" s="231">
        <v>0.22369539737701416</v>
      </c>
      <c r="N14" s="66"/>
    </row>
    <row r="15" spans="1:14" ht="12.75" customHeight="1" x14ac:dyDescent="0.35">
      <c r="A15" s="81" t="s">
        <v>83</v>
      </c>
      <c r="B15" s="82" t="s">
        <v>28</v>
      </c>
      <c r="C15" s="83">
        <v>1.8932147026062012</v>
      </c>
      <c r="D15" s="83" t="s">
        <v>28</v>
      </c>
      <c r="E15" s="82">
        <v>1.8979008197784424</v>
      </c>
      <c r="F15" s="82" t="s">
        <v>28</v>
      </c>
      <c r="G15" s="82">
        <v>1.8979008197784424</v>
      </c>
      <c r="H15" s="79" t="s">
        <v>28</v>
      </c>
      <c r="I15" s="80" t="s">
        <v>28</v>
      </c>
      <c r="J15" s="79">
        <v>0.94819885492324829</v>
      </c>
      <c r="K15" s="85" t="s">
        <v>28</v>
      </c>
      <c r="L15" s="82" t="s">
        <v>28</v>
      </c>
      <c r="M15" s="231">
        <v>6.6372151970863342</v>
      </c>
      <c r="N15" s="66"/>
    </row>
    <row r="16" spans="1:14" ht="12.75" customHeight="1" x14ac:dyDescent="0.35">
      <c r="A16" s="81" t="s">
        <v>183</v>
      </c>
      <c r="B16" s="82">
        <v>80.124000549316406</v>
      </c>
      <c r="C16" s="83" t="s">
        <v>28</v>
      </c>
      <c r="D16" s="83">
        <v>13.354439735412598</v>
      </c>
      <c r="E16" s="82">
        <v>18.018180370330811</v>
      </c>
      <c r="F16" s="82">
        <v>3.1184999942779541</v>
      </c>
      <c r="G16" s="82" t="s">
        <v>28</v>
      </c>
      <c r="H16" s="79" t="s">
        <v>28</v>
      </c>
      <c r="I16" s="80" t="s">
        <v>28</v>
      </c>
      <c r="J16" s="79" t="s">
        <v>28</v>
      </c>
      <c r="K16" s="85" t="s">
        <v>28</v>
      </c>
      <c r="L16" s="82" t="s">
        <v>28</v>
      </c>
      <c r="M16" s="231">
        <v>114.61512064933777</v>
      </c>
      <c r="N16" s="66"/>
    </row>
    <row r="17" spans="1:14" ht="12.75" customHeight="1" x14ac:dyDescent="0.35">
      <c r="A17" s="81" t="s">
        <v>220</v>
      </c>
      <c r="B17" s="82" t="s">
        <v>28</v>
      </c>
      <c r="C17" s="85">
        <v>54.041048526763916</v>
      </c>
      <c r="D17" s="83" t="s">
        <v>28</v>
      </c>
      <c r="E17" s="82" t="s">
        <v>28</v>
      </c>
      <c r="F17" s="82" t="s">
        <v>28</v>
      </c>
      <c r="G17" s="82" t="s">
        <v>28</v>
      </c>
      <c r="H17" s="79" t="s">
        <v>28</v>
      </c>
      <c r="I17" s="80" t="s">
        <v>28</v>
      </c>
      <c r="J17" s="79">
        <v>41.795100629329681</v>
      </c>
      <c r="K17" s="85" t="s">
        <v>28</v>
      </c>
      <c r="L17" s="82" t="s">
        <v>28</v>
      </c>
      <c r="M17" s="231">
        <v>95.836149156093597</v>
      </c>
      <c r="N17" s="66"/>
    </row>
    <row r="18" spans="1:14" ht="12.75" customHeight="1" x14ac:dyDescent="0.35">
      <c r="A18" s="81" t="s">
        <v>162</v>
      </c>
      <c r="B18" s="82" t="s">
        <v>28</v>
      </c>
      <c r="C18" s="83">
        <v>36.117374420166016</v>
      </c>
      <c r="D18" s="83" t="s">
        <v>28</v>
      </c>
      <c r="E18" s="82" t="s">
        <v>28</v>
      </c>
      <c r="F18" s="82" t="s">
        <v>28</v>
      </c>
      <c r="G18" s="82" t="s">
        <v>28</v>
      </c>
      <c r="H18" s="79" t="s">
        <v>28</v>
      </c>
      <c r="I18" s="80" t="s">
        <v>28</v>
      </c>
      <c r="J18" s="83" t="s">
        <v>28</v>
      </c>
      <c r="K18" s="85" t="s">
        <v>28</v>
      </c>
      <c r="L18" s="82" t="s">
        <v>28</v>
      </c>
      <c r="M18" s="231">
        <v>36.117374420166016</v>
      </c>
      <c r="N18" s="86"/>
    </row>
    <row r="19" spans="1:14" ht="12.75" customHeight="1" x14ac:dyDescent="0.35">
      <c r="A19" s="81" t="s">
        <v>85</v>
      </c>
      <c r="B19" s="82" t="s">
        <v>28</v>
      </c>
      <c r="C19" s="83">
        <v>226.87353134155273</v>
      </c>
      <c r="D19" s="83" t="s">
        <v>28</v>
      </c>
      <c r="E19" s="82" t="s">
        <v>28</v>
      </c>
      <c r="F19" s="82" t="s">
        <v>28</v>
      </c>
      <c r="G19" s="82" t="s">
        <v>28</v>
      </c>
      <c r="H19" s="83" t="s">
        <v>28</v>
      </c>
      <c r="I19" s="80" t="s">
        <v>28</v>
      </c>
      <c r="J19" s="85">
        <v>102.45267444849014</v>
      </c>
      <c r="K19" s="85" t="s">
        <v>28</v>
      </c>
      <c r="L19" s="82" t="s">
        <v>28</v>
      </c>
      <c r="M19" s="231">
        <v>329.32620579004288</v>
      </c>
      <c r="N19" s="66"/>
    </row>
    <row r="20" spans="1:14" ht="12.75" customHeight="1" x14ac:dyDescent="0.35">
      <c r="A20" s="81" t="s">
        <v>171</v>
      </c>
      <c r="B20" s="82" t="s">
        <v>28</v>
      </c>
      <c r="C20" s="83" t="s">
        <v>28</v>
      </c>
      <c r="D20" s="83" t="s">
        <v>28</v>
      </c>
      <c r="E20" s="82" t="s">
        <v>28</v>
      </c>
      <c r="F20" s="82" t="s">
        <v>28</v>
      </c>
      <c r="G20" s="82" t="s">
        <v>28</v>
      </c>
      <c r="H20" s="85" t="s">
        <v>28</v>
      </c>
      <c r="I20" s="80" t="s">
        <v>28</v>
      </c>
      <c r="J20" s="83" t="s">
        <v>28</v>
      </c>
      <c r="K20" s="85">
        <v>0.87393605709075928</v>
      </c>
      <c r="L20" s="82" t="s">
        <v>28</v>
      </c>
      <c r="M20" s="231">
        <v>0.87393605709075928</v>
      </c>
      <c r="N20" s="66"/>
    </row>
    <row r="21" spans="1:14" ht="12.75" customHeight="1" x14ac:dyDescent="0.35">
      <c r="A21" s="81" t="s">
        <v>74</v>
      </c>
      <c r="B21" s="82">
        <v>26.467089928686619</v>
      </c>
      <c r="C21" s="83">
        <v>137.52802653983235</v>
      </c>
      <c r="D21" s="83" t="s">
        <v>28</v>
      </c>
      <c r="E21" s="82">
        <v>6.4517595320940018</v>
      </c>
      <c r="F21" s="82" t="s">
        <v>28</v>
      </c>
      <c r="G21" s="82" t="s">
        <v>28</v>
      </c>
      <c r="H21" s="85" t="s">
        <v>28</v>
      </c>
      <c r="I21" s="80" t="s">
        <v>28</v>
      </c>
      <c r="J21" s="83">
        <v>64.050364351365715</v>
      </c>
      <c r="K21" s="83" t="s">
        <v>28</v>
      </c>
      <c r="L21" s="82">
        <v>0.68908706307411194</v>
      </c>
      <c r="M21" s="231">
        <v>235.1863274150528</v>
      </c>
      <c r="N21" s="66"/>
    </row>
    <row r="22" spans="1:14" ht="12.75" customHeight="1" x14ac:dyDescent="0.35">
      <c r="A22" s="81" t="s">
        <v>81</v>
      </c>
      <c r="B22" s="82">
        <v>0.34063857793807983</v>
      </c>
      <c r="C22" s="85">
        <v>51.801369905471802</v>
      </c>
      <c r="D22" s="83">
        <v>3.3694647550582886</v>
      </c>
      <c r="E22" s="82">
        <v>4.206667423248291</v>
      </c>
      <c r="F22" s="82" t="s">
        <v>28</v>
      </c>
      <c r="G22" s="82" t="s">
        <v>28</v>
      </c>
      <c r="H22" s="83" t="s">
        <v>28</v>
      </c>
      <c r="I22" s="80" t="s">
        <v>28</v>
      </c>
      <c r="J22" s="83">
        <v>38.417058497667313</v>
      </c>
      <c r="K22" s="85" t="s">
        <v>28</v>
      </c>
      <c r="L22" s="82">
        <v>0.62798625230789185</v>
      </c>
      <c r="M22" s="231">
        <v>98.763185411691666</v>
      </c>
      <c r="N22" s="66"/>
    </row>
    <row r="23" spans="1:14" ht="12.75" customHeight="1" x14ac:dyDescent="0.35">
      <c r="A23" s="81" t="s">
        <v>221</v>
      </c>
      <c r="B23" s="82" t="s">
        <v>28</v>
      </c>
      <c r="C23" s="83">
        <v>16.996524810791016</v>
      </c>
      <c r="D23" s="83" t="s">
        <v>28</v>
      </c>
      <c r="E23" s="82" t="s">
        <v>28</v>
      </c>
      <c r="F23" s="82" t="s">
        <v>28</v>
      </c>
      <c r="G23" s="82" t="s">
        <v>28</v>
      </c>
      <c r="H23" s="83" t="s">
        <v>28</v>
      </c>
      <c r="I23" s="80" t="s">
        <v>28</v>
      </c>
      <c r="J23" s="83" t="s">
        <v>28</v>
      </c>
      <c r="K23" s="85" t="s">
        <v>28</v>
      </c>
      <c r="L23" s="82" t="s">
        <v>28</v>
      </c>
      <c r="M23" s="231">
        <v>16.996524810791016</v>
      </c>
      <c r="N23" s="66"/>
    </row>
    <row r="24" spans="1:14" s="91" customFormat="1" ht="3.75" customHeight="1" x14ac:dyDescent="0.35">
      <c r="A24" s="87"/>
      <c r="B24" s="88"/>
      <c r="C24" s="89"/>
      <c r="D24" s="89"/>
      <c r="E24" s="88"/>
      <c r="F24" s="88"/>
      <c r="G24" s="89"/>
      <c r="H24" s="90"/>
      <c r="I24" s="89"/>
      <c r="J24" s="89"/>
      <c r="K24" s="88"/>
      <c r="L24" s="88"/>
    </row>
    <row r="25" spans="1:14" s="91" customFormat="1" ht="15" customHeight="1" x14ac:dyDescent="0.35">
      <c r="A25" s="92" t="s">
        <v>47</v>
      </c>
      <c r="B25" s="93">
        <v>144.52595365792513</v>
      </c>
      <c r="C25" s="93">
        <v>832.04406154900789</v>
      </c>
      <c r="D25" s="93">
        <v>20.467754483222961</v>
      </c>
      <c r="E25" s="93">
        <v>30.92669565975666</v>
      </c>
      <c r="F25" s="93">
        <v>3.8272500038146973</v>
      </c>
      <c r="G25" s="93">
        <v>2.0100027211010456</v>
      </c>
      <c r="H25" s="93" t="s">
        <v>28</v>
      </c>
      <c r="I25" s="93" t="s">
        <v>28</v>
      </c>
      <c r="J25" s="93">
        <v>400.47832213481888</v>
      </c>
      <c r="K25" s="93">
        <v>12.065943460911512</v>
      </c>
      <c r="L25" s="93">
        <v>1.6328533291816711</v>
      </c>
      <c r="M25" s="93">
        <v>1447.9788369997405</v>
      </c>
    </row>
    <row r="26" spans="1:14" s="86" customFormat="1" x14ac:dyDescent="0.35">
      <c r="A26" s="97"/>
      <c r="B26" s="98"/>
      <c r="C26" s="99"/>
      <c r="D26" s="99"/>
      <c r="E26" s="98"/>
      <c r="F26" s="98"/>
      <c r="G26" s="98"/>
      <c r="H26" s="99"/>
      <c r="I26" s="100"/>
      <c r="J26" s="99"/>
      <c r="K26" s="99"/>
      <c r="L26" s="98"/>
      <c r="M26" s="99"/>
      <c r="N26" s="101"/>
    </row>
    <row r="27" spans="1:14" s="86" customFormat="1" x14ac:dyDescent="0.35">
      <c r="A27" s="97"/>
      <c r="B27" s="98"/>
      <c r="C27" s="99"/>
      <c r="D27" s="99"/>
      <c r="E27" s="98"/>
      <c r="F27" s="98"/>
      <c r="G27" s="98"/>
      <c r="H27" s="99"/>
      <c r="I27" s="100"/>
      <c r="J27" s="99"/>
      <c r="K27" s="99"/>
      <c r="L27" s="98"/>
      <c r="M27" s="99"/>
      <c r="N27" s="101"/>
    </row>
    <row r="28" spans="1:14" s="86" customFormat="1" x14ac:dyDescent="0.35">
      <c r="A28" s="62" t="s">
        <v>256</v>
      </c>
      <c r="B28" s="98"/>
      <c r="C28" s="99"/>
      <c r="D28" s="99"/>
      <c r="E28" s="98"/>
      <c r="F28" s="98"/>
      <c r="G28" s="98"/>
      <c r="H28" s="99"/>
      <c r="I28" s="100"/>
      <c r="J28" s="99"/>
      <c r="K28" s="99"/>
      <c r="L28" s="98"/>
      <c r="M28" s="99"/>
      <c r="N28" s="101"/>
    </row>
    <row r="29" spans="1:14" s="86" customFormat="1" x14ac:dyDescent="0.35">
      <c r="A29" s="97"/>
      <c r="B29" s="98"/>
      <c r="C29" s="99"/>
      <c r="D29" s="99"/>
      <c r="E29" s="98"/>
      <c r="F29" s="98"/>
      <c r="G29" s="98"/>
      <c r="H29" s="99"/>
      <c r="I29" s="100"/>
      <c r="J29" s="99"/>
      <c r="K29" s="99"/>
      <c r="L29" s="98"/>
      <c r="M29" s="99"/>
      <c r="N29" s="101"/>
    </row>
    <row r="30" spans="1:14" s="86" customFormat="1" ht="20.149999999999999" customHeight="1" x14ac:dyDescent="0.35">
      <c r="A30" s="492" t="s">
        <v>137</v>
      </c>
      <c r="B30" s="496" t="s">
        <v>40</v>
      </c>
      <c r="C30" s="496" t="s">
        <v>64</v>
      </c>
      <c r="D30" s="496" t="s">
        <v>42</v>
      </c>
      <c r="E30" s="496" t="s">
        <v>178</v>
      </c>
      <c r="F30" s="429"/>
      <c r="G30" s="496" t="s">
        <v>179</v>
      </c>
      <c r="H30" s="496" t="s">
        <v>180</v>
      </c>
      <c r="I30" s="496" t="s">
        <v>20</v>
      </c>
      <c r="J30" s="496" t="s">
        <v>181</v>
      </c>
      <c r="K30" s="496" t="s">
        <v>93</v>
      </c>
      <c r="L30" s="496" t="s">
        <v>182</v>
      </c>
      <c r="M30" s="494" t="s">
        <v>172</v>
      </c>
    </row>
    <row r="31" spans="1:14" s="86" customFormat="1" ht="20.149999999999999" customHeight="1" x14ac:dyDescent="0.35">
      <c r="A31" s="493"/>
      <c r="B31" s="497"/>
      <c r="C31" s="497"/>
      <c r="D31" s="497"/>
      <c r="E31" s="497"/>
      <c r="F31" s="430" t="s">
        <v>21</v>
      </c>
      <c r="G31" s="497"/>
      <c r="H31" s="497"/>
      <c r="I31" s="497"/>
      <c r="J31" s="497"/>
      <c r="K31" s="497"/>
      <c r="L31" s="497"/>
      <c r="M31" s="488"/>
    </row>
    <row r="32" spans="1:14" s="86" customFormat="1" ht="3.75" customHeight="1" x14ac:dyDescent="0.35">
      <c r="A32" s="97"/>
      <c r="B32" s="98"/>
      <c r="C32" s="99"/>
      <c r="D32" s="99"/>
      <c r="E32" s="98"/>
      <c r="F32" s="98"/>
      <c r="G32" s="98"/>
      <c r="H32" s="99"/>
      <c r="I32" s="100"/>
      <c r="J32" s="99"/>
      <c r="K32" s="99"/>
      <c r="L32" s="98"/>
      <c r="M32" s="101"/>
    </row>
    <row r="33" spans="1:14" s="86" customFormat="1" ht="19.5" customHeight="1" x14ac:dyDescent="0.45">
      <c r="A33" s="349" t="s">
        <v>36</v>
      </c>
      <c r="B33" s="98"/>
      <c r="C33" s="99"/>
      <c r="D33" s="99"/>
      <c r="E33" s="98"/>
      <c r="F33" s="98"/>
      <c r="G33" s="98"/>
      <c r="H33" s="99"/>
      <c r="I33" s="100"/>
      <c r="J33" s="99"/>
      <c r="K33" s="99"/>
      <c r="L33" s="98"/>
      <c r="M33" s="101"/>
    </row>
    <row r="34" spans="1:14" s="86" customFormat="1" ht="3.75" customHeight="1" x14ac:dyDescent="0.35">
      <c r="A34" s="97"/>
      <c r="B34" s="98"/>
      <c r="C34" s="99"/>
      <c r="D34" s="99"/>
      <c r="E34" s="98"/>
      <c r="F34" s="98"/>
      <c r="G34" s="98"/>
      <c r="H34" s="99"/>
      <c r="I34" s="100"/>
      <c r="J34" s="99"/>
      <c r="K34" s="99"/>
      <c r="L34" s="98"/>
      <c r="M34" s="101"/>
    </row>
    <row r="35" spans="1:14" ht="12.75" customHeight="1" x14ac:dyDescent="0.35">
      <c r="A35" s="102" t="s">
        <v>185</v>
      </c>
      <c r="B35" s="77" t="s">
        <v>28</v>
      </c>
      <c r="C35" s="77">
        <v>376.89531148970127</v>
      </c>
      <c r="D35" s="77">
        <v>1.5308999419212341</v>
      </c>
      <c r="E35" s="77">
        <v>3.0138772875070572</v>
      </c>
      <c r="F35" s="77" t="s">
        <v>28</v>
      </c>
      <c r="G35" s="77" t="s">
        <v>28</v>
      </c>
      <c r="H35" s="103" t="s">
        <v>28</v>
      </c>
      <c r="I35" s="103">
        <v>1.5484949946403503</v>
      </c>
      <c r="J35" s="103">
        <v>170.01936711743474</v>
      </c>
      <c r="K35" s="103" t="s">
        <v>28</v>
      </c>
      <c r="L35" s="103" t="s">
        <v>28</v>
      </c>
      <c r="M35" s="230">
        <v>553.00795083120465</v>
      </c>
      <c r="N35" s="66"/>
    </row>
    <row r="36" spans="1:14" ht="12.75" customHeight="1" x14ac:dyDescent="0.35">
      <c r="A36" s="81" t="s">
        <v>163</v>
      </c>
      <c r="B36" s="77" t="s">
        <v>28</v>
      </c>
      <c r="C36" s="77" t="s">
        <v>28</v>
      </c>
      <c r="D36" s="77" t="s">
        <v>28</v>
      </c>
      <c r="E36" s="82">
        <v>0.39037037640810013</v>
      </c>
      <c r="F36" s="77" t="s">
        <v>28</v>
      </c>
      <c r="G36" s="77">
        <v>9.4321227632462978E-2</v>
      </c>
      <c r="H36" s="83" t="s">
        <v>28</v>
      </c>
      <c r="I36" s="103" t="s">
        <v>28</v>
      </c>
      <c r="J36" s="103" t="s">
        <v>28</v>
      </c>
      <c r="K36" s="103" t="s">
        <v>28</v>
      </c>
      <c r="L36" s="103" t="s">
        <v>28</v>
      </c>
      <c r="M36" s="231">
        <v>0.48469160404056311</v>
      </c>
      <c r="N36" s="66"/>
    </row>
    <row r="37" spans="1:14" ht="12.75" customHeight="1" x14ac:dyDescent="0.35">
      <c r="A37" s="81" t="s">
        <v>164</v>
      </c>
      <c r="B37" s="77" t="s">
        <v>28</v>
      </c>
      <c r="C37" s="77">
        <v>23.843923568725586</v>
      </c>
      <c r="D37" s="77" t="s">
        <v>28</v>
      </c>
      <c r="E37" s="82" t="s">
        <v>28</v>
      </c>
      <c r="F37" s="77" t="s">
        <v>28</v>
      </c>
      <c r="G37" s="77" t="s">
        <v>28</v>
      </c>
      <c r="H37" s="83" t="s">
        <v>28</v>
      </c>
      <c r="I37" s="103" t="s">
        <v>28</v>
      </c>
      <c r="J37" s="103">
        <v>30.127348467707634</v>
      </c>
      <c r="K37" s="103" t="s">
        <v>28</v>
      </c>
      <c r="L37" s="103" t="s">
        <v>28</v>
      </c>
      <c r="M37" s="231">
        <v>53.97127203643322</v>
      </c>
      <c r="N37" s="66"/>
    </row>
    <row r="38" spans="1:14" ht="12.75" customHeight="1" x14ac:dyDescent="0.35">
      <c r="A38" s="81" t="s">
        <v>72</v>
      </c>
      <c r="B38" s="77">
        <v>8.3744223131798208</v>
      </c>
      <c r="C38" s="83">
        <v>29.6704216375947</v>
      </c>
      <c r="D38" s="77" t="s">
        <v>28</v>
      </c>
      <c r="E38" s="82" t="s">
        <v>28</v>
      </c>
      <c r="F38" s="77" t="s">
        <v>28</v>
      </c>
      <c r="G38" s="77" t="s">
        <v>28</v>
      </c>
      <c r="H38" s="83" t="s">
        <v>151</v>
      </c>
      <c r="I38" s="103" t="s">
        <v>28</v>
      </c>
      <c r="J38" s="103" t="s">
        <v>151</v>
      </c>
      <c r="K38" s="103" t="s">
        <v>28</v>
      </c>
      <c r="L38" s="103">
        <v>10.739898014813662</v>
      </c>
      <c r="M38" s="231">
        <v>48.836021477822214</v>
      </c>
      <c r="N38" s="66"/>
    </row>
    <row r="39" spans="1:14" ht="12.75" customHeight="1" x14ac:dyDescent="0.35">
      <c r="A39" s="81" t="s">
        <v>222</v>
      </c>
      <c r="B39" s="82" t="s">
        <v>28</v>
      </c>
      <c r="C39" s="83" t="s">
        <v>28</v>
      </c>
      <c r="D39" s="77" t="s">
        <v>28</v>
      </c>
      <c r="E39" s="82" t="s">
        <v>28</v>
      </c>
      <c r="F39" s="77" t="s">
        <v>28</v>
      </c>
      <c r="G39" s="77">
        <v>0.10924999415874481</v>
      </c>
      <c r="H39" s="83" t="s">
        <v>28</v>
      </c>
      <c r="I39" s="84" t="s">
        <v>28</v>
      </c>
      <c r="J39" s="103" t="s">
        <v>28</v>
      </c>
      <c r="K39" s="83" t="s">
        <v>28</v>
      </c>
      <c r="L39" s="103" t="s">
        <v>28</v>
      </c>
      <c r="M39" s="231">
        <v>0.10924999415874481</v>
      </c>
      <c r="N39" s="66"/>
    </row>
    <row r="40" spans="1:14" ht="12.75" customHeight="1" x14ac:dyDescent="0.35">
      <c r="A40" s="81" t="s">
        <v>186</v>
      </c>
      <c r="B40" s="82" t="s">
        <v>28</v>
      </c>
      <c r="C40" s="85" t="s">
        <v>28</v>
      </c>
      <c r="D40" s="77" t="s">
        <v>28</v>
      </c>
      <c r="E40" s="82" t="s">
        <v>28</v>
      </c>
      <c r="F40" s="77" t="s">
        <v>28</v>
      </c>
      <c r="G40" s="77">
        <v>0.13452227786183357</v>
      </c>
      <c r="H40" s="83" t="s">
        <v>28</v>
      </c>
      <c r="I40" s="84" t="s">
        <v>28</v>
      </c>
      <c r="J40" s="103" t="s">
        <v>28</v>
      </c>
      <c r="K40" s="85" t="s">
        <v>28</v>
      </c>
      <c r="L40" s="103" t="s">
        <v>28</v>
      </c>
      <c r="M40" s="231">
        <v>0.13452227786183357</v>
      </c>
      <c r="N40" s="66"/>
    </row>
    <row r="41" spans="1:14" ht="12.75" customHeight="1" x14ac:dyDescent="0.35">
      <c r="A41" s="81" t="s">
        <v>165</v>
      </c>
      <c r="B41" s="82" t="s">
        <v>28</v>
      </c>
      <c r="C41" s="85" t="s">
        <v>28</v>
      </c>
      <c r="D41" s="77" t="s">
        <v>28</v>
      </c>
      <c r="E41" s="82" t="s">
        <v>151</v>
      </c>
      <c r="F41" s="77" t="s">
        <v>28</v>
      </c>
      <c r="G41" s="77" t="s">
        <v>28</v>
      </c>
      <c r="H41" s="83" t="s">
        <v>28</v>
      </c>
      <c r="I41" s="84" t="s">
        <v>28</v>
      </c>
      <c r="J41" s="103" t="s">
        <v>28</v>
      </c>
      <c r="K41" s="85" t="s">
        <v>28</v>
      </c>
      <c r="L41" s="103" t="s">
        <v>28</v>
      </c>
      <c r="M41" s="231" t="s">
        <v>151</v>
      </c>
      <c r="N41" s="66"/>
    </row>
    <row r="42" spans="1:14" ht="12.75" customHeight="1" x14ac:dyDescent="0.35">
      <c r="A42" s="81" t="s">
        <v>129</v>
      </c>
      <c r="B42" s="82" t="s">
        <v>28</v>
      </c>
      <c r="C42" s="85" t="s">
        <v>28</v>
      </c>
      <c r="D42" s="77" t="s">
        <v>28</v>
      </c>
      <c r="E42" s="82">
        <v>18.108416795730591</v>
      </c>
      <c r="F42" s="77" t="s">
        <v>28</v>
      </c>
      <c r="G42" s="77">
        <v>6.9196993857622147</v>
      </c>
      <c r="H42" s="83" t="s">
        <v>28</v>
      </c>
      <c r="I42" s="84" t="s">
        <v>28</v>
      </c>
      <c r="J42" s="103" t="s">
        <v>28</v>
      </c>
      <c r="K42" s="85" t="s">
        <v>28</v>
      </c>
      <c r="L42" s="103" t="s">
        <v>28</v>
      </c>
      <c r="M42" s="231">
        <v>25.028116181492805</v>
      </c>
      <c r="N42" s="66"/>
    </row>
    <row r="43" spans="1:14" ht="12.75" customHeight="1" x14ac:dyDescent="0.35">
      <c r="A43" s="81" t="s">
        <v>193</v>
      </c>
      <c r="B43" s="82" t="s">
        <v>28</v>
      </c>
      <c r="C43" s="85" t="s">
        <v>28</v>
      </c>
      <c r="D43" s="77" t="s">
        <v>28</v>
      </c>
      <c r="E43" s="82" t="s">
        <v>28</v>
      </c>
      <c r="F43" s="77" t="s">
        <v>28</v>
      </c>
      <c r="G43" s="77" t="s">
        <v>28</v>
      </c>
      <c r="H43" s="85">
        <v>0.35350000858306885</v>
      </c>
      <c r="I43" s="84" t="s">
        <v>28</v>
      </c>
      <c r="J43" s="103" t="s">
        <v>28</v>
      </c>
      <c r="K43" s="85" t="s">
        <v>28</v>
      </c>
      <c r="L43" s="103" t="s">
        <v>28</v>
      </c>
      <c r="M43" s="231">
        <v>0.35350000858306885</v>
      </c>
      <c r="N43" s="66"/>
    </row>
    <row r="44" spans="1:14" ht="12.75" customHeight="1" x14ac:dyDescent="0.35">
      <c r="A44" s="81" t="s">
        <v>76</v>
      </c>
      <c r="B44" s="82" t="s">
        <v>28</v>
      </c>
      <c r="C44" s="83" t="s">
        <v>28</v>
      </c>
      <c r="D44" s="77" t="s">
        <v>28</v>
      </c>
      <c r="E44" s="82">
        <v>0.19702950492501259</v>
      </c>
      <c r="F44" s="77" t="s">
        <v>28</v>
      </c>
      <c r="G44" s="77" t="s">
        <v>151</v>
      </c>
      <c r="H44" s="85" t="s">
        <v>28</v>
      </c>
      <c r="I44" s="84" t="s">
        <v>28</v>
      </c>
      <c r="J44" s="103" t="s">
        <v>28</v>
      </c>
      <c r="K44" s="83" t="s">
        <v>28</v>
      </c>
      <c r="L44" s="103" t="s">
        <v>28</v>
      </c>
      <c r="M44" s="231">
        <v>0.21521962992846966</v>
      </c>
      <c r="N44" s="66"/>
    </row>
    <row r="45" spans="1:14" ht="12.75" customHeight="1" x14ac:dyDescent="0.35">
      <c r="A45" s="81" t="s">
        <v>48</v>
      </c>
      <c r="B45" s="82">
        <v>57.485147058963776</v>
      </c>
      <c r="C45" s="83">
        <v>223.31034649908543</v>
      </c>
      <c r="D45" s="77">
        <v>2.5514998435974121</v>
      </c>
      <c r="E45" s="82">
        <v>2.2322919815778732</v>
      </c>
      <c r="F45" s="77" t="s">
        <v>28</v>
      </c>
      <c r="G45" s="77">
        <v>2.6188747882843018</v>
      </c>
      <c r="H45" s="83">
        <v>5.4591748714447021</v>
      </c>
      <c r="I45" s="84">
        <v>4.6454851627349854</v>
      </c>
      <c r="J45" s="103">
        <v>206.09468637406826</v>
      </c>
      <c r="K45" s="83">
        <v>0.96409448981285095</v>
      </c>
      <c r="L45" s="103" t="s">
        <v>28</v>
      </c>
      <c r="M45" s="231">
        <v>505.36160106956959</v>
      </c>
      <c r="N45" s="66"/>
    </row>
    <row r="46" spans="1:14" ht="12.75" customHeight="1" x14ac:dyDescent="0.35">
      <c r="A46" s="81" t="s">
        <v>82</v>
      </c>
      <c r="B46" s="82" t="s">
        <v>28</v>
      </c>
      <c r="C46" s="83" t="s">
        <v>28</v>
      </c>
      <c r="D46" s="77" t="s">
        <v>28</v>
      </c>
      <c r="E46" s="82" t="s">
        <v>28</v>
      </c>
      <c r="F46" s="77" t="s">
        <v>28</v>
      </c>
      <c r="G46" s="77" t="s">
        <v>28</v>
      </c>
      <c r="H46" s="83" t="s">
        <v>28</v>
      </c>
      <c r="I46" s="84" t="s">
        <v>28</v>
      </c>
      <c r="J46" s="103" t="s">
        <v>28</v>
      </c>
      <c r="K46" s="83">
        <v>29.137722015380859</v>
      </c>
      <c r="L46" s="103" t="s">
        <v>28</v>
      </c>
      <c r="M46" s="231">
        <v>29.137722015380859</v>
      </c>
      <c r="N46" s="66"/>
    </row>
    <row r="47" spans="1:14" ht="12.75" customHeight="1" x14ac:dyDescent="0.35">
      <c r="A47" s="81" t="s">
        <v>223</v>
      </c>
      <c r="B47" s="82" t="s">
        <v>28</v>
      </c>
      <c r="C47" s="83" t="s">
        <v>28</v>
      </c>
      <c r="D47" s="85" t="s">
        <v>28</v>
      </c>
      <c r="E47" s="82" t="s">
        <v>28</v>
      </c>
      <c r="F47" s="77" t="s">
        <v>28</v>
      </c>
      <c r="G47" s="77" t="s">
        <v>28</v>
      </c>
      <c r="H47" s="83">
        <v>0.97562503814697266</v>
      </c>
      <c r="I47" s="84" t="s">
        <v>28</v>
      </c>
      <c r="J47" s="85" t="s">
        <v>28</v>
      </c>
      <c r="K47" s="85" t="s">
        <v>28</v>
      </c>
      <c r="L47" s="82" t="s">
        <v>28</v>
      </c>
      <c r="M47" s="231">
        <v>0.97562503814697266</v>
      </c>
      <c r="N47" s="66"/>
    </row>
    <row r="48" spans="1:14" ht="12.75" customHeight="1" x14ac:dyDescent="0.35">
      <c r="A48" s="81" t="s">
        <v>49</v>
      </c>
      <c r="B48" s="82" t="s">
        <v>28</v>
      </c>
      <c r="C48" s="85" t="s">
        <v>28</v>
      </c>
      <c r="D48" s="83" t="s">
        <v>28</v>
      </c>
      <c r="E48" s="82" t="s">
        <v>28</v>
      </c>
      <c r="F48" s="77" t="s">
        <v>28</v>
      </c>
      <c r="G48" s="77" t="s">
        <v>28</v>
      </c>
      <c r="H48" s="83" t="s">
        <v>28</v>
      </c>
      <c r="I48" s="84" t="s">
        <v>28</v>
      </c>
      <c r="J48" s="83">
        <v>233.59612834453583</v>
      </c>
      <c r="K48" s="85" t="s">
        <v>28</v>
      </c>
      <c r="L48" s="82" t="s">
        <v>28</v>
      </c>
      <c r="M48" s="231">
        <v>233.59612834453583</v>
      </c>
      <c r="N48" s="66"/>
    </row>
    <row r="49" spans="1:14" ht="12.75" customHeight="1" x14ac:dyDescent="0.35">
      <c r="A49" s="81" t="s">
        <v>50</v>
      </c>
      <c r="B49" s="82">
        <v>117.77379162609577</v>
      </c>
      <c r="C49" s="85" t="s">
        <v>28</v>
      </c>
      <c r="D49" s="83" t="s">
        <v>28</v>
      </c>
      <c r="E49" s="82" t="s">
        <v>28</v>
      </c>
      <c r="F49" s="77" t="s">
        <v>28</v>
      </c>
      <c r="G49" s="77" t="s">
        <v>28</v>
      </c>
      <c r="H49" s="83" t="s">
        <v>28</v>
      </c>
      <c r="I49" s="84" t="s">
        <v>28</v>
      </c>
      <c r="J49" s="83" t="s">
        <v>28</v>
      </c>
      <c r="K49" s="85" t="s">
        <v>28</v>
      </c>
      <c r="L49" s="82">
        <v>111.3747810125351</v>
      </c>
      <c r="M49" s="231">
        <v>229.14857263863087</v>
      </c>
      <c r="N49" s="66"/>
    </row>
    <row r="50" spans="1:14" ht="12.75" customHeight="1" x14ac:dyDescent="0.35">
      <c r="A50" s="81" t="s">
        <v>86</v>
      </c>
      <c r="B50" s="82" t="s">
        <v>28</v>
      </c>
      <c r="C50" s="85">
        <v>101.35684314370155</v>
      </c>
      <c r="D50" s="83" t="s">
        <v>28</v>
      </c>
      <c r="E50" s="82" t="s">
        <v>28</v>
      </c>
      <c r="F50" s="77" t="s">
        <v>28</v>
      </c>
      <c r="G50" s="77" t="s">
        <v>28</v>
      </c>
      <c r="H50" s="83" t="s">
        <v>28</v>
      </c>
      <c r="I50" s="84" t="s">
        <v>28</v>
      </c>
      <c r="J50" s="83" t="s">
        <v>28</v>
      </c>
      <c r="K50" s="85" t="s">
        <v>28</v>
      </c>
      <c r="L50" s="82" t="s">
        <v>28</v>
      </c>
      <c r="M50" s="231">
        <v>101.35684314370155</v>
      </c>
      <c r="N50" s="66"/>
    </row>
    <row r="51" spans="1:14" ht="12.75" customHeight="1" x14ac:dyDescent="0.35">
      <c r="A51" s="81" t="s">
        <v>51</v>
      </c>
      <c r="B51" s="82">
        <v>12.569785043597221</v>
      </c>
      <c r="C51" s="85">
        <v>485.18148256838322</v>
      </c>
      <c r="D51" s="83">
        <v>1.612407922744751</v>
      </c>
      <c r="E51" s="82">
        <v>2.1778776943683624</v>
      </c>
      <c r="F51" s="77">
        <v>1.9348874092102051</v>
      </c>
      <c r="G51" s="77">
        <v>3.219904363155365</v>
      </c>
      <c r="H51" s="83" t="s">
        <v>28</v>
      </c>
      <c r="I51" s="84">
        <v>1.4178674221038818</v>
      </c>
      <c r="J51" s="83">
        <v>237.3056044690311</v>
      </c>
      <c r="K51" s="85">
        <v>0.19186951220035553</v>
      </c>
      <c r="L51" s="82" t="s">
        <v>28</v>
      </c>
      <c r="M51" s="231">
        <v>745.61168640479445</v>
      </c>
      <c r="N51" s="66"/>
    </row>
    <row r="52" spans="1:14" ht="12.75" customHeight="1" x14ac:dyDescent="0.35">
      <c r="A52" s="81" t="s">
        <v>52</v>
      </c>
      <c r="B52" s="82" t="s">
        <v>28</v>
      </c>
      <c r="C52" s="85" t="s">
        <v>28</v>
      </c>
      <c r="D52" s="83" t="s">
        <v>28</v>
      </c>
      <c r="E52" s="82" t="s">
        <v>28</v>
      </c>
      <c r="F52" s="77">
        <v>3.7422001361846924</v>
      </c>
      <c r="G52" s="77" t="s">
        <v>28</v>
      </c>
      <c r="H52" s="83">
        <v>5.7757000923156738</v>
      </c>
      <c r="I52" s="84" t="s">
        <v>28</v>
      </c>
      <c r="J52" s="83" t="s">
        <v>28</v>
      </c>
      <c r="K52" s="85" t="s">
        <v>28</v>
      </c>
      <c r="L52" s="82" t="s">
        <v>28</v>
      </c>
      <c r="M52" s="231">
        <v>9.5179002285003662</v>
      </c>
      <c r="N52" s="66"/>
    </row>
    <row r="53" spans="1:14" ht="12.75" customHeight="1" x14ac:dyDescent="0.35">
      <c r="A53" s="81" t="s">
        <v>71</v>
      </c>
      <c r="B53" s="82" t="s">
        <v>28</v>
      </c>
      <c r="C53" s="85">
        <v>26.697821199893951</v>
      </c>
      <c r="D53" s="83">
        <v>51.963599681854248</v>
      </c>
      <c r="E53" s="82">
        <v>37.432024717330933</v>
      </c>
      <c r="F53" s="77" t="s">
        <v>28</v>
      </c>
      <c r="G53" s="77" t="s">
        <v>28</v>
      </c>
      <c r="H53" s="83" t="s">
        <v>28</v>
      </c>
      <c r="I53" s="84">
        <v>3.8652298748493195</v>
      </c>
      <c r="J53" s="83">
        <v>113.26507556438446</v>
      </c>
      <c r="K53" s="85" t="s">
        <v>28</v>
      </c>
      <c r="L53" s="82" t="s">
        <v>28</v>
      </c>
      <c r="M53" s="231">
        <v>233.22375103831291</v>
      </c>
      <c r="N53" s="66"/>
    </row>
    <row r="54" spans="1:14" ht="12.75" customHeight="1" x14ac:dyDescent="0.35">
      <c r="A54" s="81" t="s">
        <v>166</v>
      </c>
      <c r="B54" s="82">
        <v>68.312249660491943</v>
      </c>
      <c r="C54" s="85" t="s">
        <v>28</v>
      </c>
      <c r="D54" s="83" t="s">
        <v>28</v>
      </c>
      <c r="E54" s="82" t="s">
        <v>28</v>
      </c>
      <c r="F54" s="77" t="s">
        <v>28</v>
      </c>
      <c r="G54" s="77" t="s">
        <v>28</v>
      </c>
      <c r="H54" s="83" t="s">
        <v>28</v>
      </c>
      <c r="I54" s="84" t="s">
        <v>28</v>
      </c>
      <c r="J54" s="83" t="s">
        <v>28</v>
      </c>
      <c r="K54" s="85" t="s">
        <v>28</v>
      </c>
      <c r="L54" s="82" t="s">
        <v>28</v>
      </c>
      <c r="M54" s="231">
        <v>68.312249660491943</v>
      </c>
      <c r="N54" s="66"/>
    </row>
    <row r="55" spans="1:14" ht="12.75" customHeight="1" x14ac:dyDescent="0.35">
      <c r="A55" s="81" t="s">
        <v>224</v>
      </c>
      <c r="B55" s="82" t="s">
        <v>28</v>
      </c>
      <c r="C55" s="83" t="s">
        <v>28</v>
      </c>
      <c r="D55" s="85" t="s">
        <v>28</v>
      </c>
      <c r="E55" s="82" t="s">
        <v>28</v>
      </c>
      <c r="F55" s="77" t="s">
        <v>28</v>
      </c>
      <c r="G55" s="77" t="s">
        <v>28</v>
      </c>
      <c r="H55" s="83" t="s">
        <v>28</v>
      </c>
      <c r="I55" s="84" t="s">
        <v>28</v>
      </c>
      <c r="J55" s="83" t="s">
        <v>28</v>
      </c>
      <c r="K55" s="85" t="s">
        <v>28</v>
      </c>
      <c r="L55" s="82">
        <v>2.1167998313903809</v>
      </c>
      <c r="M55" s="231">
        <v>2.1167998313903809</v>
      </c>
      <c r="N55" s="66"/>
    </row>
    <row r="56" spans="1:14" ht="3.75" customHeight="1" x14ac:dyDescent="0.35">
      <c r="A56" s="97"/>
      <c r="B56" s="101"/>
      <c r="C56" s="104"/>
      <c r="D56" s="104"/>
      <c r="E56" s="101"/>
      <c r="F56" s="101"/>
      <c r="G56" s="101"/>
      <c r="H56" s="104"/>
      <c r="I56" s="105"/>
      <c r="J56" s="104"/>
      <c r="K56" s="104"/>
      <c r="L56" s="101"/>
      <c r="M56" s="101"/>
      <c r="N56" s="66"/>
    </row>
    <row r="57" spans="1:14" ht="12.75" customHeight="1" x14ac:dyDescent="0.35">
      <c r="A57" s="92" t="s">
        <v>174</v>
      </c>
      <c r="B57" s="93">
        <v>264.51539570232853</v>
      </c>
      <c r="C57" s="93">
        <v>1266.9561501070857</v>
      </c>
      <c r="D57" s="93">
        <v>57.658407390117645</v>
      </c>
      <c r="E57" s="93">
        <v>63.577150758355856</v>
      </c>
      <c r="F57" s="93">
        <v>5.6770875453948975</v>
      </c>
      <c r="G57" s="93">
        <v>13.11476216185838</v>
      </c>
      <c r="H57" s="93">
        <v>12.569826151244342</v>
      </c>
      <c r="I57" s="93">
        <v>11.477077454328537</v>
      </c>
      <c r="J57" s="93">
        <v>990.45366370864213</v>
      </c>
      <c r="K57" s="93">
        <v>30.293686017394066</v>
      </c>
      <c r="L57" s="93">
        <v>124.23147885873914</v>
      </c>
      <c r="M57" s="93">
        <v>2840.5246858554892</v>
      </c>
      <c r="N57" s="66"/>
    </row>
    <row r="58" spans="1:14" s="86" customFormat="1" x14ac:dyDescent="0.35">
      <c r="A58" s="97"/>
      <c r="B58" s="101"/>
      <c r="C58" s="106"/>
      <c r="D58" s="106"/>
      <c r="E58" s="101"/>
      <c r="F58" s="101"/>
      <c r="G58" s="101"/>
      <c r="H58" s="106"/>
      <c r="I58" s="107"/>
      <c r="J58" s="106"/>
      <c r="K58" s="106"/>
      <c r="L58" s="101"/>
      <c r="M58" s="106"/>
      <c r="N58" s="101"/>
    </row>
    <row r="59" spans="1:14" s="86" customFormat="1" x14ac:dyDescent="0.35">
      <c r="A59" s="97"/>
      <c r="B59" s="101"/>
      <c r="C59" s="106"/>
      <c r="D59" s="106"/>
      <c r="E59" s="101"/>
      <c r="F59" s="101"/>
      <c r="G59" s="101"/>
      <c r="H59" s="106"/>
      <c r="I59" s="107"/>
      <c r="J59" s="106"/>
      <c r="K59" s="106"/>
      <c r="L59" s="101"/>
      <c r="M59" s="106"/>
      <c r="N59" s="101"/>
    </row>
    <row r="60" spans="1:14" s="86" customFormat="1" x14ac:dyDescent="0.35">
      <c r="A60" s="62" t="s">
        <v>256</v>
      </c>
      <c r="B60" s="101"/>
      <c r="C60" s="106"/>
      <c r="D60" s="106"/>
      <c r="E60" s="101"/>
      <c r="F60" s="101"/>
      <c r="G60" s="101"/>
      <c r="H60" s="106"/>
      <c r="I60" s="107"/>
      <c r="J60" s="106"/>
      <c r="K60" s="106"/>
      <c r="L60" s="101"/>
      <c r="M60" s="106"/>
      <c r="N60" s="101"/>
    </row>
    <row r="61" spans="1:14" s="86" customFormat="1" x14ac:dyDescent="0.35">
      <c r="A61" s="97"/>
      <c r="B61" s="101"/>
      <c r="C61" s="106"/>
      <c r="D61" s="106"/>
      <c r="E61" s="101"/>
      <c r="F61" s="101"/>
      <c r="G61" s="101"/>
      <c r="H61" s="106"/>
      <c r="I61" s="107"/>
      <c r="J61" s="106"/>
      <c r="K61" s="106"/>
      <c r="L61" s="101"/>
      <c r="M61" s="106"/>
      <c r="N61" s="101"/>
    </row>
    <row r="62" spans="1:14" s="86" customFormat="1" ht="20.149999999999999" customHeight="1" x14ac:dyDescent="0.35">
      <c r="A62" s="492" t="s">
        <v>137</v>
      </c>
      <c r="B62" s="496" t="s">
        <v>40</v>
      </c>
      <c r="C62" s="496" t="s">
        <v>64</v>
      </c>
      <c r="D62" s="496" t="s">
        <v>42</v>
      </c>
      <c r="E62" s="496" t="s">
        <v>178</v>
      </c>
      <c r="F62" s="429"/>
      <c r="G62" s="496" t="s">
        <v>179</v>
      </c>
      <c r="H62" s="496" t="s">
        <v>180</v>
      </c>
      <c r="I62" s="496" t="s">
        <v>20</v>
      </c>
      <c r="J62" s="496" t="s">
        <v>181</v>
      </c>
      <c r="K62" s="496" t="s">
        <v>93</v>
      </c>
      <c r="L62" s="496" t="s">
        <v>182</v>
      </c>
      <c r="M62" s="494" t="s">
        <v>172</v>
      </c>
    </row>
    <row r="63" spans="1:14" s="86" customFormat="1" ht="20.149999999999999" customHeight="1" x14ac:dyDescent="0.35">
      <c r="A63" s="493"/>
      <c r="B63" s="497"/>
      <c r="C63" s="497"/>
      <c r="D63" s="497"/>
      <c r="E63" s="497"/>
      <c r="F63" s="430" t="s">
        <v>21</v>
      </c>
      <c r="G63" s="497"/>
      <c r="H63" s="497"/>
      <c r="I63" s="497"/>
      <c r="J63" s="497"/>
      <c r="K63" s="497"/>
      <c r="L63" s="497"/>
      <c r="M63" s="488"/>
    </row>
    <row r="64" spans="1:14" s="86" customFormat="1" ht="3.75" customHeight="1" x14ac:dyDescent="0.35">
      <c r="A64" s="97"/>
      <c r="B64" s="101"/>
      <c r="C64" s="106"/>
      <c r="D64" s="106"/>
      <c r="E64" s="101"/>
      <c r="F64" s="101"/>
      <c r="G64" s="101"/>
      <c r="H64" s="106"/>
      <c r="I64" s="107"/>
      <c r="J64" s="106"/>
      <c r="K64" s="106"/>
      <c r="L64" s="101"/>
      <c r="M64" s="101"/>
    </row>
    <row r="65" spans="1:14" s="86" customFormat="1" ht="19.5" customHeight="1" x14ac:dyDescent="0.35">
      <c r="A65" s="348" t="s">
        <v>31</v>
      </c>
      <c r="B65" s="101"/>
      <c r="C65" s="106"/>
      <c r="D65" s="106"/>
      <c r="E65" s="101"/>
      <c r="F65" s="101"/>
      <c r="G65" s="101"/>
      <c r="H65" s="106"/>
      <c r="I65" s="107"/>
      <c r="J65" s="106"/>
      <c r="K65" s="106"/>
      <c r="L65" s="101"/>
      <c r="M65" s="101"/>
    </row>
    <row r="66" spans="1:14" s="86" customFormat="1" ht="3.75" customHeight="1" x14ac:dyDescent="0.35">
      <c r="A66" s="97"/>
      <c r="B66" s="101"/>
      <c r="C66" s="106"/>
      <c r="D66" s="106"/>
      <c r="E66" s="101"/>
      <c r="F66" s="101"/>
      <c r="G66" s="101"/>
      <c r="H66" s="106"/>
      <c r="I66" s="107"/>
      <c r="J66" s="106"/>
      <c r="K66" s="106"/>
      <c r="L66" s="101"/>
      <c r="M66" s="101"/>
    </row>
    <row r="67" spans="1:14" ht="12.75" customHeight="1" x14ac:dyDescent="0.35">
      <c r="A67" s="255" t="s">
        <v>167</v>
      </c>
      <c r="B67" s="82" t="s">
        <v>28</v>
      </c>
      <c r="C67" s="83">
        <v>5.0564327239990234</v>
      </c>
      <c r="D67" s="83" t="s">
        <v>28</v>
      </c>
      <c r="E67" s="82" t="s">
        <v>28</v>
      </c>
      <c r="F67" s="82" t="s">
        <v>28</v>
      </c>
      <c r="G67" s="82" t="s">
        <v>28</v>
      </c>
      <c r="H67" s="82" t="s">
        <v>28</v>
      </c>
      <c r="I67" s="82" t="s">
        <v>28</v>
      </c>
      <c r="J67" s="83" t="s">
        <v>28</v>
      </c>
      <c r="K67" s="83" t="s">
        <v>28</v>
      </c>
      <c r="L67" s="82" t="s">
        <v>28</v>
      </c>
      <c r="M67" s="254">
        <v>5.0564327239990234</v>
      </c>
      <c r="N67" s="66"/>
    </row>
    <row r="68" spans="1:14" ht="12.75" customHeight="1" x14ac:dyDescent="0.35">
      <c r="A68" s="255" t="s">
        <v>168</v>
      </c>
      <c r="B68" s="82">
        <v>0.14142454415559769</v>
      </c>
      <c r="C68" s="83">
        <v>17.379292011260986</v>
      </c>
      <c r="D68" s="103" t="s">
        <v>28</v>
      </c>
      <c r="E68" s="77" t="s">
        <v>28</v>
      </c>
      <c r="F68" s="77" t="s">
        <v>28</v>
      </c>
      <c r="G68" s="77" t="s">
        <v>28</v>
      </c>
      <c r="H68" s="77" t="s">
        <v>28</v>
      </c>
      <c r="I68" s="77" t="s">
        <v>28</v>
      </c>
      <c r="J68" s="83">
        <v>12.372839763760567</v>
      </c>
      <c r="K68" s="83" t="s">
        <v>28</v>
      </c>
      <c r="L68" s="77" t="s">
        <v>28</v>
      </c>
      <c r="M68" s="254">
        <v>29.893556319177151</v>
      </c>
      <c r="N68" s="66"/>
    </row>
    <row r="69" spans="1:14" ht="12.75" customHeight="1" x14ac:dyDescent="0.35">
      <c r="A69" s="255" t="s">
        <v>53</v>
      </c>
      <c r="B69" s="82" t="s">
        <v>151</v>
      </c>
      <c r="C69" s="83" t="s">
        <v>28</v>
      </c>
      <c r="D69" s="85" t="s">
        <v>28</v>
      </c>
      <c r="E69" s="77" t="s">
        <v>28</v>
      </c>
      <c r="F69" s="77" t="s">
        <v>28</v>
      </c>
      <c r="G69" s="77" t="s">
        <v>28</v>
      </c>
      <c r="H69" s="77" t="s">
        <v>28</v>
      </c>
      <c r="I69" s="77" t="s">
        <v>28</v>
      </c>
      <c r="J69" s="83" t="s">
        <v>28</v>
      </c>
      <c r="K69" s="85" t="s">
        <v>28</v>
      </c>
      <c r="L69" s="77" t="s">
        <v>28</v>
      </c>
      <c r="M69" s="254" t="s">
        <v>151</v>
      </c>
      <c r="N69" s="66"/>
    </row>
    <row r="70" spans="1:14" ht="12.75" customHeight="1" x14ac:dyDescent="0.35">
      <c r="A70" s="255" t="s">
        <v>54</v>
      </c>
      <c r="B70" s="82" t="s">
        <v>151</v>
      </c>
      <c r="C70" s="83">
        <v>2.4269666117615998</v>
      </c>
      <c r="D70" s="85" t="s">
        <v>28</v>
      </c>
      <c r="E70" s="77" t="s">
        <v>28</v>
      </c>
      <c r="F70" s="77" t="s">
        <v>28</v>
      </c>
      <c r="G70" s="77" t="s">
        <v>28</v>
      </c>
      <c r="H70" s="77" t="s">
        <v>28</v>
      </c>
      <c r="I70" s="77" t="s">
        <v>28</v>
      </c>
      <c r="J70" s="83">
        <v>1.2455169667955488</v>
      </c>
      <c r="K70" s="85" t="s">
        <v>28</v>
      </c>
      <c r="L70" s="77" t="s">
        <v>28</v>
      </c>
      <c r="M70" s="254">
        <v>3.6986575790215284</v>
      </c>
      <c r="N70" s="66"/>
    </row>
    <row r="71" spans="1:14" ht="12.75" customHeight="1" x14ac:dyDescent="0.35">
      <c r="A71" s="255" t="s">
        <v>80</v>
      </c>
      <c r="B71" s="82" t="s">
        <v>28</v>
      </c>
      <c r="C71" s="83">
        <v>2.8747031688690186</v>
      </c>
      <c r="D71" s="85" t="s">
        <v>28</v>
      </c>
      <c r="E71" s="77" t="s">
        <v>28</v>
      </c>
      <c r="F71" s="77" t="s">
        <v>28</v>
      </c>
      <c r="G71" s="82" t="s">
        <v>28</v>
      </c>
      <c r="H71" s="77" t="s">
        <v>28</v>
      </c>
      <c r="I71" s="77" t="s">
        <v>28</v>
      </c>
      <c r="J71" s="83" t="s">
        <v>28</v>
      </c>
      <c r="K71" s="83" t="s">
        <v>28</v>
      </c>
      <c r="L71" s="77" t="s">
        <v>28</v>
      </c>
      <c r="M71" s="254">
        <v>2.8747031688690186</v>
      </c>
      <c r="N71" s="66"/>
    </row>
    <row r="72" spans="1:14" ht="12.75" customHeight="1" x14ac:dyDescent="0.35">
      <c r="A72" s="255" t="s">
        <v>75</v>
      </c>
      <c r="B72" s="82">
        <v>0.80324998497962952</v>
      </c>
      <c r="C72" s="85" t="s">
        <v>28</v>
      </c>
      <c r="D72" s="85" t="s">
        <v>28</v>
      </c>
      <c r="E72" s="77" t="s">
        <v>28</v>
      </c>
      <c r="F72" s="77" t="s">
        <v>28</v>
      </c>
      <c r="G72" s="82" t="s">
        <v>28</v>
      </c>
      <c r="H72" s="77" t="s">
        <v>28</v>
      </c>
      <c r="I72" s="77" t="s">
        <v>28</v>
      </c>
      <c r="J72" s="82" t="s">
        <v>28</v>
      </c>
      <c r="K72" s="85" t="s">
        <v>28</v>
      </c>
      <c r="L72" s="77" t="s">
        <v>28</v>
      </c>
      <c r="M72" s="254">
        <v>0.80324998497962952</v>
      </c>
      <c r="N72" s="66"/>
    </row>
    <row r="73" spans="1:14" ht="12.75" customHeight="1" x14ac:dyDescent="0.35">
      <c r="A73" s="255" t="s">
        <v>55</v>
      </c>
      <c r="B73" s="82">
        <v>0.58210666012018919</v>
      </c>
      <c r="C73" s="83">
        <v>16.921298006316647</v>
      </c>
      <c r="D73" s="85" t="s">
        <v>151</v>
      </c>
      <c r="E73" s="77" t="s">
        <v>28</v>
      </c>
      <c r="F73" s="77" t="s">
        <v>151</v>
      </c>
      <c r="G73" s="82" t="s">
        <v>28</v>
      </c>
      <c r="H73" s="77" t="s">
        <v>28</v>
      </c>
      <c r="I73" s="77" t="s">
        <v>151</v>
      </c>
      <c r="J73" s="82">
        <v>6.0343931903480552</v>
      </c>
      <c r="K73" s="85">
        <v>0.10504819464404136</v>
      </c>
      <c r="L73" s="77">
        <v>2.2264936454594135</v>
      </c>
      <c r="M73" s="254">
        <v>25.91059907322051</v>
      </c>
      <c r="N73" s="66"/>
    </row>
    <row r="74" spans="1:14" ht="12.75" customHeight="1" x14ac:dyDescent="0.35">
      <c r="A74" s="255" t="s">
        <v>56</v>
      </c>
      <c r="B74" s="82" t="s">
        <v>28</v>
      </c>
      <c r="C74" s="83" t="s">
        <v>28</v>
      </c>
      <c r="D74" s="85">
        <v>1.6996560096740723</v>
      </c>
      <c r="E74" s="82" t="s">
        <v>28</v>
      </c>
      <c r="F74" s="82" t="s">
        <v>28</v>
      </c>
      <c r="G74" s="82" t="s">
        <v>28</v>
      </c>
      <c r="H74" s="77" t="s">
        <v>28</v>
      </c>
      <c r="I74" s="77" t="s">
        <v>28</v>
      </c>
      <c r="J74" s="82" t="s">
        <v>28</v>
      </c>
      <c r="K74" s="85" t="s">
        <v>28</v>
      </c>
      <c r="L74" s="77" t="s">
        <v>28</v>
      </c>
      <c r="M74" s="254">
        <v>1.6996560096740723</v>
      </c>
      <c r="N74" s="66"/>
    </row>
    <row r="75" spans="1:14" ht="12.75" customHeight="1" x14ac:dyDescent="0.35">
      <c r="A75" s="255" t="s">
        <v>77</v>
      </c>
      <c r="B75" s="82">
        <v>13.352835446596146</v>
      </c>
      <c r="C75" s="83">
        <v>19.249636957421899</v>
      </c>
      <c r="D75" s="85" t="s">
        <v>28</v>
      </c>
      <c r="E75" s="82" t="s">
        <v>28</v>
      </c>
      <c r="F75" s="82" t="s">
        <v>28</v>
      </c>
      <c r="G75" s="82" t="s">
        <v>28</v>
      </c>
      <c r="H75" s="77" t="s">
        <v>28</v>
      </c>
      <c r="I75" s="77" t="s">
        <v>28</v>
      </c>
      <c r="J75" s="85">
        <v>7.7012463486753404</v>
      </c>
      <c r="K75" s="85">
        <v>6.9690003991127014E-2</v>
      </c>
      <c r="L75" s="82" t="s">
        <v>28</v>
      </c>
      <c r="M75" s="254">
        <v>40.373408756684512</v>
      </c>
      <c r="N75" s="66"/>
    </row>
    <row r="76" spans="1:14" ht="3.75" customHeight="1" x14ac:dyDescent="0.35">
      <c r="A76" s="97"/>
      <c r="B76" s="101"/>
      <c r="C76" s="104"/>
      <c r="D76" s="104"/>
      <c r="E76" s="101"/>
      <c r="F76" s="101"/>
      <c r="G76" s="101"/>
      <c r="H76" s="104"/>
      <c r="I76" s="105"/>
      <c r="J76" s="104"/>
      <c r="K76" s="104"/>
      <c r="L76" s="101"/>
      <c r="M76" s="101"/>
      <c r="N76" s="66"/>
    </row>
    <row r="77" spans="1:14" ht="15" customHeight="1" x14ac:dyDescent="0.35">
      <c r="A77" s="256" t="s">
        <v>57</v>
      </c>
      <c r="B77" s="108">
        <v>14.925763720646501</v>
      </c>
      <c r="C77" s="108">
        <v>63.908329479629174</v>
      </c>
      <c r="D77" s="108">
        <v>1.7138310102745891</v>
      </c>
      <c r="E77" s="108" t="s">
        <v>28</v>
      </c>
      <c r="F77" s="108" t="s">
        <v>151</v>
      </c>
      <c r="G77" s="108" t="s">
        <v>28</v>
      </c>
      <c r="H77" s="108" t="s">
        <v>28</v>
      </c>
      <c r="I77" s="108" t="s">
        <v>151</v>
      </c>
      <c r="J77" s="108">
        <v>27.353996269579511</v>
      </c>
      <c r="K77" s="108">
        <v>0.17473819863516837</v>
      </c>
      <c r="L77" s="108">
        <v>2.2264936454594135</v>
      </c>
      <c r="M77" s="108">
        <v>110.330236699956</v>
      </c>
      <c r="N77" s="66"/>
    </row>
    <row r="78" spans="1:14" s="86" customFormat="1" ht="9" customHeight="1" x14ac:dyDescent="0.35">
      <c r="A78" s="97"/>
      <c r="B78" s="101"/>
      <c r="C78" s="106"/>
      <c r="D78" s="106"/>
      <c r="E78" s="101"/>
      <c r="F78" s="101"/>
      <c r="G78" s="101"/>
      <c r="H78" s="106"/>
      <c r="I78" s="107"/>
      <c r="J78" s="106"/>
      <c r="K78" s="106"/>
      <c r="L78" s="101"/>
      <c r="M78" s="101"/>
    </row>
    <row r="79" spans="1:14" s="86" customFormat="1" ht="19.5" customHeight="1" x14ac:dyDescent="0.35">
      <c r="A79" s="348" t="s">
        <v>32</v>
      </c>
      <c r="B79" s="101"/>
      <c r="C79" s="106"/>
      <c r="D79" s="106"/>
      <c r="E79" s="101"/>
      <c r="F79" s="101"/>
      <c r="G79" s="101"/>
      <c r="H79" s="106"/>
      <c r="I79" s="107"/>
      <c r="J79" s="106"/>
      <c r="K79" s="106"/>
      <c r="L79" s="101"/>
      <c r="M79" s="101"/>
    </row>
    <row r="80" spans="1:14" s="86" customFormat="1" ht="3.75" customHeight="1" x14ac:dyDescent="0.35">
      <c r="A80" s="97"/>
      <c r="B80" s="101"/>
      <c r="C80" s="106"/>
      <c r="D80" s="106"/>
      <c r="E80" s="101"/>
      <c r="F80" s="101"/>
      <c r="G80" s="101"/>
      <c r="H80" s="106"/>
      <c r="I80" s="107"/>
      <c r="J80" s="106"/>
      <c r="K80" s="106"/>
      <c r="L80" s="101"/>
      <c r="M80" s="101"/>
    </row>
    <row r="81" spans="1:14" ht="12.75" customHeight="1" x14ac:dyDescent="0.35">
      <c r="A81" s="109" t="s">
        <v>187</v>
      </c>
      <c r="B81" s="110">
        <v>9.3161818087100983</v>
      </c>
      <c r="C81" s="111">
        <v>0.13294337689876556</v>
      </c>
      <c r="D81" s="111" t="s">
        <v>28</v>
      </c>
      <c r="E81" s="110" t="s">
        <v>28</v>
      </c>
      <c r="F81" s="110" t="s">
        <v>28</v>
      </c>
      <c r="G81" s="110" t="s">
        <v>28</v>
      </c>
      <c r="H81" s="111" t="s">
        <v>28</v>
      </c>
      <c r="I81" s="112" t="s">
        <v>28</v>
      </c>
      <c r="J81" s="111" t="s">
        <v>28</v>
      </c>
      <c r="K81" s="111" t="s">
        <v>28</v>
      </c>
      <c r="L81" s="110" t="s">
        <v>28</v>
      </c>
      <c r="M81" s="232">
        <v>9.4491251856088638</v>
      </c>
      <c r="N81" s="66"/>
    </row>
    <row r="82" spans="1:14" ht="3.75" customHeight="1" x14ac:dyDescent="0.35">
      <c r="A82" s="97"/>
      <c r="B82" s="101"/>
      <c r="C82" s="104"/>
      <c r="D82" s="104"/>
      <c r="E82" s="101"/>
      <c r="F82" s="101"/>
      <c r="G82" s="101"/>
      <c r="H82" s="104"/>
      <c r="I82" s="105"/>
      <c r="J82" s="104"/>
      <c r="K82" s="104"/>
      <c r="L82" s="101"/>
      <c r="M82" s="101"/>
      <c r="N82" s="66"/>
    </row>
    <row r="83" spans="1:14" ht="15" customHeight="1" x14ac:dyDescent="0.35">
      <c r="A83" s="257" t="s">
        <v>58</v>
      </c>
      <c r="B83" s="93">
        <v>9.3161818087100983</v>
      </c>
      <c r="C83" s="113">
        <v>0.13294337689876556</v>
      </c>
      <c r="D83" s="113" t="s">
        <v>28</v>
      </c>
      <c r="E83" s="93" t="s">
        <v>28</v>
      </c>
      <c r="F83" s="93" t="s">
        <v>28</v>
      </c>
      <c r="G83" s="93" t="s">
        <v>28</v>
      </c>
      <c r="H83" s="94" t="s">
        <v>28</v>
      </c>
      <c r="I83" s="95" t="s">
        <v>28</v>
      </c>
      <c r="J83" s="113" t="s">
        <v>28</v>
      </c>
      <c r="K83" s="113" t="s">
        <v>28</v>
      </c>
      <c r="L83" s="93" t="s">
        <v>28</v>
      </c>
      <c r="M83" s="96">
        <v>9.4491251856088638</v>
      </c>
      <c r="N83" s="66"/>
    </row>
    <row r="84" spans="1:14" s="86" customFormat="1" ht="9" customHeight="1" x14ac:dyDescent="0.35">
      <c r="A84" s="97"/>
      <c r="B84" s="101"/>
      <c r="C84" s="114"/>
      <c r="D84" s="114"/>
      <c r="E84" s="101"/>
      <c r="F84" s="101"/>
      <c r="G84" s="101"/>
      <c r="H84" s="106"/>
      <c r="I84" s="107"/>
      <c r="J84" s="114"/>
      <c r="K84" s="114"/>
      <c r="L84" s="101"/>
      <c r="M84" s="101"/>
    </row>
    <row r="85" spans="1:14" s="86" customFormat="1" ht="18.5" x14ac:dyDescent="0.35">
      <c r="A85" s="348" t="s">
        <v>169</v>
      </c>
      <c r="B85" s="101"/>
      <c r="C85" s="106"/>
      <c r="D85" s="106"/>
      <c r="E85" s="101"/>
      <c r="F85" s="101"/>
      <c r="G85" s="101"/>
      <c r="H85" s="106"/>
      <c r="I85" s="107"/>
      <c r="J85" s="106"/>
      <c r="K85" s="106"/>
      <c r="L85" s="101"/>
      <c r="M85" s="101"/>
    </row>
    <row r="86" spans="1:14" s="86" customFormat="1" ht="3.75" customHeight="1" x14ac:dyDescent="0.35">
      <c r="A86" s="97"/>
      <c r="B86" s="101"/>
      <c r="C86" s="106"/>
      <c r="D86" s="106"/>
      <c r="E86" s="101"/>
      <c r="F86" s="101"/>
      <c r="G86" s="101"/>
      <c r="H86" s="106"/>
      <c r="I86" s="107"/>
      <c r="J86" s="106"/>
      <c r="K86" s="106"/>
      <c r="L86" s="101"/>
      <c r="M86" s="101"/>
    </row>
    <row r="87" spans="1:14" s="86" customFormat="1" ht="12.75" customHeight="1" x14ac:dyDescent="0.35">
      <c r="A87" s="109" t="s">
        <v>184</v>
      </c>
      <c r="B87" s="110" t="s">
        <v>28</v>
      </c>
      <c r="C87" s="111" t="s">
        <v>28</v>
      </c>
      <c r="D87" s="111" t="s">
        <v>28</v>
      </c>
      <c r="E87" s="110" t="s">
        <v>28</v>
      </c>
      <c r="F87" s="110" t="s">
        <v>28</v>
      </c>
      <c r="G87" s="110" t="s">
        <v>28</v>
      </c>
      <c r="H87" s="111" t="s">
        <v>28</v>
      </c>
      <c r="I87" s="112" t="s">
        <v>28</v>
      </c>
      <c r="J87" s="111">
        <v>4.7367000579833984</v>
      </c>
      <c r="K87" s="111" t="s">
        <v>28</v>
      </c>
      <c r="L87" s="110" t="s">
        <v>28</v>
      </c>
      <c r="M87" s="232">
        <v>4.7367000579833984</v>
      </c>
    </row>
    <row r="88" spans="1:14" s="86" customFormat="1" ht="3.75" customHeight="1" x14ac:dyDescent="0.35">
      <c r="A88" s="97"/>
      <c r="B88" s="101"/>
      <c r="C88" s="104"/>
      <c r="D88" s="104"/>
      <c r="E88" s="101"/>
      <c r="F88" s="101"/>
      <c r="G88" s="101"/>
      <c r="H88" s="104"/>
      <c r="I88" s="105"/>
      <c r="J88" s="104"/>
      <c r="K88" s="104"/>
      <c r="L88" s="101"/>
      <c r="M88" s="101"/>
    </row>
    <row r="89" spans="1:14" s="86" customFormat="1" x14ac:dyDescent="0.35">
      <c r="A89" s="257" t="s">
        <v>170</v>
      </c>
      <c r="B89" s="93" t="s">
        <v>28</v>
      </c>
      <c r="C89" s="113" t="s">
        <v>28</v>
      </c>
      <c r="D89" s="113" t="s">
        <v>28</v>
      </c>
      <c r="E89" s="93" t="s">
        <v>28</v>
      </c>
      <c r="F89" s="93"/>
      <c r="G89" s="93" t="s">
        <v>28</v>
      </c>
      <c r="H89" s="94" t="s">
        <v>28</v>
      </c>
      <c r="I89" s="95" t="s">
        <v>28</v>
      </c>
      <c r="J89" s="113">
        <v>4.7367000579833984</v>
      </c>
      <c r="K89" s="113" t="s">
        <v>28</v>
      </c>
      <c r="L89" s="93" t="s">
        <v>28</v>
      </c>
      <c r="M89" s="96">
        <v>4.7367000579833984</v>
      </c>
    </row>
    <row r="90" spans="1:14" s="86" customFormat="1" ht="9" customHeight="1" x14ac:dyDescent="0.35">
      <c r="A90" s="97"/>
      <c r="B90" s="101"/>
      <c r="C90" s="114"/>
      <c r="D90" s="114"/>
      <c r="E90" s="101"/>
      <c r="F90" s="101"/>
      <c r="G90" s="101"/>
      <c r="H90" s="106"/>
      <c r="I90" s="107"/>
      <c r="J90" s="114"/>
      <c r="K90" s="114"/>
      <c r="L90" s="101"/>
      <c r="M90" s="101"/>
    </row>
    <row r="91" spans="1:14" s="86" customFormat="1" ht="19.5" customHeight="1" x14ac:dyDescent="0.35">
      <c r="A91" s="348" t="s">
        <v>59</v>
      </c>
      <c r="B91" s="101"/>
      <c r="C91" s="114"/>
      <c r="D91" s="114"/>
      <c r="E91" s="101"/>
      <c r="F91" s="101"/>
      <c r="G91" s="101"/>
      <c r="H91" s="106"/>
      <c r="I91" s="107"/>
      <c r="J91" s="114"/>
      <c r="K91" s="114"/>
      <c r="L91" s="101"/>
      <c r="M91" s="101"/>
    </row>
    <row r="92" spans="1:14" s="86" customFormat="1" ht="3.75" customHeight="1" x14ac:dyDescent="0.35">
      <c r="A92" s="97"/>
      <c r="B92" s="101"/>
      <c r="C92" s="114"/>
      <c r="D92" s="114"/>
      <c r="E92" s="101"/>
      <c r="F92" s="101"/>
      <c r="G92" s="101"/>
      <c r="H92" s="106"/>
      <c r="I92" s="107"/>
      <c r="J92" s="114"/>
      <c r="K92" s="114"/>
      <c r="L92" s="101"/>
      <c r="M92" s="101"/>
    </row>
    <row r="93" spans="1:14" ht="12.75" customHeight="1" x14ac:dyDescent="0.35">
      <c r="A93" s="102" t="s">
        <v>188</v>
      </c>
      <c r="B93" s="77" t="s">
        <v>28</v>
      </c>
      <c r="C93" s="115">
        <v>0.67622996756108478</v>
      </c>
      <c r="D93" s="115" t="s">
        <v>28</v>
      </c>
      <c r="E93" s="77" t="s">
        <v>28</v>
      </c>
      <c r="F93" s="77" t="s">
        <v>28</v>
      </c>
      <c r="G93" s="77" t="s">
        <v>28</v>
      </c>
      <c r="H93" s="103" t="s">
        <v>28</v>
      </c>
      <c r="I93" s="80" t="s">
        <v>28</v>
      </c>
      <c r="J93" s="103">
        <v>7.9285916155185987E-2</v>
      </c>
      <c r="K93" s="115" t="s">
        <v>151</v>
      </c>
      <c r="L93" s="77" t="s">
        <v>28</v>
      </c>
      <c r="M93" s="230">
        <v>0.77908561312722213</v>
      </c>
      <c r="N93" s="66"/>
    </row>
    <row r="94" spans="1:14" ht="12.75" customHeight="1" x14ac:dyDescent="0.35">
      <c r="A94" s="81" t="s">
        <v>69</v>
      </c>
      <c r="B94" s="82" t="s">
        <v>151</v>
      </c>
      <c r="C94" s="83" t="s">
        <v>151</v>
      </c>
      <c r="D94" s="115" t="s">
        <v>28</v>
      </c>
      <c r="E94" s="77" t="s">
        <v>28</v>
      </c>
      <c r="F94" s="77" t="s">
        <v>28</v>
      </c>
      <c r="G94" s="77" t="s">
        <v>151</v>
      </c>
      <c r="H94" s="103" t="s">
        <v>28</v>
      </c>
      <c r="I94" s="84" t="s">
        <v>28</v>
      </c>
      <c r="J94" s="103" t="s">
        <v>28</v>
      </c>
      <c r="K94" s="83" t="s">
        <v>28</v>
      </c>
      <c r="L94" s="82" t="s">
        <v>28</v>
      </c>
      <c r="M94" s="231" t="s">
        <v>151</v>
      </c>
      <c r="N94" s="66"/>
    </row>
    <row r="95" spans="1:14" ht="12.75" customHeight="1" x14ac:dyDescent="0.35">
      <c r="A95" s="81" t="s">
        <v>85</v>
      </c>
      <c r="B95" s="82" t="s">
        <v>151</v>
      </c>
      <c r="C95" s="83" t="s">
        <v>28</v>
      </c>
      <c r="D95" s="115" t="s">
        <v>28</v>
      </c>
      <c r="E95" s="77" t="s">
        <v>28</v>
      </c>
      <c r="F95" s="77" t="s">
        <v>28</v>
      </c>
      <c r="G95" s="77" t="s">
        <v>28</v>
      </c>
      <c r="H95" s="103" t="s">
        <v>151</v>
      </c>
      <c r="I95" s="84" t="s">
        <v>151</v>
      </c>
      <c r="J95" s="85" t="s">
        <v>28</v>
      </c>
      <c r="K95" s="83" t="s">
        <v>28</v>
      </c>
      <c r="L95" s="82" t="s">
        <v>28</v>
      </c>
      <c r="M95" s="231" t="s">
        <v>151</v>
      </c>
      <c r="N95" s="66"/>
    </row>
    <row r="96" spans="1:14" ht="12.75" customHeight="1" x14ac:dyDescent="0.35">
      <c r="A96" s="81" t="s">
        <v>104</v>
      </c>
      <c r="B96" s="82" t="s">
        <v>28</v>
      </c>
      <c r="C96" s="83">
        <v>7.5060888426378369</v>
      </c>
      <c r="D96" s="115" t="s">
        <v>28</v>
      </c>
      <c r="E96" s="82">
        <v>0.17234263720456511</v>
      </c>
      <c r="F96" s="77" t="s">
        <v>28</v>
      </c>
      <c r="G96" s="77" t="s">
        <v>151</v>
      </c>
      <c r="H96" s="83" t="s">
        <v>28</v>
      </c>
      <c r="I96" s="84" t="s">
        <v>151</v>
      </c>
      <c r="J96" s="83">
        <v>2.4810802238062024</v>
      </c>
      <c r="K96" s="85" t="s">
        <v>28</v>
      </c>
      <c r="L96" s="82" t="s">
        <v>28</v>
      </c>
      <c r="M96" s="231">
        <v>10.174821391236037</v>
      </c>
      <c r="N96" s="66"/>
    </row>
    <row r="97" spans="1:14" ht="3.75" customHeight="1" x14ac:dyDescent="0.35">
      <c r="A97" s="97"/>
      <c r="B97" s="101"/>
      <c r="C97" s="104"/>
      <c r="D97" s="104"/>
      <c r="E97" s="101"/>
      <c r="F97" s="101"/>
      <c r="G97" s="101"/>
      <c r="H97" s="104"/>
      <c r="I97" s="105"/>
      <c r="J97" s="104"/>
      <c r="K97" s="104"/>
      <c r="L97" s="101"/>
      <c r="M97" s="101"/>
      <c r="N97" s="66"/>
    </row>
    <row r="98" spans="1:14" ht="15" customHeight="1" x14ac:dyDescent="0.35">
      <c r="A98" s="257" t="s">
        <v>60</v>
      </c>
      <c r="B98" s="93" t="s">
        <v>151</v>
      </c>
      <c r="C98" s="93">
        <v>8.1826251167804003</v>
      </c>
      <c r="D98" s="93" t="s">
        <v>28</v>
      </c>
      <c r="E98" s="93">
        <v>0.17234263720456511</v>
      </c>
      <c r="F98" s="93" t="s">
        <v>28</v>
      </c>
      <c r="G98" s="93" t="s">
        <v>151</v>
      </c>
      <c r="H98" s="93" t="s">
        <v>151</v>
      </c>
      <c r="I98" s="93" t="s">
        <v>151</v>
      </c>
      <c r="J98" s="93">
        <v>2.5603661399613884</v>
      </c>
      <c r="K98" s="93" t="s">
        <v>151</v>
      </c>
      <c r="L98" s="93" t="s">
        <v>28</v>
      </c>
      <c r="M98" s="93">
        <v>10.969129928793905</v>
      </c>
      <c r="N98" s="66"/>
    </row>
    <row r="99" spans="1:14" x14ac:dyDescent="0.35">
      <c r="I99" s="116"/>
    </row>
  </sheetData>
  <mergeCells count="37">
    <mergeCell ref="G30:G31"/>
    <mergeCell ref="G62:G63"/>
    <mergeCell ref="H62:H63"/>
    <mergeCell ref="I62:I63"/>
    <mergeCell ref="J62:J63"/>
    <mergeCell ref="H30:H31"/>
    <mergeCell ref="I30:I31"/>
    <mergeCell ref="J30:J31"/>
    <mergeCell ref="M62:M63"/>
    <mergeCell ref="M30:M31"/>
    <mergeCell ref="K62:K63"/>
    <mergeCell ref="L62:L63"/>
    <mergeCell ref="K30:K31"/>
    <mergeCell ref="L30:L31"/>
    <mergeCell ref="A62:A63"/>
    <mergeCell ref="B62:B63"/>
    <mergeCell ref="C62:C63"/>
    <mergeCell ref="D62:D63"/>
    <mergeCell ref="E62:E63"/>
    <mergeCell ref="A30:A31"/>
    <mergeCell ref="B30:B31"/>
    <mergeCell ref="C30:C31"/>
    <mergeCell ref="D30:D31"/>
    <mergeCell ref="E30:E31"/>
    <mergeCell ref="A5:A6"/>
    <mergeCell ref="B5:B6"/>
    <mergeCell ref="C5:C6"/>
    <mergeCell ref="D5:D6"/>
    <mergeCell ref="E5:E6"/>
    <mergeCell ref="L5:L6"/>
    <mergeCell ref="M5:M6"/>
    <mergeCell ref="B3:L3"/>
    <mergeCell ref="G5:G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7"/>
  <sheetViews>
    <sheetView showGridLines="0" topLeftCell="A87" zoomScaleNormal="100" workbookViewId="0">
      <selection activeCell="H23" sqref="H23"/>
    </sheetView>
  </sheetViews>
  <sheetFormatPr defaultColWidth="9.1796875" defaultRowHeight="14.5" x14ac:dyDescent="0.35"/>
  <cols>
    <col min="1" max="1" width="9.453125" style="66" customWidth="1"/>
    <col min="2" max="2" width="6.7265625" style="66" customWidth="1"/>
    <col min="3" max="3" width="40.7265625" style="66" customWidth="1"/>
    <col min="4" max="4" width="19.7265625" style="143" customWidth="1"/>
    <col min="5" max="16384" width="9.1796875" style="66"/>
  </cols>
  <sheetData>
    <row r="1" spans="1:4" ht="15" customHeight="1" x14ac:dyDescent="0.35">
      <c r="A1" s="498" t="s">
        <v>303</v>
      </c>
      <c r="B1" s="498"/>
      <c r="C1" s="498"/>
      <c r="D1" s="498"/>
    </row>
    <row r="2" spans="1:4" ht="15" customHeight="1" x14ac:dyDescent="0.35">
      <c r="A2" s="499" t="s">
        <v>304</v>
      </c>
      <c r="B2" s="499"/>
      <c r="C2" s="499"/>
      <c r="D2" s="499"/>
    </row>
    <row r="3" spans="1:4" ht="3" customHeight="1" x14ac:dyDescent="0.35">
      <c r="A3" s="118"/>
      <c r="B3" s="118"/>
      <c r="C3" s="118"/>
      <c r="D3" s="142"/>
    </row>
    <row r="4" spans="1:4" ht="12.75" customHeight="1" x14ac:dyDescent="0.35">
      <c r="B4" s="146"/>
      <c r="C4" s="147"/>
      <c r="D4" s="148" t="s">
        <v>131</v>
      </c>
    </row>
    <row r="5" spans="1:4" ht="12.75" customHeight="1" x14ac:dyDescent="0.35">
      <c r="B5" s="149" t="s">
        <v>130</v>
      </c>
      <c r="C5" s="150" t="s">
        <v>138</v>
      </c>
      <c r="D5" s="151" t="s">
        <v>132</v>
      </c>
    </row>
    <row r="6" spans="1:4" s="86" customFormat="1" ht="3.75" customHeight="1" x14ac:dyDescent="0.35">
      <c r="B6" s="141"/>
      <c r="C6" s="121"/>
      <c r="D6" s="121"/>
    </row>
    <row r="7" spans="1:4" ht="12.75" customHeight="1" x14ac:dyDescent="0.35">
      <c r="B7" s="262">
        <v>1</v>
      </c>
      <c r="C7" s="264" t="s">
        <v>55</v>
      </c>
      <c r="D7" s="434">
        <v>2518.6344837918878</v>
      </c>
    </row>
    <row r="8" spans="1:4" ht="12.75" customHeight="1" x14ac:dyDescent="0.35">
      <c r="B8" s="262">
        <v>2</v>
      </c>
      <c r="C8" s="135" t="s">
        <v>85</v>
      </c>
      <c r="D8" s="435">
        <v>1275.9022900499403</v>
      </c>
    </row>
    <row r="9" spans="1:4" ht="12.75" customHeight="1" x14ac:dyDescent="0.35">
      <c r="B9" s="262">
        <v>3</v>
      </c>
      <c r="C9" s="135" t="s">
        <v>43</v>
      </c>
      <c r="D9" s="435">
        <v>1230.8234643936157</v>
      </c>
    </row>
    <row r="10" spans="1:4" ht="12.75" customHeight="1" x14ac:dyDescent="0.35">
      <c r="B10" s="262">
        <v>4</v>
      </c>
      <c r="C10" s="135" t="s">
        <v>74</v>
      </c>
      <c r="D10" s="435">
        <v>1224.9287967197597</v>
      </c>
    </row>
    <row r="11" spans="1:4" ht="12.75" customHeight="1" x14ac:dyDescent="0.35">
      <c r="B11" s="262">
        <v>5</v>
      </c>
      <c r="C11" s="135" t="s">
        <v>185</v>
      </c>
      <c r="D11" s="435">
        <v>842.86002309247851</v>
      </c>
    </row>
    <row r="12" spans="1:4" ht="12.75" customHeight="1" x14ac:dyDescent="0.35">
      <c r="B12" s="262">
        <v>6</v>
      </c>
      <c r="C12" s="135" t="s">
        <v>69</v>
      </c>
      <c r="D12" s="435">
        <v>825.53570336475968</v>
      </c>
    </row>
    <row r="13" spans="1:4" ht="12.75" customHeight="1" x14ac:dyDescent="0.35">
      <c r="B13" s="262">
        <v>7</v>
      </c>
      <c r="C13" s="135" t="s">
        <v>77</v>
      </c>
      <c r="D13" s="435">
        <v>778.41850087046623</v>
      </c>
    </row>
    <row r="14" spans="1:4" ht="12.75" customHeight="1" x14ac:dyDescent="0.35">
      <c r="B14" s="262">
        <v>8</v>
      </c>
      <c r="C14" s="135" t="s">
        <v>86</v>
      </c>
      <c r="D14" s="435">
        <v>723.29292157292366</v>
      </c>
    </row>
    <row r="15" spans="1:4" ht="12.75" customHeight="1" x14ac:dyDescent="0.35">
      <c r="A15" s="86"/>
      <c r="B15" s="262">
        <v>9</v>
      </c>
      <c r="C15" s="135" t="s">
        <v>51</v>
      </c>
      <c r="D15" s="435">
        <v>681.32863760739565</v>
      </c>
    </row>
    <row r="16" spans="1:4" ht="12.75" customHeight="1" x14ac:dyDescent="0.35">
      <c r="A16" s="86"/>
      <c r="B16" s="262">
        <v>10</v>
      </c>
      <c r="C16" s="135" t="s">
        <v>72</v>
      </c>
      <c r="D16" s="435">
        <v>673.75784798711538</v>
      </c>
    </row>
    <row r="17" spans="1:4" ht="12.75" customHeight="1" x14ac:dyDescent="0.35">
      <c r="A17" s="86"/>
      <c r="B17" s="262">
        <v>11</v>
      </c>
      <c r="C17" s="135" t="s">
        <v>230</v>
      </c>
      <c r="D17" s="435">
        <v>634.98557145521045</v>
      </c>
    </row>
    <row r="18" spans="1:4" ht="12.75" customHeight="1" x14ac:dyDescent="0.35">
      <c r="A18" s="86"/>
      <c r="B18" s="262">
        <v>12</v>
      </c>
      <c r="C18" s="135" t="s">
        <v>73</v>
      </c>
      <c r="D18" s="435">
        <v>585.10546384379268</v>
      </c>
    </row>
    <row r="19" spans="1:4" ht="12.75" customHeight="1" x14ac:dyDescent="0.35">
      <c r="A19" s="86"/>
      <c r="B19" s="262">
        <v>13</v>
      </c>
      <c r="C19" s="135" t="s">
        <v>227</v>
      </c>
      <c r="D19" s="435">
        <v>585.10546384379268</v>
      </c>
    </row>
    <row r="20" spans="1:4" ht="12.75" customHeight="1" x14ac:dyDescent="0.35">
      <c r="A20" s="86"/>
      <c r="B20" s="262">
        <v>14</v>
      </c>
      <c r="C20" s="135" t="s">
        <v>54</v>
      </c>
      <c r="D20" s="435">
        <v>496.17496234178543</v>
      </c>
    </row>
    <row r="21" spans="1:4" ht="12.75" customHeight="1" x14ac:dyDescent="0.35">
      <c r="A21" s="86"/>
      <c r="B21" s="262">
        <v>15</v>
      </c>
      <c r="C21" s="135" t="s">
        <v>44</v>
      </c>
      <c r="D21" s="435">
        <v>444.51861190795898</v>
      </c>
    </row>
    <row r="22" spans="1:4" ht="12.75" customHeight="1" x14ac:dyDescent="0.35">
      <c r="A22" s="86"/>
      <c r="B22" s="262">
        <v>16</v>
      </c>
      <c r="C22" s="135" t="s">
        <v>48</v>
      </c>
      <c r="D22" s="435">
        <v>440.78290987014771</v>
      </c>
    </row>
    <row r="23" spans="1:4" ht="12.75" customHeight="1" x14ac:dyDescent="0.35">
      <c r="A23" s="86"/>
      <c r="B23" s="262">
        <v>17</v>
      </c>
      <c r="C23" s="135" t="s">
        <v>46</v>
      </c>
      <c r="D23" s="435">
        <v>435.36625111103058</v>
      </c>
    </row>
    <row r="24" spans="1:4" ht="12.75" customHeight="1" x14ac:dyDescent="0.35">
      <c r="A24" s="86"/>
      <c r="B24" s="262">
        <v>18</v>
      </c>
      <c r="C24" s="135" t="s">
        <v>228</v>
      </c>
      <c r="D24" s="435">
        <v>435.36625111103058</v>
      </c>
    </row>
    <row r="25" spans="1:4" ht="12.75" customHeight="1" x14ac:dyDescent="0.35">
      <c r="A25" s="86"/>
      <c r="B25" s="262">
        <v>19</v>
      </c>
      <c r="C25" s="135" t="s">
        <v>168</v>
      </c>
      <c r="D25" s="435">
        <v>419.88949501514435</v>
      </c>
    </row>
    <row r="26" spans="1:4" ht="12.75" customHeight="1" x14ac:dyDescent="0.35">
      <c r="A26" s="86"/>
      <c r="B26" s="262">
        <v>20</v>
      </c>
      <c r="C26" s="135" t="s">
        <v>220</v>
      </c>
      <c r="D26" s="435">
        <v>384.38249611854553</v>
      </c>
    </row>
    <row r="27" spans="1:4" ht="12.75" customHeight="1" x14ac:dyDescent="0.35">
      <c r="A27" s="86"/>
      <c r="B27" s="262">
        <v>21</v>
      </c>
      <c r="C27" s="135" t="s">
        <v>104</v>
      </c>
      <c r="D27" s="435">
        <v>369.96525253728032</v>
      </c>
    </row>
    <row r="28" spans="1:4" ht="12.75" customHeight="1" x14ac:dyDescent="0.35">
      <c r="A28" s="86"/>
      <c r="B28" s="262">
        <v>22</v>
      </c>
      <c r="C28" s="135" t="s">
        <v>164</v>
      </c>
      <c r="D28" s="435">
        <v>324.7607399225235</v>
      </c>
    </row>
    <row r="29" spans="1:4" ht="12.75" customHeight="1" x14ac:dyDescent="0.35">
      <c r="A29" s="86"/>
      <c r="B29" s="262">
        <v>23</v>
      </c>
      <c r="C29" s="135" t="s">
        <v>50</v>
      </c>
      <c r="D29" s="435">
        <v>306.33830883726478</v>
      </c>
    </row>
    <row r="30" spans="1:4" ht="12.75" customHeight="1" x14ac:dyDescent="0.35">
      <c r="A30" s="86"/>
      <c r="B30" s="262">
        <v>24</v>
      </c>
      <c r="C30" s="135" t="s">
        <v>162</v>
      </c>
      <c r="D30" s="435">
        <v>288.93899536132813</v>
      </c>
    </row>
    <row r="31" spans="1:4" ht="12.75" customHeight="1" x14ac:dyDescent="0.35">
      <c r="A31" s="86"/>
      <c r="B31" s="262">
        <v>25</v>
      </c>
      <c r="C31" s="135" t="s">
        <v>71</v>
      </c>
      <c r="D31" s="435">
        <v>234.47909769415855</v>
      </c>
    </row>
    <row r="32" spans="1:4" ht="12.75" customHeight="1" x14ac:dyDescent="0.35">
      <c r="A32" s="86"/>
      <c r="B32" s="262">
        <v>26</v>
      </c>
      <c r="C32" s="135" t="s">
        <v>49</v>
      </c>
      <c r="D32" s="435">
        <v>167.24250245094299</v>
      </c>
    </row>
    <row r="33" spans="1:4" ht="12.75" customHeight="1" x14ac:dyDescent="0.35">
      <c r="A33" s="86"/>
      <c r="B33" s="262">
        <v>27</v>
      </c>
      <c r="C33" s="135" t="s">
        <v>68</v>
      </c>
      <c r="D33" s="435">
        <v>146.99573767185211</v>
      </c>
    </row>
    <row r="34" spans="1:4" ht="12.75" customHeight="1" x14ac:dyDescent="0.35">
      <c r="A34" s="86"/>
      <c r="B34" s="262">
        <v>28</v>
      </c>
      <c r="C34" s="135" t="s">
        <v>167</v>
      </c>
      <c r="D34" s="435">
        <v>144.46949768066406</v>
      </c>
    </row>
    <row r="35" spans="1:4" ht="12.75" customHeight="1" x14ac:dyDescent="0.35">
      <c r="A35" s="86"/>
      <c r="B35" s="262">
        <v>29</v>
      </c>
      <c r="C35" s="135" t="s">
        <v>189</v>
      </c>
      <c r="D35" s="435">
        <v>104.55916631221771</v>
      </c>
    </row>
    <row r="36" spans="1:4" ht="12.75" customHeight="1" x14ac:dyDescent="0.35">
      <c r="A36" s="86"/>
      <c r="B36" s="262">
        <v>30</v>
      </c>
      <c r="C36" s="135" t="s">
        <v>190</v>
      </c>
      <c r="D36" s="435">
        <v>104.55916631221771</v>
      </c>
    </row>
    <row r="37" spans="1:4" ht="12.75" customHeight="1" x14ac:dyDescent="0.35">
      <c r="A37" s="86"/>
      <c r="B37" s="262">
        <v>31</v>
      </c>
      <c r="C37" s="135" t="s">
        <v>166</v>
      </c>
      <c r="D37" s="435">
        <v>78.965003967285156</v>
      </c>
    </row>
    <row r="38" spans="1:4" ht="12.75" customHeight="1" x14ac:dyDescent="0.35">
      <c r="A38" s="86"/>
      <c r="B38" s="262">
        <v>32</v>
      </c>
      <c r="C38" s="135" t="s">
        <v>187</v>
      </c>
      <c r="D38" s="435">
        <v>45.450353741645813</v>
      </c>
    </row>
    <row r="39" spans="1:4" ht="12.75" customHeight="1" x14ac:dyDescent="0.35">
      <c r="A39" s="86"/>
      <c r="B39" s="262">
        <v>33</v>
      </c>
      <c r="C39" s="135" t="s">
        <v>221</v>
      </c>
      <c r="D39" s="435">
        <v>33.993049621582031</v>
      </c>
    </row>
    <row r="40" spans="1:4" ht="12.75" customHeight="1" x14ac:dyDescent="0.35">
      <c r="A40" s="86"/>
      <c r="B40" s="262">
        <v>34</v>
      </c>
      <c r="C40" s="135" t="s">
        <v>75</v>
      </c>
      <c r="D40" s="435">
        <v>31.5</v>
      </c>
    </row>
    <row r="41" spans="1:4" ht="12.75" customHeight="1" x14ac:dyDescent="0.35">
      <c r="B41" s="262">
        <v>35</v>
      </c>
      <c r="C41" s="135" t="s">
        <v>192</v>
      </c>
      <c r="D41" s="435">
        <v>24.278400421142578</v>
      </c>
    </row>
    <row r="42" spans="1:4" ht="12.75" customHeight="1" x14ac:dyDescent="0.35">
      <c r="B42" s="262">
        <v>36</v>
      </c>
      <c r="C42" s="135" t="s">
        <v>229</v>
      </c>
      <c r="D42" s="435">
        <v>23.478085529059172</v>
      </c>
    </row>
    <row r="43" spans="1:4" ht="12.75" customHeight="1" x14ac:dyDescent="0.35">
      <c r="B43" s="262">
        <v>37</v>
      </c>
      <c r="C43" s="135" t="s">
        <v>56</v>
      </c>
      <c r="D43" s="435">
        <v>12.140399932861328</v>
      </c>
    </row>
    <row r="44" spans="1:4" ht="12.75" customHeight="1" x14ac:dyDescent="0.35">
      <c r="B44" s="262">
        <v>38</v>
      </c>
      <c r="C44" s="135" t="s">
        <v>171</v>
      </c>
      <c r="D44" s="435">
        <v>12.13800048828125</v>
      </c>
    </row>
    <row r="45" spans="1:4" s="86" customFormat="1" ht="12.75" customHeight="1" x14ac:dyDescent="0.35">
      <c r="B45" s="262">
        <v>39</v>
      </c>
      <c r="C45" s="135" t="s">
        <v>52</v>
      </c>
      <c r="D45" s="435">
        <v>10.640000343322754</v>
      </c>
    </row>
    <row r="46" spans="1:4" ht="12.75" customHeight="1" x14ac:dyDescent="0.35">
      <c r="B46" s="262">
        <v>40</v>
      </c>
      <c r="C46" s="135" t="s">
        <v>223</v>
      </c>
      <c r="D46" s="435">
        <v>7.8050003051757813</v>
      </c>
    </row>
    <row r="47" spans="1:4" ht="12.75" customHeight="1" x14ac:dyDescent="0.35">
      <c r="B47" s="262">
        <v>41</v>
      </c>
      <c r="C47" s="135" t="s">
        <v>163</v>
      </c>
      <c r="D47" s="435">
        <v>5.7671577483415604</v>
      </c>
    </row>
    <row r="48" spans="1:4" ht="12.75" customHeight="1" x14ac:dyDescent="0.35">
      <c r="A48" s="459"/>
      <c r="B48" s="262">
        <v>42</v>
      </c>
      <c r="C48" s="135" t="s">
        <v>76</v>
      </c>
      <c r="D48" s="435">
        <v>5.3187501430511475</v>
      </c>
    </row>
    <row r="49" spans="2:4" ht="12.75" customHeight="1" x14ac:dyDescent="0.35">
      <c r="B49" s="262">
        <v>43</v>
      </c>
      <c r="C49" s="135" t="s">
        <v>45</v>
      </c>
      <c r="D49" s="435">
        <v>4.4725184440612793</v>
      </c>
    </row>
    <row r="50" spans="2:4" ht="12.75" customHeight="1" x14ac:dyDescent="0.35">
      <c r="B50" s="262">
        <v>44</v>
      </c>
      <c r="C50" s="135" t="s">
        <v>191</v>
      </c>
      <c r="D50" s="435">
        <v>4.4725184440612793</v>
      </c>
    </row>
    <row r="51" spans="2:4" ht="12.75" customHeight="1" x14ac:dyDescent="0.35">
      <c r="B51" s="262">
        <v>45</v>
      </c>
      <c r="C51" s="135" t="s">
        <v>184</v>
      </c>
      <c r="D51" s="435">
        <v>1.5788999795913696</v>
      </c>
    </row>
    <row r="52" spans="2:4" ht="12.75" customHeight="1" x14ac:dyDescent="0.35">
      <c r="B52" s="262">
        <v>46</v>
      </c>
      <c r="C52" s="135" t="s">
        <v>224</v>
      </c>
      <c r="D52" s="435">
        <v>1.5749999284744263</v>
      </c>
    </row>
    <row r="53" spans="2:4" ht="12.75" customHeight="1" x14ac:dyDescent="0.35">
      <c r="B53" s="262">
        <v>47</v>
      </c>
      <c r="C53" s="135" t="s">
        <v>222</v>
      </c>
      <c r="D53" s="435">
        <v>1.0924999713897705</v>
      </c>
    </row>
    <row r="54" spans="2:4" ht="12.75" customHeight="1" x14ac:dyDescent="0.35">
      <c r="B54" s="262">
        <v>48</v>
      </c>
      <c r="C54" s="135" t="s">
        <v>53</v>
      </c>
      <c r="D54" s="435">
        <v>0.79892337322235107</v>
      </c>
    </row>
    <row r="55" spans="2:4" ht="12.75" customHeight="1" x14ac:dyDescent="0.35">
      <c r="B55" s="262">
        <v>49</v>
      </c>
      <c r="C55" s="135" t="s">
        <v>193</v>
      </c>
      <c r="D55" s="435">
        <v>0.7070000171661377</v>
      </c>
    </row>
    <row r="56" spans="2:4" ht="12.75" customHeight="1" x14ac:dyDescent="0.35">
      <c r="B56" s="262">
        <v>50</v>
      </c>
      <c r="C56" s="135" t="s">
        <v>186</v>
      </c>
      <c r="D56" s="435">
        <v>0.4484076052904129</v>
      </c>
    </row>
    <row r="57" spans="2:4" ht="12.75" customHeight="1" x14ac:dyDescent="0.35">
      <c r="B57" s="262">
        <v>51</v>
      </c>
      <c r="C57" s="135" t="s">
        <v>80</v>
      </c>
      <c r="D57" s="435">
        <v>0.31941145658493042</v>
      </c>
    </row>
    <row r="67" ht="15.75" customHeight="1" x14ac:dyDescent="0.35"/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75"/>
  <sheetViews>
    <sheetView showGridLines="0" topLeftCell="A69" zoomScaleNormal="100" workbookViewId="0">
      <selection activeCell="I24" sqref="I24"/>
    </sheetView>
  </sheetViews>
  <sheetFormatPr defaultColWidth="9.1796875" defaultRowHeight="14.5" x14ac:dyDescent="0.35"/>
  <cols>
    <col min="1" max="1" width="9.453125" style="66" customWidth="1"/>
    <col min="2" max="2" width="6.7265625" style="66" customWidth="1"/>
    <col min="3" max="3" width="40.7265625" style="66" customWidth="1"/>
    <col min="4" max="4" width="19.7265625" style="66" customWidth="1"/>
    <col min="5" max="5" width="9.1796875" style="66" customWidth="1"/>
    <col min="6" max="16384" width="9.1796875" style="66"/>
  </cols>
  <sheetData>
    <row r="1" spans="1:9" ht="15" customHeight="1" x14ac:dyDescent="0.35">
      <c r="A1" s="498" t="s">
        <v>302</v>
      </c>
      <c r="B1" s="498"/>
      <c r="C1" s="498"/>
      <c r="D1" s="498"/>
      <c r="E1" s="117"/>
    </row>
    <row r="2" spans="1:9" ht="15" customHeight="1" x14ac:dyDescent="0.35">
      <c r="A2" s="499" t="s">
        <v>301</v>
      </c>
      <c r="B2" s="499"/>
      <c r="C2" s="499"/>
      <c r="D2" s="499"/>
    </row>
    <row r="3" spans="1:9" ht="3" customHeight="1" x14ac:dyDescent="0.35">
      <c r="A3" s="118"/>
      <c r="B3" s="118"/>
      <c r="C3" s="118"/>
      <c r="D3" s="118"/>
    </row>
    <row r="4" spans="1:9" ht="12.75" customHeight="1" x14ac:dyDescent="0.35">
      <c r="B4" s="258"/>
      <c r="C4" s="259"/>
      <c r="D4" s="260" t="s">
        <v>133</v>
      </c>
    </row>
    <row r="5" spans="1:9" ht="12.75" customHeight="1" x14ac:dyDescent="0.35">
      <c r="B5" s="261" t="s">
        <v>130</v>
      </c>
      <c r="C5" s="150" t="s">
        <v>138</v>
      </c>
      <c r="D5" s="151" t="s">
        <v>39</v>
      </c>
    </row>
    <row r="6" spans="1:9" s="86" customFormat="1" ht="3.75" customHeight="1" x14ac:dyDescent="0.35">
      <c r="B6" s="263"/>
      <c r="C6" s="121"/>
      <c r="D6" s="121"/>
    </row>
    <row r="7" spans="1:9" ht="12.75" customHeight="1" x14ac:dyDescent="0.35">
      <c r="B7" s="262">
        <v>1</v>
      </c>
      <c r="C7" s="264" t="s">
        <v>51</v>
      </c>
      <c r="D7" s="437">
        <v>786.45359710976481</v>
      </c>
    </row>
    <row r="8" spans="1:9" ht="12.75" customHeight="1" x14ac:dyDescent="0.35">
      <c r="B8" s="262">
        <v>2</v>
      </c>
      <c r="C8" s="136" t="s">
        <v>185</v>
      </c>
      <c r="D8" s="438">
        <v>553.00795083120465</v>
      </c>
    </row>
    <row r="9" spans="1:9" ht="12.75" customHeight="1" x14ac:dyDescent="0.35">
      <c r="B9" s="262">
        <v>3</v>
      </c>
      <c r="C9" s="136" t="s">
        <v>48</v>
      </c>
      <c r="D9" s="438">
        <v>505.36160106956959</v>
      </c>
    </row>
    <row r="10" spans="1:9" ht="12.75" customHeight="1" x14ac:dyDescent="0.35">
      <c r="B10" s="262">
        <v>4</v>
      </c>
      <c r="C10" s="136" t="s">
        <v>85</v>
      </c>
      <c r="D10" s="438">
        <v>329.75573566413044</v>
      </c>
      <c r="I10" s="139"/>
    </row>
    <row r="11" spans="1:9" ht="12.75" customHeight="1" x14ac:dyDescent="0.35">
      <c r="B11" s="262">
        <v>5</v>
      </c>
      <c r="C11" s="136" t="s">
        <v>74</v>
      </c>
      <c r="D11" s="438">
        <v>235.1863274150528</v>
      </c>
    </row>
    <row r="12" spans="1:9" ht="12.75" customHeight="1" x14ac:dyDescent="0.35">
      <c r="B12" s="262">
        <v>6</v>
      </c>
      <c r="C12" s="136" t="s">
        <v>49</v>
      </c>
      <c r="D12" s="438">
        <v>233.59612834453583</v>
      </c>
    </row>
    <row r="13" spans="1:9" ht="12.75" customHeight="1" x14ac:dyDescent="0.35">
      <c r="B13" s="262">
        <v>7</v>
      </c>
      <c r="C13" s="136" t="s">
        <v>71</v>
      </c>
      <c r="D13" s="438">
        <v>233.22375103831291</v>
      </c>
    </row>
    <row r="14" spans="1:9" ht="12.75" customHeight="1" x14ac:dyDescent="0.35">
      <c r="B14" s="262">
        <v>8</v>
      </c>
      <c r="C14" s="136" t="s">
        <v>50</v>
      </c>
      <c r="D14" s="438">
        <v>229.16120383888483</v>
      </c>
    </row>
    <row r="15" spans="1:9" ht="12.75" customHeight="1" x14ac:dyDescent="0.35">
      <c r="A15" s="86"/>
      <c r="B15" s="262">
        <v>9</v>
      </c>
      <c r="C15" s="136" t="s">
        <v>43</v>
      </c>
      <c r="D15" s="438">
        <v>195.9670552611351</v>
      </c>
    </row>
    <row r="16" spans="1:9" ht="12.75" customHeight="1" x14ac:dyDescent="0.35">
      <c r="A16" s="86"/>
      <c r="B16" s="262">
        <v>10</v>
      </c>
      <c r="C16" s="136" t="s">
        <v>73</v>
      </c>
      <c r="D16" s="438">
        <v>150.77748436108232</v>
      </c>
    </row>
    <row r="17" spans="1:4" ht="12.75" customHeight="1" x14ac:dyDescent="0.35">
      <c r="A17" s="86"/>
      <c r="B17" s="262">
        <v>11</v>
      </c>
      <c r="C17" s="136" t="s">
        <v>190</v>
      </c>
      <c r="D17" s="438">
        <v>104.19556856155396</v>
      </c>
    </row>
    <row r="18" spans="1:4" ht="12.75" customHeight="1" x14ac:dyDescent="0.35">
      <c r="A18" s="86"/>
      <c r="B18" s="262">
        <v>12</v>
      </c>
      <c r="C18" s="136" t="s">
        <v>86</v>
      </c>
      <c r="D18" s="438">
        <v>101.35684314370155</v>
      </c>
    </row>
    <row r="19" spans="1:4" ht="12.75" customHeight="1" x14ac:dyDescent="0.35">
      <c r="A19" s="86"/>
      <c r="B19" s="262">
        <v>13</v>
      </c>
      <c r="C19" s="136" t="s">
        <v>220</v>
      </c>
      <c r="D19" s="438">
        <v>95.836149156093597</v>
      </c>
    </row>
    <row r="20" spans="1:4" ht="12.75" customHeight="1" x14ac:dyDescent="0.35">
      <c r="A20" s="86"/>
      <c r="B20" s="262">
        <v>14</v>
      </c>
      <c r="C20" s="136" t="s">
        <v>166</v>
      </c>
      <c r="D20" s="438">
        <v>68.312249660491943</v>
      </c>
    </row>
    <row r="21" spans="1:4" ht="12.75" customHeight="1" x14ac:dyDescent="0.35">
      <c r="A21" s="86"/>
      <c r="B21" s="262">
        <v>15</v>
      </c>
      <c r="C21" s="136" t="s">
        <v>46</v>
      </c>
      <c r="D21" s="438">
        <v>65.84212401509285</v>
      </c>
    </row>
    <row r="22" spans="1:4" ht="12.75" customHeight="1" x14ac:dyDescent="0.35">
      <c r="A22" s="86"/>
      <c r="B22" s="262">
        <v>16</v>
      </c>
      <c r="C22" s="136" t="s">
        <v>44</v>
      </c>
      <c r="D22" s="438">
        <v>55.548853635787964</v>
      </c>
    </row>
    <row r="23" spans="1:4" ht="12.75" customHeight="1" x14ac:dyDescent="0.35">
      <c r="A23" s="86"/>
      <c r="B23" s="262">
        <v>17</v>
      </c>
      <c r="C23" s="136" t="s">
        <v>164</v>
      </c>
      <c r="D23" s="438">
        <v>53.97127203643322</v>
      </c>
    </row>
    <row r="24" spans="1:4" ht="12.75" customHeight="1" x14ac:dyDescent="0.35">
      <c r="A24" s="86"/>
      <c r="B24" s="262">
        <v>18</v>
      </c>
      <c r="C24" s="136" t="s">
        <v>72</v>
      </c>
      <c r="D24" s="438">
        <v>48.836021477822214</v>
      </c>
    </row>
    <row r="25" spans="1:4" ht="12.75" customHeight="1" x14ac:dyDescent="0.35">
      <c r="A25" s="86"/>
      <c r="B25" s="262">
        <v>19</v>
      </c>
      <c r="C25" s="136" t="s">
        <v>68</v>
      </c>
      <c r="D25" s="438">
        <v>44.098722845315933</v>
      </c>
    </row>
    <row r="26" spans="1:4" ht="12.75" customHeight="1" x14ac:dyDescent="0.35">
      <c r="A26" s="86"/>
      <c r="B26" s="262">
        <v>20</v>
      </c>
      <c r="C26" s="136" t="s">
        <v>77</v>
      </c>
      <c r="D26" s="438">
        <v>40.373408756684512</v>
      </c>
    </row>
    <row r="27" spans="1:4" ht="12.75" customHeight="1" x14ac:dyDescent="0.35">
      <c r="A27" s="86"/>
      <c r="B27" s="262">
        <v>21</v>
      </c>
      <c r="C27" s="136" t="s">
        <v>227</v>
      </c>
      <c r="D27" s="438">
        <v>37.835546199698001</v>
      </c>
    </row>
    <row r="28" spans="1:4" ht="12.75" customHeight="1" x14ac:dyDescent="0.35">
      <c r="A28" s="86"/>
      <c r="B28" s="262">
        <v>22</v>
      </c>
      <c r="C28" s="136" t="s">
        <v>162</v>
      </c>
      <c r="D28" s="438">
        <v>36.117374420166016</v>
      </c>
    </row>
    <row r="29" spans="1:4" ht="12.75" customHeight="1" x14ac:dyDescent="0.35">
      <c r="A29" s="86"/>
      <c r="B29" s="262">
        <v>23</v>
      </c>
      <c r="C29" s="136" t="s">
        <v>228</v>
      </c>
      <c r="D29" s="438">
        <v>32.921062007546425</v>
      </c>
    </row>
    <row r="30" spans="1:4" ht="12.75" customHeight="1" x14ac:dyDescent="0.35">
      <c r="A30" s="86"/>
      <c r="B30" s="262">
        <v>24</v>
      </c>
      <c r="C30" s="136" t="s">
        <v>168</v>
      </c>
      <c r="D30" s="438">
        <v>29.893556319177151</v>
      </c>
    </row>
    <row r="31" spans="1:4" ht="12.75" customHeight="1" x14ac:dyDescent="0.35">
      <c r="A31" s="86"/>
      <c r="B31" s="262">
        <v>25</v>
      </c>
      <c r="C31" s="136" t="s">
        <v>69</v>
      </c>
      <c r="D31" s="438">
        <v>29.524207975698147</v>
      </c>
    </row>
    <row r="32" spans="1:4" ht="12.75" customHeight="1" x14ac:dyDescent="0.35">
      <c r="A32" s="86"/>
      <c r="B32" s="262">
        <v>26</v>
      </c>
      <c r="C32" s="136" t="s">
        <v>55</v>
      </c>
      <c r="D32" s="438">
        <v>25.91059907322051</v>
      </c>
    </row>
    <row r="33" spans="1:5" ht="12.75" customHeight="1" x14ac:dyDescent="0.35">
      <c r="A33" s="86"/>
      <c r="B33" s="262">
        <v>27</v>
      </c>
      <c r="C33" s="136" t="s">
        <v>221</v>
      </c>
      <c r="D33" s="438">
        <v>16.996524810791016</v>
      </c>
    </row>
    <row r="34" spans="1:5" ht="12.75" customHeight="1" x14ac:dyDescent="0.35">
      <c r="A34" s="86"/>
      <c r="B34" s="262">
        <v>28</v>
      </c>
      <c r="C34" s="136" t="s">
        <v>229</v>
      </c>
      <c r="D34" s="438">
        <v>11.512035861611366</v>
      </c>
    </row>
    <row r="35" spans="1:5" ht="12.75" customHeight="1" x14ac:dyDescent="0.35">
      <c r="A35" s="86"/>
      <c r="B35" s="262">
        <v>29</v>
      </c>
      <c r="C35" s="136" t="s">
        <v>189</v>
      </c>
      <c r="D35" s="438">
        <v>10.419556841254234</v>
      </c>
    </row>
    <row r="36" spans="1:5" ht="12.75" customHeight="1" x14ac:dyDescent="0.35">
      <c r="A36" s="86"/>
      <c r="B36" s="262">
        <v>30</v>
      </c>
      <c r="C36" s="136" t="s">
        <v>104</v>
      </c>
      <c r="D36" s="438">
        <v>10.174821391236037</v>
      </c>
    </row>
    <row r="37" spans="1:5" ht="12.75" customHeight="1" x14ac:dyDescent="0.35">
      <c r="A37" s="86"/>
      <c r="B37" s="262">
        <v>31</v>
      </c>
      <c r="C37" s="136" t="s">
        <v>52</v>
      </c>
      <c r="D37" s="438">
        <v>9.5179002285003662</v>
      </c>
    </row>
    <row r="38" spans="1:5" ht="12.75" customHeight="1" x14ac:dyDescent="0.35">
      <c r="A38" s="86"/>
      <c r="B38" s="262">
        <v>32</v>
      </c>
      <c r="C38" s="136" t="s">
        <v>187</v>
      </c>
      <c r="D38" s="438">
        <v>9.4491251856088638</v>
      </c>
    </row>
    <row r="39" spans="1:5" ht="12.75" customHeight="1" x14ac:dyDescent="0.35">
      <c r="A39" s="86"/>
      <c r="B39" s="262">
        <v>33</v>
      </c>
      <c r="C39" s="136" t="s">
        <v>45</v>
      </c>
      <c r="D39" s="438">
        <v>5.9663376808166504</v>
      </c>
    </row>
    <row r="40" spans="1:5" ht="12.75" customHeight="1" x14ac:dyDescent="0.35">
      <c r="A40" s="86"/>
      <c r="B40" s="262">
        <v>34</v>
      </c>
      <c r="C40" s="136" t="s">
        <v>167</v>
      </c>
      <c r="D40" s="438">
        <v>5.0564327239990234</v>
      </c>
      <c r="E40" s="119"/>
    </row>
    <row r="41" spans="1:5" ht="12.75" customHeight="1" x14ac:dyDescent="0.35">
      <c r="B41" s="262">
        <v>35</v>
      </c>
      <c r="C41" s="136" t="s">
        <v>184</v>
      </c>
      <c r="D41" s="438">
        <v>4.7367000579833984</v>
      </c>
      <c r="E41" s="120"/>
    </row>
    <row r="42" spans="1:5" ht="12.75" customHeight="1" x14ac:dyDescent="0.35">
      <c r="B42" s="262">
        <v>36</v>
      </c>
      <c r="C42" s="136" t="s">
        <v>54</v>
      </c>
      <c r="D42" s="438">
        <v>3.6986575790215284</v>
      </c>
      <c r="E42" s="120"/>
    </row>
    <row r="43" spans="1:5" ht="12.75" customHeight="1" x14ac:dyDescent="0.35">
      <c r="B43" s="262">
        <v>37</v>
      </c>
      <c r="C43" s="136" t="s">
        <v>80</v>
      </c>
      <c r="D43" s="438">
        <v>2.8747031688690186</v>
      </c>
      <c r="E43" s="120"/>
    </row>
    <row r="44" spans="1:5" ht="12.75" customHeight="1" x14ac:dyDescent="0.35">
      <c r="B44" s="262">
        <v>38</v>
      </c>
      <c r="C44" s="136" t="s">
        <v>224</v>
      </c>
      <c r="D44" s="438">
        <v>2.1167998313903809</v>
      </c>
      <c r="E44" s="120"/>
    </row>
    <row r="45" spans="1:5" s="86" customFormat="1" ht="12.75" customHeight="1" x14ac:dyDescent="0.35">
      <c r="B45" s="262">
        <v>39</v>
      </c>
      <c r="C45" s="136" t="s">
        <v>192</v>
      </c>
      <c r="D45" s="438">
        <v>1.8245218396186829</v>
      </c>
    </row>
    <row r="46" spans="1:5" ht="12.75" customHeight="1" x14ac:dyDescent="0.35">
      <c r="B46" s="262">
        <v>40</v>
      </c>
      <c r="C46" s="136" t="s">
        <v>56</v>
      </c>
      <c r="D46" s="438">
        <v>1.6996560096740723</v>
      </c>
    </row>
    <row r="47" spans="1:5" ht="12.75" customHeight="1" x14ac:dyDescent="0.35">
      <c r="B47" s="262">
        <v>41</v>
      </c>
      <c r="C47" s="136" t="s">
        <v>223</v>
      </c>
      <c r="D47" s="438">
        <v>0.97562503814697266</v>
      </c>
    </row>
    <row r="48" spans="1:5" ht="12.75" customHeight="1" x14ac:dyDescent="0.35">
      <c r="B48" s="262">
        <v>42</v>
      </c>
      <c r="C48" s="136" t="s">
        <v>171</v>
      </c>
      <c r="D48" s="438">
        <v>0.87393605709075928</v>
      </c>
    </row>
    <row r="49" spans="1:4" ht="12.75" customHeight="1" x14ac:dyDescent="0.35">
      <c r="B49" s="262">
        <v>43</v>
      </c>
      <c r="C49" s="136" t="s">
        <v>75</v>
      </c>
      <c r="D49" s="438">
        <v>0.80324998497962952</v>
      </c>
    </row>
    <row r="50" spans="1:4" ht="12.75" customHeight="1" x14ac:dyDescent="0.35">
      <c r="B50" s="262">
        <v>44</v>
      </c>
      <c r="C50" s="136" t="s">
        <v>191</v>
      </c>
      <c r="D50" s="438">
        <v>0.67087756842374802</v>
      </c>
    </row>
    <row r="51" spans="1:4" ht="12.75" customHeight="1" x14ac:dyDescent="0.35">
      <c r="B51" s="262">
        <v>45</v>
      </c>
      <c r="C51" s="136" t="s">
        <v>163</v>
      </c>
      <c r="D51" s="438">
        <v>0.48469160404056311</v>
      </c>
    </row>
    <row r="52" spans="1:4" ht="12.75" customHeight="1" x14ac:dyDescent="0.35">
      <c r="B52" s="262">
        <v>46</v>
      </c>
      <c r="C52" s="136" t="s">
        <v>193</v>
      </c>
      <c r="D52" s="438">
        <v>0.35350000858306885</v>
      </c>
    </row>
    <row r="53" spans="1:4" ht="12.75" customHeight="1" x14ac:dyDescent="0.35">
      <c r="B53" s="262">
        <v>47</v>
      </c>
      <c r="C53" s="136" t="s">
        <v>230</v>
      </c>
      <c r="D53" s="438">
        <v>0.23971865713798479</v>
      </c>
    </row>
    <row r="54" spans="1:4" ht="12.75" customHeight="1" x14ac:dyDescent="0.35">
      <c r="B54" s="262">
        <v>48</v>
      </c>
      <c r="C54" s="136" t="s">
        <v>76</v>
      </c>
      <c r="D54" s="438">
        <v>0.21521962992846966</v>
      </c>
    </row>
    <row r="55" spans="1:4" ht="12.75" customHeight="1" x14ac:dyDescent="0.35">
      <c r="B55" s="262">
        <v>49</v>
      </c>
      <c r="C55" s="136" t="s">
        <v>186</v>
      </c>
      <c r="D55" s="438">
        <v>0.13452227786183357</v>
      </c>
    </row>
    <row r="56" spans="1:4" ht="12.75" customHeight="1" x14ac:dyDescent="0.35">
      <c r="B56" s="262">
        <v>50</v>
      </c>
      <c r="C56" s="136" t="s">
        <v>222</v>
      </c>
      <c r="D56" s="438">
        <v>0.10924999415874481</v>
      </c>
    </row>
    <row r="57" spans="1:4" ht="12.75" customHeight="1" x14ac:dyDescent="0.35">
      <c r="B57" s="262">
        <v>51</v>
      </c>
      <c r="C57" s="136" t="s">
        <v>53</v>
      </c>
      <c r="D57" s="438">
        <v>1.9973084330558777E-2</v>
      </c>
    </row>
    <row r="59" spans="1:4" x14ac:dyDescent="0.35">
      <c r="A59" s="459"/>
    </row>
    <row r="75" ht="15.75" customHeight="1" x14ac:dyDescent="0.35"/>
  </sheetData>
  <mergeCells count="2">
    <mergeCell ref="A1:D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C35"/>
  <sheetViews>
    <sheetView showGridLines="0" topLeftCell="A63" workbookViewId="0">
      <selection activeCell="A40" sqref="A40"/>
    </sheetView>
  </sheetViews>
  <sheetFormatPr defaultColWidth="9.1796875" defaultRowHeight="12.5" x14ac:dyDescent="0.25"/>
  <cols>
    <col min="1" max="1" width="36.7265625" style="314" customWidth="1"/>
    <col min="2" max="5" width="12.6328125" style="314" customWidth="1"/>
    <col min="6" max="6" width="10.7265625" style="314" customWidth="1"/>
    <col min="7" max="7" width="10.26953125" style="314" bestFit="1" customWidth="1"/>
    <col min="8" max="8" width="13.26953125" style="314" bestFit="1" customWidth="1"/>
    <col min="9" max="9" width="13" style="314" customWidth="1"/>
    <col min="10" max="10" width="11.26953125" style="314" bestFit="1" customWidth="1"/>
    <col min="11" max="11" width="11.1796875" style="314" bestFit="1" customWidth="1"/>
    <col min="12" max="12" width="10" style="314" bestFit="1" customWidth="1"/>
    <col min="13" max="54" width="12.7265625" style="313" customWidth="1"/>
    <col min="55" max="58" width="12.7265625" style="314" customWidth="1"/>
    <col min="59" max="16384" width="9.1796875" style="314"/>
  </cols>
  <sheetData>
    <row r="1" spans="1:55" s="310" customFormat="1" ht="15" customHeight="1" x14ac:dyDescent="0.35">
      <c r="A1" s="62" t="s">
        <v>272</v>
      </c>
    </row>
    <row r="2" spans="1:55" s="311" customFormat="1" ht="15" customHeight="1" x14ac:dyDescent="0.25">
      <c r="A2" s="158"/>
    </row>
    <row r="3" spans="1:55" s="311" customFormat="1" ht="15" customHeight="1" x14ac:dyDescent="0.25">
      <c r="A3" s="159"/>
      <c r="B3" s="485" t="s">
        <v>146</v>
      </c>
      <c r="C3" s="500"/>
      <c r="D3" s="500"/>
      <c r="E3" s="500"/>
      <c r="F3" s="500"/>
      <c r="G3" s="500"/>
      <c r="H3" s="500"/>
      <c r="I3" s="500"/>
      <c r="J3" s="500"/>
      <c r="K3" s="312"/>
      <c r="L3" s="312"/>
    </row>
    <row r="4" spans="1:55" s="311" customFormat="1" ht="6" customHeight="1" x14ac:dyDescent="0.25">
      <c r="A4" s="159"/>
      <c r="J4" s="312"/>
      <c r="K4" s="312"/>
      <c r="L4" s="312"/>
    </row>
    <row r="5" spans="1:55" s="305" customFormat="1" ht="40" customHeight="1" thickBot="1" x14ac:dyDescent="0.35">
      <c r="A5" s="306" t="s">
        <v>147</v>
      </c>
      <c r="B5" s="305" t="s">
        <v>154</v>
      </c>
      <c r="C5" s="305" t="s">
        <v>194</v>
      </c>
      <c r="D5" s="305" t="s">
        <v>156</v>
      </c>
      <c r="E5" s="433" t="s">
        <v>87</v>
      </c>
      <c r="F5" s="305" t="s">
        <v>134</v>
      </c>
      <c r="G5" s="433" t="s">
        <v>195</v>
      </c>
      <c r="H5" s="305" t="s">
        <v>135</v>
      </c>
      <c r="I5" s="305" t="s">
        <v>152</v>
      </c>
      <c r="J5" s="305" t="s">
        <v>79</v>
      </c>
      <c r="K5" s="305" t="s">
        <v>148</v>
      </c>
      <c r="L5" s="305" t="s">
        <v>149</v>
      </c>
      <c r="M5" s="305" t="s">
        <v>150</v>
      </c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 t="s">
        <v>199</v>
      </c>
      <c r="BC5" s="160"/>
    </row>
    <row r="6" spans="1:55" s="153" customFormat="1" ht="6" customHeight="1" thickTop="1" x14ac:dyDescent="0.3"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60"/>
    </row>
    <row r="7" spans="1:55" s="155" customFormat="1" ht="19.5" customHeight="1" x14ac:dyDescent="0.45">
      <c r="A7" s="322" t="s">
        <v>30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60"/>
    </row>
    <row r="8" spans="1:55" s="153" customFormat="1" ht="3.75" customHeight="1" x14ac:dyDescent="0.3"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</row>
    <row r="9" spans="1:55" ht="13" x14ac:dyDescent="0.3">
      <c r="A9" s="156" t="s">
        <v>43</v>
      </c>
      <c r="B9" s="323" t="s">
        <v>28</v>
      </c>
      <c r="C9" s="323" t="s">
        <v>28</v>
      </c>
      <c r="D9" s="323">
        <v>728.94499492650004</v>
      </c>
      <c r="E9" s="323" t="s">
        <v>28</v>
      </c>
      <c r="F9" s="323" t="s">
        <v>28</v>
      </c>
      <c r="G9" s="323" t="s">
        <v>28</v>
      </c>
      <c r="H9" s="323" t="s">
        <v>28</v>
      </c>
      <c r="I9" s="323" t="s">
        <v>28</v>
      </c>
      <c r="J9" s="323" t="s">
        <v>28</v>
      </c>
      <c r="K9" s="324">
        <v>728.94499492650004</v>
      </c>
      <c r="L9" s="323">
        <v>370.50999736785889</v>
      </c>
      <c r="M9" s="323">
        <v>92.627499341964722</v>
      </c>
      <c r="BC9" s="313"/>
    </row>
    <row r="10" spans="1:55" ht="13" x14ac:dyDescent="0.3">
      <c r="A10" s="156" t="s">
        <v>78</v>
      </c>
      <c r="B10" s="323" t="s">
        <v>28</v>
      </c>
      <c r="C10" s="323" t="s">
        <v>28</v>
      </c>
      <c r="D10" s="323">
        <v>347.62612974640001</v>
      </c>
      <c r="E10" s="323" t="s">
        <v>28</v>
      </c>
      <c r="F10" s="323" t="s">
        <v>28</v>
      </c>
      <c r="G10" s="323" t="s">
        <v>28</v>
      </c>
      <c r="H10" s="323" t="s">
        <v>28</v>
      </c>
      <c r="I10" s="323" t="s">
        <v>28</v>
      </c>
      <c r="J10" s="323" t="s">
        <v>28</v>
      </c>
      <c r="K10" s="324">
        <v>347.62612974640001</v>
      </c>
      <c r="L10" s="323">
        <v>345.88933974504471</v>
      </c>
      <c r="M10" s="323">
        <v>112.97849425673485</v>
      </c>
      <c r="BC10" s="313"/>
    </row>
    <row r="11" spans="1:55" ht="13" x14ac:dyDescent="0.3">
      <c r="A11" s="156" t="s">
        <v>67</v>
      </c>
      <c r="B11" s="323" t="s">
        <v>28</v>
      </c>
      <c r="C11" s="323" t="s">
        <v>28</v>
      </c>
      <c r="D11" s="323">
        <v>560.82706342270001</v>
      </c>
      <c r="E11" s="323" t="s">
        <v>28</v>
      </c>
      <c r="F11" s="323" t="s">
        <v>28</v>
      </c>
      <c r="G11" s="323" t="s">
        <v>28</v>
      </c>
      <c r="H11" s="323" t="s">
        <v>28</v>
      </c>
      <c r="I11" s="323" t="s">
        <v>28</v>
      </c>
      <c r="J11" s="323" t="s">
        <v>28</v>
      </c>
      <c r="K11" s="324">
        <v>560.82706342270001</v>
      </c>
      <c r="L11" s="323">
        <v>382.36451612040401</v>
      </c>
      <c r="M11" s="323">
        <v>180.50403422024101</v>
      </c>
      <c r="BC11" s="313"/>
    </row>
    <row r="12" spans="1:55" ht="13" x14ac:dyDescent="0.3">
      <c r="A12" s="156" t="s">
        <v>84</v>
      </c>
      <c r="B12" s="323" t="s">
        <v>28</v>
      </c>
      <c r="C12" s="323" t="s">
        <v>28</v>
      </c>
      <c r="D12" s="323">
        <v>146.9957376719</v>
      </c>
      <c r="E12" s="323" t="s">
        <v>28</v>
      </c>
      <c r="F12" s="323" t="s">
        <v>28</v>
      </c>
      <c r="G12" s="323" t="s">
        <v>28</v>
      </c>
      <c r="H12" s="323" t="s">
        <v>28</v>
      </c>
      <c r="I12" s="323" t="s">
        <v>28</v>
      </c>
      <c r="J12" s="323" t="s">
        <v>28</v>
      </c>
      <c r="K12" s="324">
        <v>146.9957376719</v>
      </c>
      <c r="L12" s="323">
        <v>146.99573767185211</v>
      </c>
      <c r="M12" s="323">
        <v>73.497868835926056</v>
      </c>
      <c r="BC12" s="313"/>
    </row>
    <row r="13" spans="1:55" ht="13" x14ac:dyDescent="0.3">
      <c r="A13" s="156" t="s">
        <v>83</v>
      </c>
      <c r="B13" s="323" t="s">
        <v>28</v>
      </c>
      <c r="C13" s="323">
        <v>1.9147005080999999</v>
      </c>
      <c r="D13" s="323" t="s">
        <v>28</v>
      </c>
      <c r="E13" s="323" t="s">
        <v>28</v>
      </c>
      <c r="F13" s="323" t="s">
        <v>28</v>
      </c>
      <c r="G13" s="323" t="s">
        <v>28</v>
      </c>
      <c r="H13" s="323" t="s">
        <v>28</v>
      </c>
      <c r="I13" s="323" t="s">
        <v>28</v>
      </c>
      <c r="J13" s="323" t="s">
        <v>28</v>
      </c>
      <c r="K13" s="324">
        <v>1.9147005080999999</v>
      </c>
      <c r="L13" s="323">
        <v>0.47867512702941895</v>
      </c>
      <c r="M13" s="323">
        <v>2.8414135575294495</v>
      </c>
      <c r="BC13" s="313"/>
    </row>
    <row r="14" spans="1:55" ht="13" x14ac:dyDescent="0.3">
      <c r="A14" s="156" t="s">
        <v>220</v>
      </c>
      <c r="B14" s="323" t="s">
        <v>28</v>
      </c>
      <c r="C14" s="323" t="s">
        <v>28</v>
      </c>
      <c r="D14" s="323" t="s">
        <v>28</v>
      </c>
      <c r="E14" s="323">
        <v>384.3824961185</v>
      </c>
      <c r="F14" s="323" t="s">
        <v>28</v>
      </c>
      <c r="G14" s="323" t="s">
        <v>28</v>
      </c>
      <c r="H14" s="323" t="s">
        <v>28</v>
      </c>
      <c r="I14" s="323" t="s">
        <v>28</v>
      </c>
      <c r="J14" s="323" t="s">
        <v>28</v>
      </c>
      <c r="K14" s="324">
        <v>384.3824961185</v>
      </c>
      <c r="L14" s="323">
        <v>384.38249611854553</v>
      </c>
      <c r="M14" s="323">
        <v>95.836149156093597</v>
      </c>
      <c r="BC14" s="313"/>
    </row>
    <row r="15" spans="1:55" ht="13" x14ac:dyDescent="0.3">
      <c r="A15" s="156" t="s">
        <v>162</v>
      </c>
      <c r="B15" s="323" t="s">
        <v>28</v>
      </c>
      <c r="C15" s="323" t="s">
        <v>28</v>
      </c>
      <c r="D15" s="323">
        <v>288.93899536129999</v>
      </c>
      <c r="E15" s="323" t="s">
        <v>28</v>
      </c>
      <c r="F15" s="323" t="s">
        <v>28</v>
      </c>
      <c r="G15" s="323" t="s">
        <v>28</v>
      </c>
      <c r="H15" s="323" t="s">
        <v>28</v>
      </c>
      <c r="I15" s="323" t="s">
        <v>28</v>
      </c>
      <c r="J15" s="323" t="s">
        <v>28</v>
      </c>
      <c r="K15" s="324">
        <v>288.93899536129999</v>
      </c>
      <c r="L15" s="323">
        <v>144.46949768066406</v>
      </c>
      <c r="M15" s="323">
        <v>36.117374420166016</v>
      </c>
      <c r="BC15" s="313"/>
    </row>
    <row r="16" spans="1:55" ht="13" x14ac:dyDescent="0.3">
      <c r="A16" s="156" t="s">
        <v>85</v>
      </c>
      <c r="B16" s="323">
        <v>360.96123754979999</v>
      </c>
      <c r="C16" s="323" t="s">
        <v>28</v>
      </c>
      <c r="D16" s="323">
        <v>204.41004586220001</v>
      </c>
      <c r="E16" s="323" t="s">
        <v>28</v>
      </c>
      <c r="F16" s="323" t="s">
        <v>28</v>
      </c>
      <c r="G16" s="323" t="s">
        <v>28</v>
      </c>
      <c r="H16" s="323" t="s">
        <v>28</v>
      </c>
      <c r="I16" s="323" t="s">
        <v>28</v>
      </c>
      <c r="J16" s="323" t="s">
        <v>28</v>
      </c>
      <c r="K16" s="324">
        <v>565.37128341200003</v>
      </c>
      <c r="L16" s="323">
        <v>565.37128341197968</v>
      </c>
      <c r="M16" s="323">
        <v>329.32620579004288</v>
      </c>
      <c r="BC16" s="313"/>
    </row>
    <row r="17" spans="1:55" ht="13" x14ac:dyDescent="0.3">
      <c r="A17" s="156" t="s">
        <v>74</v>
      </c>
      <c r="B17" s="323" t="s">
        <v>28</v>
      </c>
      <c r="C17" s="323" t="s">
        <v>28</v>
      </c>
      <c r="D17" s="323">
        <v>1049.8874512129</v>
      </c>
      <c r="E17" s="323" t="s">
        <v>28</v>
      </c>
      <c r="F17" s="323" t="s">
        <v>28</v>
      </c>
      <c r="G17" s="323" t="s">
        <v>28</v>
      </c>
      <c r="H17" s="323" t="s">
        <v>28</v>
      </c>
      <c r="I17" s="323" t="s">
        <v>28</v>
      </c>
      <c r="J17" s="323" t="s">
        <v>28</v>
      </c>
      <c r="K17" s="324">
        <v>1049.8874512129</v>
      </c>
      <c r="L17" s="323">
        <v>546.98295597359538</v>
      </c>
      <c r="M17" s="323">
        <v>201.57839089119807</v>
      </c>
      <c r="BC17" s="313"/>
    </row>
    <row r="18" spans="1:55" ht="13" x14ac:dyDescent="0.3">
      <c r="A18" s="156" t="s">
        <v>81</v>
      </c>
      <c r="B18" s="323" t="s">
        <v>28</v>
      </c>
      <c r="C18" s="323" t="s">
        <v>28</v>
      </c>
      <c r="D18" s="323">
        <v>400.97077703479999</v>
      </c>
      <c r="E18" s="323" t="s">
        <v>28</v>
      </c>
      <c r="F18" s="323" t="s">
        <v>28</v>
      </c>
      <c r="G18" s="323" t="s">
        <v>28</v>
      </c>
      <c r="H18" s="323" t="s">
        <v>28</v>
      </c>
      <c r="I18" s="323" t="s">
        <v>28</v>
      </c>
      <c r="J18" s="323" t="s">
        <v>28</v>
      </c>
      <c r="K18" s="324">
        <v>400.97077703479999</v>
      </c>
      <c r="L18" s="323">
        <v>398.44453704357147</v>
      </c>
      <c r="M18" s="323">
        <v>90.218428403139114</v>
      </c>
      <c r="BC18" s="313"/>
    </row>
    <row r="19" spans="1:55" ht="13" x14ac:dyDescent="0.3">
      <c r="A19" s="156" t="s">
        <v>221</v>
      </c>
      <c r="B19" s="323" t="s">
        <v>28</v>
      </c>
      <c r="C19" s="323" t="s">
        <v>28</v>
      </c>
      <c r="D19" s="323">
        <v>33.993049621600001</v>
      </c>
      <c r="E19" s="323" t="s">
        <v>28</v>
      </c>
      <c r="F19" s="323" t="s">
        <v>28</v>
      </c>
      <c r="G19" s="323" t="s">
        <v>28</v>
      </c>
      <c r="H19" s="323" t="s">
        <v>28</v>
      </c>
      <c r="I19" s="323" t="s">
        <v>28</v>
      </c>
      <c r="J19" s="323" t="s">
        <v>28</v>
      </c>
      <c r="K19" s="324">
        <v>33.993049621600001</v>
      </c>
      <c r="L19" s="323">
        <v>33.993049621582031</v>
      </c>
      <c r="M19" s="323">
        <v>16.996524810791016</v>
      </c>
      <c r="BC19" s="313"/>
    </row>
    <row r="20" spans="1:55" s="315" customFormat="1" ht="3.75" customHeight="1" x14ac:dyDescent="0.3">
      <c r="A20" s="239"/>
      <c r="B20" s="325"/>
      <c r="C20" s="325"/>
      <c r="D20" s="325"/>
      <c r="E20" s="325"/>
      <c r="F20" s="325"/>
      <c r="G20" s="325"/>
      <c r="H20" s="325"/>
      <c r="I20" s="325"/>
      <c r="J20" s="325"/>
      <c r="K20" s="326"/>
      <c r="L20" s="325"/>
      <c r="M20" s="325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</row>
    <row r="21" spans="1:55" s="315" customFormat="1" ht="15" customHeight="1" x14ac:dyDescent="0.3">
      <c r="A21" s="157" t="s">
        <v>47</v>
      </c>
      <c r="B21" s="327">
        <f>SUM(B9:B19)</f>
        <v>360.96123754979999</v>
      </c>
      <c r="C21" s="327">
        <f>SUM(C9:C19)</f>
        <v>1.9147005080999999</v>
      </c>
      <c r="D21" s="327">
        <f>SUM(D9:D19)</f>
        <v>3762.5942448603009</v>
      </c>
      <c r="E21" s="327">
        <v>384.3824961185</v>
      </c>
      <c r="F21" s="327" t="s">
        <v>28</v>
      </c>
      <c r="G21" s="327" t="s">
        <v>28</v>
      </c>
      <c r="H21" s="327" t="s">
        <v>28</v>
      </c>
      <c r="I21" s="327" t="s">
        <v>28</v>
      </c>
      <c r="J21" s="327" t="s">
        <v>28</v>
      </c>
      <c r="K21" s="327">
        <f>SUM(K9:K19)</f>
        <v>4509.8526790367005</v>
      </c>
      <c r="L21" s="327" t="s">
        <v>28</v>
      </c>
      <c r="M21" s="327">
        <f>SUM(M9:M19)</f>
        <v>1232.5223836838268</v>
      </c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</row>
    <row r="22" spans="1:55" s="315" customFormat="1" ht="6" customHeight="1" x14ac:dyDescent="0.3">
      <c r="A22" s="239"/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</row>
    <row r="23" spans="1:55" s="318" customFormat="1" ht="19.5" customHeight="1" x14ac:dyDescent="0.45">
      <c r="A23" s="322" t="s">
        <v>36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</row>
    <row r="24" spans="1:55" s="321" customFormat="1" ht="3.75" customHeight="1" x14ac:dyDescent="0.3">
      <c r="A24" s="319"/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</row>
    <row r="25" spans="1:55" ht="13" x14ac:dyDescent="0.3">
      <c r="A25" s="156" t="s">
        <v>185</v>
      </c>
      <c r="B25" s="323" t="s">
        <v>28</v>
      </c>
      <c r="C25" s="323" t="s">
        <v>28</v>
      </c>
      <c r="D25" s="323" t="s">
        <v>28</v>
      </c>
      <c r="E25" s="323" t="s">
        <v>28</v>
      </c>
      <c r="F25" s="323">
        <v>578.04141595960004</v>
      </c>
      <c r="G25" s="323" t="s">
        <v>28</v>
      </c>
      <c r="H25" s="323" t="s">
        <v>28</v>
      </c>
      <c r="I25" s="323">
        <v>238.71527973939999</v>
      </c>
      <c r="J25" s="323">
        <v>2.5262399912000002</v>
      </c>
      <c r="K25" s="324">
        <v>819.28293569009998</v>
      </c>
      <c r="L25" s="323">
        <v>599.9954550974071</v>
      </c>
      <c r="M25" s="323">
        <v>546.91467860713601</v>
      </c>
      <c r="BC25" s="313"/>
    </row>
    <row r="26" spans="1:55" ht="13" x14ac:dyDescent="0.3">
      <c r="A26" s="156" t="s">
        <v>164</v>
      </c>
      <c r="B26" s="323" t="s">
        <v>28</v>
      </c>
      <c r="C26" s="323" t="s">
        <v>28</v>
      </c>
      <c r="D26" s="323" t="s">
        <v>28</v>
      </c>
      <c r="E26" s="323" t="s">
        <v>28</v>
      </c>
      <c r="F26" s="323">
        <v>156.54449748990001</v>
      </c>
      <c r="G26" s="323">
        <v>168.21624243260001</v>
      </c>
      <c r="H26" s="323" t="s">
        <v>28</v>
      </c>
      <c r="I26" s="323" t="s">
        <v>28</v>
      </c>
      <c r="J26" s="323" t="s">
        <v>28</v>
      </c>
      <c r="K26" s="324">
        <v>324.76073992250002</v>
      </c>
      <c r="L26" s="323">
        <v>324.7607399225235</v>
      </c>
      <c r="M26" s="323">
        <v>53.97127203643322</v>
      </c>
      <c r="BC26" s="313"/>
    </row>
    <row r="27" spans="1:55" ht="13" x14ac:dyDescent="0.3">
      <c r="A27" s="156" t="s">
        <v>72</v>
      </c>
      <c r="B27" s="323" t="s">
        <v>28</v>
      </c>
      <c r="C27" s="323" t="s">
        <v>28</v>
      </c>
      <c r="D27" s="323" t="s">
        <v>28</v>
      </c>
      <c r="E27" s="323" t="s">
        <v>28</v>
      </c>
      <c r="F27" s="323">
        <v>192.74499511720001</v>
      </c>
      <c r="G27" s="323" t="s">
        <v>28</v>
      </c>
      <c r="H27" s="323" t="s">
        <v>28</v>
      </c>
      <c r="I27" s="323">
        <v>220.79904000459999</v>
      </c>
      <c r="J27" s="323" t="s">
        <v>28</v>
      </c>
      <c r="K27" s="324">
        <v>413.54403512179999</v>
      </c>
      <c r="L27" s="323">
        <v>413.54403512179852</v>
      </c>
      <c r="M27" s="323">
        <v>29.715875009074807</v>
      </c>
      <c r="BC27" s="313"/>
    </row>
    <row r="28" spans="1:55" ht="13" x14ac:dyDescent="0.3">
      <c r="A28" s="156" t="s">
        <v>48</v>
      </c>
      <c r="B28" s="323" t="s">
        <v>28</v>
      </c>
      <c r="C28" s="323" t="s">
        <v>28</v>
      </c>
      <c r="D28" s="323" t="s">
        <v>28</v>
      </c>
      <c r="E28" s="323" t="s">
        <v>28</v>
      </c>
      <c r="F28" s="323">
        <v>358.4349975586</v>
      </c>
      <c r="G28" s="323" t="s">
        <v>28</v>
      </c>
      <c r="H28" s="323">
        <v>25.326572224500001</v>
      </c>
      <c r="I28" s="323" t="s">
        <v>28</v>
      </c>
      <c r="J28" s="323" t="s">
        <v>28</v>
      </c>
      <c r="K28" s="324">
        <v>383.76156978310001</v>
      </c>
      <c r="L28" s="323">
        <v>383.76156978309155</v>
      </c>
      <c r="M28" s="323">
        <v>429.40503287315369</v>
      </c>
      <c r="BC28" s="313"/>
    </row>
    <row r="29" spans="1:55" ht="13" x14ac:dyDescent="0.3">
      <c r="A29" s="156" t="s">
        <v>49</v>
      </c>
      <c r="B29" s="323" t="s">
        <v>28</v>
      </c>
      <c r="C29" s="323" t="s">
        <v>28</v>
      </c>
      <c r="D29" s="323" t="s">
        <v>28</v>
      </c>
      <c r="E29" s="323" t="s">
        <v>28</v>
      </c>
      <c r="F29" s="323">
        <v>165.6900024414</v>
      </c>
      <c r="G29" s="323" t="s">
        <v>28</v>
      </c>
      <c r="H29" s="323" t="s">
        <v>28</v>
      </c>
      <c r="I29" s="323">
        <v>1.5525000095000001</v>
      </c>
      <c r="J29" s="323" t="s">
        <v>28</v>
      </c>
      <c r="K29" s="324">
        <v>167.24250245089999</v>
      </c>
      <c r="L29" s="323">
        <v>167.24250245094299</v>
      </c>
      <c r="M29" s="323">
        <v>233.59612834453583</v>
      </c>
      <c r="BC29" s="313"/>
    </row>
    <row r="30" spans="1:55" ht="13" x14ac:dyDescent="0.3">
      <c r="A30" s="156" t="s">
        <v>86</v>
      </c>
      <c r="B30" s="323" t="s">
        <v>28</v>
      </c>
      <c r="C30" s="323" t="s">
        <v>28</v>
      </c>
      <c r="D30" s="323" t="s">
        <v>28</v>
      </c>
      <c r="E30" s="323" t="s">
        <v>28</v>
      </c>
      <c r="F30" s="323">
        <v>723.29292157290001</v>
      </c>
      <c r="G30" s="323" t="s">
        <v>28</v>
      </c>
      <c r="H30" s="323" t="s">
        <v>28</v>
      </c>
      <c r="I30" s="323" t="s">
        <v>28</v>
      </c>
      <c r="J30" s="323" t="s">
        <v>28</v>
      </c>
      <c r="K30" s="324">
        <v>723.29292157290001</v>
      </c>
      <c r="L30" s="323">
        <v>374.00342896580696</v>
      </c>
      <c r="M30" s="323">
        <v>101.35684314370155</v>
      </c>
      <c r="BC30" s="313"/>
    </row>
    <row r="31" spans="1:55" ht="13" x14ac:dyDescent="0.3">
      <c r="A31" s="156" t="s">
        <v>51</v>
      </c>
      <c r="B31" s="323" t="s">
        <v>28</v>
      </c>
      <c r="C31" s="323" t="s">
        <v>28</v>
      </c>
      <c r="D31" s="323" t="s">
        <v>28</v>
      </c>
      <c r="E31" s="323" t="s">
        <v>28</v>
      </c>
      <c r="F31" s="323">
        <v>379.70636568589998</v>
      </c>
      <c r="G31" s="323" t="s">
        <v>28</v>
      </c>
      <c r="H31" s="323" t="s">
        <v>28</v>
      </c>
      <c r="I31" s="323">
        <v>221.90155355260001</v>
      </c>
      <c r="J31" s="323">
        <v>4.8541275263000001</v>
      </c>
      <c r="K31" s="324">
        <v>606.46204676479999</v>
      </c>
      <c r="L31" s="323">
        <v>606.27257875725627</v>
      </c>
      <c r="M31" s="323">
        <v>722.48708703741431</v>
      </c>
      <c r="BC31" s="313"/>
    </row>
    <row r="32" spans="1:55" ht="13" x14ac:dyDescent="0.3">
      <c r="A32" s="156" t="s">
        <v>71</v>
      </c>
      <c r="B32" s="323" t="s">
        <v>28</v>
      </c>
      <c r="C32" s="323" t="s">
        <v>28</v>
      </c>
      <c r="D32" s="323" t="s">
        <v>28</v>
      </c>
      <c r="E32" s="323" t="s">
        <v>28</v>
      </c>
      <c r="F32" s="323">
        <v>197.37036022539999</v>
      </c>
      <c r="G32" s="323" t="s">
        <v>28</v>
      </c>
      <c r="H32" s="323" t="s">
        <v>28</v>
      </c>
      <c r="I32" s="323" t="s">
        <v>28</v>
      </c>
      <c r="J32" s="323" t="s">
        <v>28</v>
      </c>
      <c r="K32" s="324">
        <v>197.37036022539999</v>
      </c>
      <c r="L32" s="323">
        <v>194.84412023425102</v>
      </c>
      <c r="M32" s="323">
        <v>139.96289676427841</v>
      </c>
      <c r="BC32" s="313"/>
    </row>
    <row r="33" spans="1:55" s="315" customFormat="1" ht="3.75" customHeight="1" x14ac:dyDescent="0.3">
      <c r="A33" s="239"/>
      <c r="B33" s="325"/>
      <c r="C33" s="325"/>
      <c r="D33" s="325"/>
      <c r="E33" s="325"/>
      <c r="F33" s="325"/>
      <c r="G33" s="325"/>
      <c r="H33" s="325"/>
      <c r="I33" s="325"/>
      <c r="J33" s="325"/>
      <c r="K33" s="326"/>
      <c r="L33" s="325"/>
      <c r="M33" s="325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3"/>
      <c r="BC33" s="313"/>
    </row>
    <row r="34" spans="1:55" s="315" customFormat="1" ht="15" customHeight="1" x14ac:dyDescent="0.3">
      <c r="A34" s="157" t="s">
        <v>106</v>
      </c>
      <c r="B34" s="327" t="s">
        <v>28</v>
      </c>
      <c r="C34" s="327" t="s">
        <v>28</v>
      </c>
      <c r="D34" s="327" t="s">
        <v>28</v>
      </c>
      <c r="E34" s="327" t="s">
        <v>28</v>
      </c>
      <c r="F34" s="327">
        <f t="shared" ref="F34:K34" si="0">SUM(F25:F32)</f>
        <v>2751.8255560509001</v>
      </c>
      <c r="G34" s="327">
        <f t="shared" si="0"/>
        <v>168.21624243260001</v>
      </c>
      <c r="H34" s="327">
        <f t="shared" si="0"/>
        <v>25.326572224500001</v>
      </c>
      <c r="I34" s="327">
        <f t="shared" si="0"/>
        <v>682.96837330610003</v>
      </c>
      <c r="J34" s="327">
        <f t="shared" si="0"/>
        <v>7.3803675174999999</v>
      </c>
      <c r="K34" s="327">
        <f t="shared" si="0"/>
        <v>3635.7171115315</v>
      </c>
      <c r="L34" s="327" t="s">
        <v>28</v>
      </c>
      <c r="M34" s="327">
        <f>SUM(M25:M32)</f>
        <v>2257.4098138157278</v>
      </c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3"/>
      <c r="BC34" s="313"/>
    </row>
    <row r="35" spans="1:55" s="313" customFormat="1" x14ac:dyDescent="0.25"/>
  </sheetData>
  <mergeCells count="1">
    <mergeCell ref="B3:J3"/>
  </mergeCells>
  <pageMargins left="0.7" right="0.7" top="0.75" bottom="0.75" header="0.3" footer="0.3"/>
  <pageSetup paperSize="9" scale="1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B78"/>
  <sheetViews>
    <sheetView showGridLines="0" topLeftCell="A57" workbookViewId="0">
      <selection activeCell="J45" sqref="J45"/>
    </sheetView>
  </sheetViews>
  <sheetFormatPr defaultColWidth="9.1796875" defaultRowHeight="12.5" x14ac:dyDescent="0.25"/>
  <cols>
    <col min="1" max="1" width="36.7265625" style="314" customWidth="1"/>
    <col min="2" max="2" width="6.26953125" style="314" bestFit="1" customWidth="1"/>
    <col min="3" max="3" width="9.7265625" style="314" customWidth="1"/>
    <col min="4" max="5" width="10.7265625" style="314" customWidth="1"/>
    <col min="6" max="6" width="10.1796875" style="314" bestFit="1" customWidth="1"/>
    <col min="7" max="7" width="11" style="314" customWidth="1"/>
    <col min="8" max="8" width="8.453125" style="314" customWidth="1"/>
    <col min="9" max="9" width="11.26953125" style="314" bestFit="1" customWidth="1"/>
    <col min="10" max="10" width="11.1796875" style="314" bestFit="1" customWidth="1"/>
    <col min="11" max="11" width="10" style="314" bestFit="1" customWidth="1"/>
    <col min="12" max="53" width="12.7265625" style="313" customWidth="1"/>
    <col min="54" max="57" width="12.7265625" style="314" customWidth="1"/>
    <col min="58" max="16384" width="9.1796875" style="314"/>
  </cols>
  <sheetData>
    <row r="1" spans="1:54" s="310" customFormat="1" ht="15" customHeight="1" x14ac:dyDescent="0.35">
      <c r="A1" s="62" t="s">
        <v>260</v>
      </c>
    </row>
    <row r="2" spans="1:54" s="311" customFormat="1" ht="15" customHeight="1" x14ac:dyDescent="0.25">
      <c r="A2" s="158"/>
    </row>
    <row r="3" spans="1:54" s="311" customFormat="1" ht="15" customHeight="1" x14ac:dyDescent="0.25">
      <c r="A3" s="159"/>
      <c r="B3" s="485" t="s">
        <v>146</v>
      </c>
      <c r="C3" s="500"/>
      <c r="D3" s="500"/>
      <c r="E3" s="500"/>
      <c r="F3" s="500"/>
      <c r="G3" s="500"/>
      <c r="H3" s="500"/>
      <c r="I3" s="500"/>
      <c r="J3" s="312"/>
      <c r="K3" s="312"/>
    </row>
    <row r="4" spans="1:54" s="311" customFormat="1" ht="6" customHeight="1" x14ac:dyDescent="0.25">
      <c r="A4" s="159"/>
      <c r="I4" s="312"/>
      <c r="J4" s="312"/>
      <c r="K4" s="312"/>
    </row>
    <row r="5" spans="1:54" s="305" customFormat="1" ht="40" customHeight="1" thickBot="1" x14ac:dyDescent="0.35">
      <c r="A5" s="306" t="s">
        <v>147</v>
      </c>
      <c r="B5" s="305" t="s">
        <v>61</v>
      </c>
      <c r="C5" s="305" t="s">
        <v>258</v>
      </c>
      <c r="D5" s="305" t="s">
        <v>155</v>
      </c>
      <c r="E5" s="433" t="s">
        <v>259</v>
      </c>
      <c r="F5" s="305" t="s">
        <v>136</v>
      </c>
      <c r="G5" s="305" t="s">
        <v>257</v>
      </c>
      <c r="H5" s="305" t="s">
        <v>63</v>
      </c>
      <c r="I5" s="305" t="s">
        <v>110</v>
      </c>
      <c r="J5" s="305" t="s">
        <v>148</v>
      </c>
      <c r="K5" s="305" t="s">
        <v>149</v>
      </c>
      <c r="L5" s="305" t="s">
        <v>150</v>
      </c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 t="s">
        <v>199</v>
      </c>
      <c r="BB5" s="160"/>
    </row>
    <row r="6" spans="1:54" s="153" customFormat="1" ht="6" customHeight="1" thickTop="1" x14ac:dyDescent="0.3"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60"/>
    </row>
    <row r="7" spans="1:54" s="318" customFormat="1" ht="19.5" customHeight="1" x14ac:dyDescent="0.45">
      <c r="A7" s="322" t="s">
        <v>31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17"/>
      <c r="AX7" s="317"/>
      <c r="AY7" s="317"/>
      <c r="AZ7" s="317"/>
      <c r="BA7" s="317"/>
      <c r="BB7" s="317"/>
    </row>
    <row r="8" spans="1:54" s="321" customFormat="1" ht="3.75" customHeight="1" x14ac:dyDescent="0.3">
      <c r="A8" s="319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7"/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</row>
    <row r="9" spans="1:54" ht="13" x14ac:dyDescent="0.3">
      <c r="A9" s="156" t="s">
        <v>167</v>
      </c>
      <c r="B9" s="323" t="s">
        <v>28</v>
      </c>
      <c r="C9" s="323" t="s">
        <v>28</v>
      </c>
      <c r="D9" s="323" t="s">
        <v>28</v>
      </c>
      <c r="E9" s="323" t="s">
        <v>28</v>
      </c>
      <c r="F9" s="323">
        <v>144.46949768069999</v>
      </c>
      <c r="G9" s="323" t="s">
        <v>28</v>
      </c>
      <c r="H9" s="323" t="s">
        <v>28</v>
      </c>
      <c r="I9" s="323" t="s">
        <v>28</v>
      </c>
      <c r="J9" s="324">
        <v>144.46949768069999</v>
      </c>
      <c r="K9" s="323">
        <v>144.46949768066406</v>
      </c>
      <c r="L9" s="323">
        <v>5.0564327239990234</v>
      </c>
      <c r="BB9" s="313"/>
    </row>
    <row r="10" spans="1:54" ht="13" x14ac:dyDescent="0.3">
      <c r="A10" s="156" t="s">
        <v>168</v>
      </c>
      <c r="B10" s="323">
        <v>33.993049621600001</v>
      </c>
      <c r="C10" s="323">
        <v>358.4349975586</v>
      </c>
      <c r="D10" s="323" t="s">
        <v>28</v>
      </c>
      <c r="E10" s="323" t="s">
        <v>28</v>
      </c>
      <c r="F10" s="323">
        <v>25.94749856</v>
      </c>
      <c r="G10" s="323" t="s">
        <v>28</v>
      </c>
      <c r="H10" s="323" t="s">
        <v>28</v>
      </c>
      <c r="I10" s="323" t="s">
        <v>28</v>
      </c>
      <c r="J10" s="324">
        <v>418.37554574009999</v>
      </c>
      <c r="K10" s="323">
        <v>418.37554574012756</v>
      </c>
      <c r="L10" s="323">
        <v>29.752131775021553</v>
      </c>
      <c r="BB10" s="313"/>
    </row>
    <row r="11" spans="1:54" ht="13" x14ac:dyDescent="0.3">
      <c r="A11" s="156" t="s">
        <v>54</v>
      </c>
      <c r="B11" s="323" t="s">
        <v>28</v>
      </c>
      <c r="C11" s="323" t="s">
        <v>28</v>
      </c>
      <c r="D11" s="323">
        <v>33.993049621600001</v>
      </c>
      <c r="E11" s="323">
        <v>165.6900024414</v>
      </c>
      <c r="F11" s="323">
        <v>290.67578536270003</v>
      </c>
      <c r="G11" s="323" t="s">
        <v>28</v>
      </c>
      <c r="H11" s="323" t="s">
        <v>28</v>
      </c>
      <c r="I11" s="323" t="s">
        <v>28</v>
      </c>
      <c r="J11" s="324">
        <v>490.35883742570002</v>
      </c>
      <c r="K11" s="323">
        <v>345.88933974504471</v>
      </c>
      <c r="L11" s="323">
        <v>3.6724835785571486</v>
      </c>
      <c r="BB11" s="313"/>
    </row>
    <row r="12" spans="1:54" ht="13" x14ac:dyDescent="0.3">
      <c r="A12" s="156" t="s">
        <v>80</v>
      </c>
      <c r="B12" s="323" t="s">
        <v>28</v>
      </c>
      <c r="C12" s="323" t="s">
        <v>28</v>
      </c>
      <c r="D12" s="323" t="s">
        <v>28</v>
      </c>
      <c r="E12" s="323" t="s">
        <v>28</v>
      </c>
      <c r="F12" s="323">
        <v>0.31941145659999998</v>
      </c>
      <c r="G12" s="323" t="s">
        <v>28</v>
      </c>
      <c r="H12" s="323" t="s">
        <v>28</v>
      </c>
      <c r="I12" s="323" t="s">
        <v>28</v>
      </c>
      <c r="J12" s="324">
        <v>0.31941145659999998</v>
      </c>
      <c r="K12" s="323">
        <v>0.31941145658493042</v>
      </c>
      <c r="L12" s="323">
        <v>2.8747031688690186</v>
      </c>
      <c r="BB12" s="313"/>
    </row>
    <row r="13" spans="1:54" ht="13" x14ac:dyDescent="0.3">
      <c r="A13" s="156" t="s">
        <v>55</v>
      </c>
      <c r="B13" s="323">
        <v>6.0918004513000001</v>
      </c>
      <c r="C13" s="323" t="s">
        <v>28</v>
      </c>
      <c r="D13" s="323">
        <v>1188.6916940659</v>
      </c>
      <c r="E13" s="323" t="s">
        <v>28</v>
      </c>
      <c r="F13" s="323">
        <v>803.5816187337</v>
      </c>
      <c r="G13" s="323" t="s">
        <v>28</v>
      </c>
      <c r="H13" s="323" t="s">
        <v>28</v>
      </c>
      <c r="I13" s="323" t="s">
        <v>28</v>
      </c>
      <c r="J13" s="324">
        <v>1998.3651132509001</v>
      </c>
      <c r="K13" s="323">
        <v>584.09588846191764</v>
      </c>
      <c r="L13" s="323">
        <v>22.955691196664702</v>
      </c>
      <c r="BB13" s="313"/>
    </row>
    <row r="14" spans="1:54" ht="13" x14ac:dyDescent="0.3">
      <c r="A14" s="156" t="s">
        <v>77</v>
      </c>
      <c r="B14" s="323">
        <v>401.05274724959997</v>
      </c>
      <c r="C14" s="323" t="s">
        <v>28</v>
      </c>
      <c r="D14" s="323" t="s">
        <v>28</v>
      </c>
      <c r="E14" s="323" t="s">
        <v>28</v>
      </c>
      <c r="F14" s="323">
        <v>196.3037858605</v>
      </c>
      <c r="G14" s="323" t="s">
        <v>28</v>
      </c>
      <c r="H14" s="323" t="s">
        <v>28</v>
      </c>
      <c r="I14" s="323" t="s">
        <v>28</v>
      </c>
      <c r="J14" s="324">
        <v>597.35653311010003</v>
      </c>
      <c r="K14" s="323">
        <v>582.9536457657814</v>
      </c>
      <c r="L14" s="323">
        <v>26.950883306097239</v>
      </c>
      <c r="BB14" s="313"/>
    </row>
    <row r="15" spans="1:54" s="315" customFormat="1" ht="3.75" customHeight="1" x14ac:dyDescent="0.3">
      <c r="A15" s="239"/>
      <c r="B15" s="325"/>
      <c r="C15" s="325"/>
      <c r="D15" s="325"/>
      <c r="E15" s="325"/>
      <c r="F15" s="325"/>
      <c r="G15" s="325"/>
      <c r="H15" s="325"/>
      <c r="I15" s="325"/>
      <c r="J15" s="326"/>
      <c r="K15" s="325"/>
      <c r="L15" s="325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13"/>
      <c r="AX15" s="313"/>
      <c r="AY15" s="313"/>
      <c r="AZ15" s="313"/>
      <c r="BA15" s="313"/>
      <c r="BB15" s="313"/>
    </row>
    <row r="16" spans="1:54" s="315" customFormat="1" ht="15" customHeight="1" x14ac:dyDescent="0.3">
      <c r="A16" s="157" t="s">
        <v>57</v>
      </c>
      <c r="B16" s="327">
        <f>SUM(B9:B14)</f>
        <v>441.13759732249997</v>
      </c>
      <c r="C16" s="327">
        <f>SUM(C9:C14)</f>
        <v>358.4349975586</v>
      </c>
      <c r="D16" s="327">
        <f>SUM(D9:D14)</f>
        <v>1222.6847436875</v>
      </c>
      <c r="E16" s="327">
        <f>SUM(E9:E14)</f>
        <v>165.6900024414</v>
      </c>
      <c r="F16" s="327">
        <f>SUM(F9:F14)</f>
        <v>1461.2975976542</v>
      </c>
      <c r="G16" s="327" t="s">
        <v>28</v>
      </c>
      <c r="H16" s="327" t="s">
        <v>28</v>
      </c>
      <c r="I16" s="327" t="s">
        <v>28</v>
      </c>
      <c r="J16" s="327">
        <f>SUM(J9:J14)</f>
        <v>3649.2449386641001</v>
      </c>
      <c r="K16" s="327" t="s">
        <v>28</v>
      </c>
      <c r="L16" s="327">
        <f>SUM(L9:L14)</f>
        <v>91.262325749208685</v>
      </c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</row>
    <row r="17" spans="1:54" s="315" customFormat="1" ht="6" customHeight="1" x14ac:dyDescent="0.3">
      <c r="A17" s="239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</row>
    <row r="18" spans="1:54" s="318" customFormat="1" ht="19.5" customHeight="1" x14ac:dyDescent="0.45">
      <c r="A18" s="322" t="s">
        <v>102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</row>
    <row r="19" spans="1:54" s="321" customFormat="1" ht="3.75" customHeight="1" x14ac:dyDescent="0.3">
      <c r="A19" s="319"/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</row>
    <row r="20" spans="1:54" ht="13" x14ac:dyDescent="0.3">
      <c r="A20" s="156" t="s">
        <v>184</v>
      </c>
      <c r="B20" s="323" t="s">
        <v>28</v>
      </c>
      <c r="C20" s="323" t="s">
        <v>28</v>
      </c>
      <c r="D20" s="323" t="s">
        <v>28</v>
      </c>
      <c r="E20" s="323" t="s">
        <v>28</v>
      </c>
      <c r="F20" s="323" t="s">
        <v>28</v>
      </c>
      <c r="G20" s="323">
        <v>1.5788999796000001</v>
      </c>
      <c r="H20" s="323" t="s">
        <v>28</v>
      </c>
      <c r="I20" s="323" t="s">
        <v>28</v>
      </c>
      <c r="J20" s="324">
        <v>1.5788999796000001</v>
      </c>
      <c r="K20" s="323">
        <v>1.5788999795913696</v>
      </c>
      <c r="L20" s="323">
        <v>4.7367000579833984</v>
      </c>
      <c r="BB20" s="313"/>
    </row>
    <row r="21" spans="1:54" s="315" customFormat="1" ht="3.75" customHeight="1" x14ac:dyDescent="0.3">
      <c r="A21" s="239"/>
      <c r="B21" s="325"/>
      <c r="C21" s="325"/>
      <c r="D21" s="325"/>
      <c r="E21" s="325"/>
      <c r="F21" s="325"/>
      <c r="G21" s="325"/>
      <c r="H21" s="325"/>
      <c r="I21" s="325"/>
      <c r="J21" s="326"/>
      <c r="K21" s="325"/>
      <c r="L21" s="325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</row>
    <row r="22" spans="1:54" s="315" customFormat="1" ht="15" customHeight="1" x14ac:dyDescent="0.3">
      <c r="A22" s="157" t="s">
        <v>58</v>
      </c>
      <c r="B22" s="327" t="s">
        <v>28</v>
      </c>
      <c r="C22" s="327" t="s">
        <v>28</v>
      </c>
      <c r="D22" s="327" t="s">
        <v>28</v>
      </c>
      <c r="E22" s="327" t="s">
        <v>28</v>
      </c>
      <c r="F22" s="327" t="s">
        <v>28</v>
      </c>
      <c r="G22" s="327">
        <v>1.5788999796000001</v>
      </c>
      <c r="H22" s="327" t="s">
        <v>28</v>
      </c>
      <c r="I22" s="327" t="s">
        <v>28</v>
      </c>
      <c r="J22" s="327">
        <v>1.5788999796000001</v>
      </c>
      <c r="K22" s="327" t="s">
        <v>28</v>
      </c>
      <c r="L22" s="327">
        <v>4.7367000579833984</v>
      </c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</row>
    <row r="23" spans="1:54" s="313" customFormat="1" ht="6" customHeight="1" x14ac:dyDescent="0.3">
      <c r="A23" s="439"/>
      <c r="B23" s="440"/>
      <c r="C23" s="440"/>
      <c r="D23" s="440"/>
      <c r="E23" s="440"/>
      <c r="F23" s="440"/>
      <c r="G23" s="440"/>
      <c r="H23" s="440"/>
      <c r="I23" s="440"/>
      <c r="J23" s="440"/>
      <c r="K23" s="440"/>
      <c r="L23" s="440"/>
    </row>
    <row r="24" spans="1:54" s="318" customFormat="1" ht="19.5" customHeight="1" x14ac:dyDescent="0.45">
      <c r="A24" s="322" t="s">
        <v>32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</row>
    <row r="25" spans="1:54" s="321" customFormat="1" ht="3.75" customHeight="1" x14ac:dyDescent="0.3">
      <c r="A25" s="319"/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</row>
    <row r="26" spans="1:54" ht="13" x14ac:dyDescent="0.3">
      <c r="A26" s="156" t="s">
        <v>187</v>
      </c>
      <c r="B26" s="323" t="s">
        <v>28</v>
      </c>
      <c r="C26" s="323" t="s">
        <v>28</v>
      </c>
      <c r="D26" s="323" t="s">
        <v>28</v>
      </c>
      <c r="E26" s="323" t="s">
        <v>28</v>
      </c>
      <c r="F26" s="323" t="s">
        <v>28</v>
      </c>
      <c r="G26" s="323" t="s">
        <v>28</v>
      </c>
      <c r="H26" s="323">
        <v>0.63945448400000005</v>
      </c>
      <c r="I26" s="323" t="s">
        <v>28</v>
      </c>
      <c r="J26" s="324">
        <v>0.63945448400000005</v>
      </c>
      <c r="K26" s="323">
        <v>0.63945448398590088</v>
      </c>
      <c r="L26" s="323">
        <v>0.13294337689876556</v>
      </c>
      <c r="BB26" s="313"/>
    </row>
    <row r="27" spans="1:54" s="315" customFormat="1" ht="3.75" customHeight="1" x14ac:dyDescent="0.3">
      <c r="A27" s="239"/>
      <c r="B27" s="325"/>
      <c r="C27" s="325"/>
      <c r="D27" s="325"/>
      <c r="E27" s="325"/>
      <c r="F27" s="325"/>
      <c r="G27" s="325"/>
      <c r="H27" s="325"/>
      <c r="I27" s="325"/>
      <c r="J27" s="326"/>
      <c r="K27" s="325"/>
      <c r="L27" s="325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</row>
    <row r="28" spans="1:54" s="315" customFormat="1" ht="15" customHeight="1" x14ac:dyDescent="0.3">
      <c r="A28" s="157" t="s">
        <v>58</v>
      </c>
      <c r="B28" s="327" t="s">
        <v>28</v>
      </c>
      <c r="C28" s="327" t="s">
        <v>28</v>
      </c>
      <c r="D28" s="327" t="s">
        <v>28</v>
      </c>
      <c r="E28" s="327" t="s">
        <v>28</v>
      </c>
      <c r="F28" s="327" t="s">
        <v>28</v>
      </c>
      <c r="G28" s="327" t="s">
        <v>28</v>
      </c>
      <c r="H28" s="327">
        <v>0.63945448400000005</v>
      </c>
      <c r="I28" s="327" t="s">
        <v>28</v>
      </c>
      <c r="J28" s="327">
        <v>0.63945448400000005</v>
      </c>
      <c r="K28" s="327" t="s">
        <v>28</v>
      </c>
      <c r="L28" s="327">
        <v>0.13294337689876556</v>
      </c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</row>
    <row r="29" spans="1:54" s="315" customFormat="1" ht="6" customHeight="1" x14ac:dyDescent="0.3">
      <c r="A29" s="239"/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</row>
    <row r="30" spans="1:54" s="318" customFormat="1" ht="19.5" customHeight="1" x14ac:dyDescent="0.45">
      <c r="A30" s="322" t="s">
        <v>33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</row>
    <row r="31" spans="1:54" s="321" customFormat="1" ht="3.75" customHeight="1" x14ac:dyDescent="0.3">
      <c r="A31" s="319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</row>
    <row r="32" spans="1:54" ht="13" x14ac:dyDescent="0.3">
      <c r="A32" s="156" t="s">
        <v>188</v>
      </c>
      <c r="B32" s="323" t="s">
        <v>28</v>
      </c>
      <c r="C32" s="323" t="s">
        <v>28</v>
      </c>
      <c r="D32" s="323" t="s">
        <v>28</v>
      </c>
      <c r="E32" s="323" t="s">
        <v>28</v>
      </c>
      <c r="F32" s="323" t="s">
        <v>28</v>
      </c>
      <c r="G32" s="323" t="s">
        <v>28</v>
      </c>
      <c r="H32" s="323">
        <v>609.44501511379997</v>
      </c>
      <c r="I32" s="323" t="s">
        <v>28</v>
      </c>
      <c r="J32" s="324">
        <v>609.44501511379997</v>
      </c>
      <c r="K32" s="323">
        <v>609.44501511380076</v>
      </c>
      <c r="L32" s="323">
        <v>0.75551588371627076</v>
      </c>
      <c r="BB32" s="313"/>
    </row>
    <row r="33" spans="1:54" ht="13" x14ac:dyDescent="0.3">
      <c r="A33" s="156" t="s">
        <v>69</v>
      </c>
      <c r="B33" s="323" t="s">
        <v>28</v>
      </c>
      <c r="C33" s="323" t="s">
        <v>28</v>
      </c>
      <c r="D33" s="323" t="s">
        <v>28</v>
      </c>
      <c r="E33" s="323" t="s">
        <v>28</v>
      </c>
      <c r="F33" s="323" t="s">
        <v>28</v>
      </c>
      <c r="G33" s="323" t="s">
        <v>28</v>
      </c>
      <c r="H33" s="323">
        <v>0.63945448400000005</v>
      </c>
      <c r="I33" s="323" t="s">
        <v>28</v>
      </c>
      <c r="J33" s="324">
        <v>0.63945448400000005</v>
      </c>
      <c r="K33" s="323">
        <v>0.63945448398590088</v>
      </c>
      <c r="L33" s="323" t="s">
        <v>261</v>
      </c>
      <c r="BB33" s="313"/>
    </row>
    <row r="34" spans="1:54" ht="13" x14ac:dyDescent="0.3">
      <c r="A34" s="156" t="s">
        <v>104</v>
      </c>
      <c r="B34" s="323" t="s">
        <v>28</v>
      </c>
      <c r="C34" s="323" t="s">
        <v>28</v>
      </c>
      <c r="D34" s="323" t="s">
        <v>28</v>
      </c>
      <c r="E34" s="323" t="s">
        <v>28</v>
      </c>
      <c r="F34" s="323" t="s">
        <v>28</v>
      </c>
      <c r="G34" s="323" t="s">
        <v>28</v>
      </c>
      <c r="H34" s="323">
        <v>342.46605332199999</v>
      </c>
      <c r="I34" s="323" t="s">
        <v>28</v>
      </c>
      <c r="J34" s="324">
        <v>342.46605332199999</v>
      </c>
      <c r="K34" s="323">
        <v>342.46605332195759</v>
      </c>
      <c r="L34" s="323">
        <v>9.9871690664440393</v>
      </c>
      <c r="BB34" s="313"/>
    </row>
    <row r="35" spans="1:54" s="315" customFormat="1" ht="3.75" customHeight="1" x14ac:dyDescent="0.3">
      <c r="A35" s="239"/>
      <c r="B35" s="325"/>
      <c r="C35" s="325"/>
      <c r="D35" s="325"/>
      <c r="E35" s="325"/>
      <c r="F35" s="325"/>
      <c r="G35" s="325"/>
      <c r="H35" s="325"/>
      <c r="I35" s="325"/>
      <c r="J35" s="326"/>
      <c r="K35" s="325"/>
      <c r="L35" s="325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</row>
    <row r="36" spans="1:54" s="315" customFormat="1" ht="15" customHeight="1" x14ac:dyDescent="0.3">
      <c r="A36" s="157" t="s">
        <v>60</v>
      </c>
      <c r="B36" s="327" t="s">
        <v>28</v>
      </c>
      <c r="C36" s="327" t="s">
        <v>28</v>
      </c>
      <c r="D36" s="327" t="s">
        <v>28</v>
      </c>
      <c r="E36" s="327" t="s">
        <v>28</v>
      </c>
      <c r="F36" s="327" t="s">
        <v>28</v>
      </c>
      <c r="G36" s="327" t="s">
        <v>28</v>
      </c>
      <c r="H36" s="327">
        <f>SUM(H32:H34)</f>
        <v>952.55052291979996</v>
      </c>
      <c r="I36" s="327" t="s">
        <v>28</v>
      </c>
      <c r="J36" s="327">
        <f>SUM(J32:J34)</f>
        <v>952.55052291979996</v>
      </c>
      <c r="K36" s="327" t="s">
        <v>28</v>
      </c>
      <c r="L36" s="327">
        <f>SUM(L32:L34)</f>
        <v>10.74268495016031</v>
      </c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3"/>
    </row>
    <row r="37" spans="1:54" s="315" customFormat="1" ht="6" customHeight="1" x14ac:dyDescent="0.3">
      <c r="A37" s="239"/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</row>
    <row r="38" spans="1:54" s="313" customFormat="1" x14ac:dyDescent="0.25"/>
    <row r="39" spans="1:54" s="313" customFormat="1" x14ac:dyDescent="0.25"/>
    <row r="40" spans="1:54" s="313" customFormat="1" x14ac:dyDescent="0.25"/>
    <row r="41" spans="1:54" s="313" customFormat="1" x14ac:dyDescent="0.25"/>
    <row r="42" spans="1:54" s="313" customFormat="1" x14ac:dyDescent="0.25"/>
    <row r="43" spans="1:54" s="313" customFormat="1" x14ac:dyDescent="0.25"/>
    <row r="44" spans="1:54" s="313" customFormat="1" x14ac:dyDescent="0.25"/>
    <row r="45" spans="1:54" s="313" customFormat="1" x14ac:dyDescent="0.25"/>
    <row r="46" spans="1:54" s="313" customFormat="1" x14ac:dyDescent="0.25"/>
    <row r="47" spans="1:54" s="313" customFormat="1" x14ac:dyDescent="0.25"/>
    <row r="48" spans="1:54" s="313" customFormat="1" x14ac:dyDescent="0.25"/>
    <row r="49" s="313" customFormat="1" x14ac:dyDescent="0.25"/>
    <row r="50" s="313" customFormat="1" x14ac:dyDescent="0.25"/>
    <row r="51" s="313" customFormat="1" x14ac:dyDescent="0.25"/>
    <row r="52" s="313" customFormat="1" x14ac:dyDescent="0.25"/>
    <row r="53" s="313" customFormat="1" x14ac:dyDescent="0.25"/>
    <row r="54" s="313" customFormat="1" x14ac:dyDescent="0.25"/>
    <row r="55" s="313" customFormat="1" x14ac:dyDescent="0.25"/>
    <row r="56" s="313" customFormat="1" x14ac:dyDescent="0.25"/>
    <row r="57" s="313" customFormat="1" x14ac:dyDescent="0.25"/>
    <row r="58" s="313" customFormat="1" x14ac:dyDescent="0.25"/>
    <row r="59" s="313" customFormat="1" x14ac:dyDescent="0.25"/>
    <row r="60" s="313" customFormat="1" x14ac:dyDescent="0.25"/>
    <row r="61" s="313" customFormat="1" x14ac:dyDescent="0.25"/>
    <row r="62" s="313" customFormat="1" x14ac:dyDescent="0.25"/>
    <row r="63" s="313" customFormat="1" x14ac:dyDescent="0.25"/>
    <row r="64" s="313" customFormat="1" x14ac:dyDescent="0.25"/>
    <row r="65" s="313" customFormat="1" x14ac:dyDescent="0.25"/>
    <row r="66" s="313" customFormat="1" x14ac:dyDescent="0.25"/>
    <row r="67" s="313" customFormat="1" x14ac:dyDescent="0.25"/>
    <row r="68" s="313" customFormat="1" x14ac:dyDescent="0.25"/>
    <row r="69" s="313" customFormat="1" x14ac:dyDescent="0.25"/>
    <row r="70" s="313" customFormat="1" x14ac:dyDescent="0.25"/>
    <row r="71" s="313" customFormat="1" x14ac:dyDescent="0.25"/>
    <row r="72" s="313" customFormat="1" x14ac:dyDescent="0.25"/>
    <row r="73" s="313" customFormat="1" x14ac:dyDescent="0.25"/>
    <row r="74" s="313" customFormat="1" x14ac:dyDescent="0.25"/>
    <row r="75" s="313" customFormat="1" x14ac:dyDescent="0.25"/>
    <row r="76" s="313" customFormat="1" x14ac:dyDescent="0.25"/>
    <row r="77" s="313" customFormat="1" x14ac:dyDescent="0.25"/>
    <row r="78" s="313" customFormat="1" x14ac:dyDescent="0.25"/>
  </sheetData>
  <mergeCells count="1">
    <mergeCell ref="B3:I3"/>
  </mergeCells>
  <pageMargins left="0.7" right="0.7" top="0.75" bottom="0.75" header="0.3" footer="0.3"/>
  <pageSetup paperSize="9" scale="1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BI117"/>
  <sheetViews>
    <sheetView showGridLines="0" workbookViewId="0">
      <selection activeCell="A31" sqref="A31:XFD40"/>
    </sheetView>
  </sheetViews>
  <sheetFormatPr defaultColWidth="9.1796875" defaultRowHeight="12.5" x14ac:dyDescent="0.25"/>
  <cols>
    <col min="1" max="1" width="24.90625" style="314" customWidth="1"/>
    <col min="2" max="5" width="12.6328125" style="314" customWidth="1"/>
    <col min="6" max="6" width="9.36328125" style="314" customWidth="1"/>
    <col min="7" max="7" width="9.453125" style="314" bestFit="1" customWidth="1"/>
    <col min="8" max="8" width="11.26953125" style="314" bestFit="1" customWidth="1"/>
    <col min="9" max="9" width="11.1796875" style="314" bestFit="1" customWidth="1"/>
    <col min="10" max="10" width="10" style="314" bestFit="1" customWidth="1"/>
    <col min="11" max="61" width="12.7265625" style="313" customWidth="1"/>
    <col min="62" max="65" width="12.7265625" style="314" customWidth="1"/>
    <col min="66" max="16384" width="9.1796875" style="314"/>
  </cols>
  <sheetData>
    <row r="1" spans="1:61" s="310" customFormat="1" ht="15" customHeight="1" x14ac:dyDescent="0.35">
      <c r="A1" s="62" t="s">
        <v>273</v>
      </c>
    </row>
    <row r="2" spans="1:61" s="311" customFormat="1" ht="15" customHeight="1" x14ac:dyDescent="0.25">
      <c r="A2" s="158"/>
    </row>
    <row r="3" spans="1:61" s="311" customFormat="1" ht="15" customHeight="1" x14ac:dyDescent="0.25">
      <c r="A3" s="159"/>
      <c r="B3" s="485" t="s">
        <v>146</v>
      </c>
      <c r="C3" s="485"/>
      <c r="D3" s="485"/>
      <c r="E3" s="485"/>
      <c r="F3" s="485"/>
      <c r="G3" s="485"/>
      <c r="H3" s="312"/>
      <c r="I3" s="312"/>
      <c r="J3" s="312"/>
    </row>
    <row r="4" spans="1:61" s="311" customFormat="1" ht="6" customHeight="1" x14ac:dyDescent="0.25">
      <c r="A4" s="159"/>
      <c r="H4" s="312"/>
      <c r="I4" s="312"/>
      <c r="J4" s="312"/>
    </row>
    <row r="5" spans="1:61" s="305" customFormat="1" ht="40" customHeight="1" thickBot="1" x14ac:dyDescent="0.35">
      <c r="A5" s="306" t="s">
        <v>147</v>
      </c>
      <c r="B5" s="305" t="s">
        <v>156</v>
      </c>
      <c r="C5" s="305" t="s">
        <v>134</v>
      </c>
      <c r="D5" s="433" t="s">
        <v>152</v>
      </c>
      <c r="E5" s="305" t="s">
        <v>265</v>
      </c>
      <c r="F5" s="305" t="s">
        <v>61</v>
      </c>
      <c r="G5" s="305" t="s">
        <v>266</v>
      </c>
      <c r="H5" s="305" t="s">
        <v>148</v>
      </c>
      <c r="I5" s="305" t="s">
        <v>149</v>
      </c>
      <c r="J5" s="305" t="s">
        <v>150</v>
      </c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 t="s">
        <v>203</v>
      </c>
      <c r="BI5" s="160"/>
    </row>
    <row r="6" spans="1:61" s="153" customFormat="1" ht="6" customHeight="1" thickTop="1" x14ac:dyDescent="0.3"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60"/>
    </row>
    <row r="7" spans="1:61" s="155" customFormat="1" ht="19.5" customHeight="1" x14ac:dyDescent="0.45">
      <c r="A7" s="322" t="s">
        <v>30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60"/>
    </row>
    <row r="8" spans="1:61" s="153" customFormat="1" ht="3.75" customHeight="1" x14ac:dyDescent="0.3"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</row>
    <row r="9" spans="1:61" ht="13" x14ac:dyDescent="0.3">
      <c r="A9" s="156" t="s">
        <v>43</v>
      </c>
      <c r="B9" s="323">
        <v>1.2631200551999999</v>
      </c>
      <c r="C9" s="323" t="s">
        <v>28</v>
      </c>
      <c r="D9" s="323" t="s">
        <v>28</v>
      </c>
      <c r="E9" s="323" t="s">
        <v>28</v>
      </c>
      <c r="F9" s="323" t="s">
        <v>28</v>
      </c>
      <c r="G9" s="323" t="s">
        <v>28</v>
      </c>
      <c r="H9" s="324">
        <v>1.2631200551999999</v>
      </c>
      <c r="I9" s="323">
        <v>1.2631200551986694</v>
      </c>
      <c r="J9" s="323">
        <v>0.31578001379966736</v>
      </c>
    </row>
    <row r="10" spans="1:61" ht="13" x14ac:dyDescent="0.3">
      <c r="A10" s="156" t="s">
        <v>74</v>
      </c>
      <c r="B10" s="323">
        <v>3.5889950990999999</v>
      </c>
      <c r="C10" s="323" t="s">
        <v>28</v>
      </c>
      <c r="D10" s="323" t="s">
        <v>28</v>
      </c>
      <c r="E10" s="323" t="s">
        <v>28</v>
      </c>
      <c r="F10" s="323" t="s">
        <v>28</v>
      </c>
      <c r="G10" s="323" t="s">
        <v>28</v>
      </c>
      <c r="H10" s="324">
        <v>3.5889950990999999</v>
      </c>
      <c r="I10" s="323">
        <v>3.588995099067688</v>
      </c>
      <c r="J10" s="323">
        <v>0.68908706307411194</v>
      </c>
    </row>
    <row r="11" spans="1:61" ht="13" x14ac:dyDescent="0.3">
      <c r="A11" s="156" t="s">
        <v>81</v>
      </c>
      <c r="B11" s="323">
        <v>2.3258750439</v>
      </c>
      <c r="C11" s="323" t="s">
        <v>28</v>
      </c>
      <c r="D11" s="323" t="s">
        <v>28</v>
      </c>
      <c r="E11" s="323" t="s">
        <v>28</v>
      </c>
      <c r="F11" s="323" t="s">
        <v>28</v>
      </c>
      <c r="G11" s="323" t="s">
        <v>28</v>
      </c>
      <c r="H11" s="324">
        <v>2.3258750439</v>
      </c>
      <c r="I11" s="323">
        <v>2.3258750438690186</v>
      </c>
      <c r="J11" s="323">
        <v>0.62798625230789185</v>
      </c>
    </row>
    <row r="12" spans="1:61" s="315" customFormat="1" ht="3.75" customHeight="1" x14ac:dyDescent="0.3">
      <c r="A12" s="239"/>
      <c r="B12" s="442"/>
      <c r="C12" s="442"/>
      <c r="D12" s="442"/>
      <c r="E12" s="442"/>
      <c r="F12" s="442"/>
      <c r="G12" s="442"/>
      <c r="H12" s="443"/>
      <c r="I12" s="442"/>
      <c r="J12" s="442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  <c r="AY12" s="31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s="315" customFormat="1" ht="15" customHeight="1" x14ac:dyDescent="0.3">
      <c r="A13" s="444" t="s">
        <v>47</v>
      </c>
      <c r="B13" s="445">
        <v>7.1779901980999998</v>
      </c>
      <c r="C13" s="445" t="s">
        <v>28</v>
      </c>
      <c r="D13" s="445" t="s">
        <v>28</v>
      </c>
      <c r="E13" s="445" t="s">
        <v>28</v>
      </c>
      <c r="F13" s="445" t="s">
        <v>28</v>
      </c>
      <c r="G13" s="445" t="s">
        <v>28</v>
      </c>
      <c r="H13" s="445">
        <f>SUM(H9:H11)</f>
        <v>7.1779901981999998</v>
      </c>
      <c r="I13" s="445" t="s">
        <v>28</v>
      </c>
      <c r="J13" s="445">
        <f>SUM(J9:J11)</f>
        <v>1.6328533291816711</v>
      </c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  <c r="AT13" s="313"/>
      <c r="AU13" s="313"/>
      <c r="AV13" s="313"/>
      <c r="AW13" s="313"/>
      <c r="AX13" s="313"/>
      <c r="AY13" s="31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s="315" customFormat="1" ht="6" customHeight="1" x14ac:dyDescent="0.3">
      <c r="A14" s="239"/>
      <c r="B14" s="328"/>
      <c r="C14" s="328"/>
      <c r="D14" s="328"/>
      <c r="E14" s="328"/>
      <c r="F14" s="328"/>
      <c r="G14" s="328"/>
      <c r="H14" s="328"/>
      <c r="I14" s="328"/>
      <c r="J14" s="328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s="318" customFormat="1" ht="19.5" customHeight="1" x14ac:dyDescent="0.45">
      <c r="A15" s="322" t="s">
        <v>36</v>
      </c>
      <c r="B15" s="329"/>
      <c r="C15" s="329"/>
      <c r="D15" s="329"/>
      <c r="E15" s="329"/>
      <c r="F15" s="329"/>
      <c r="G15" s="329"/>
      <c r="H15" s="329"/>
      <c r="I15" s="329"/>
      <c r="J15" s="329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</row>
    <row r="16" spans="1:61" s="321" customFormat="1" ht="3.75" customHeight="1" x14ac:dyDescent="0.3">
      <c r="A16" s="319"/>
      <c r="B16" s="330"/>
      <c r="C16" s="330"/>
      <c r="D16" s="330"/>
      <c r="E16" s="330"/>
      <c r="F16" s="330"/>
      <c r="G16" s="330"/>
      <c r="H16" s="330"/>
      <c r="I16" s="330"/>
      <c r="J16" s="330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</row>
    <row r="17" spans="1:61" ht="13" x14ac:dyDescent="0.3">
      <c r="A17" s="156" t="s">
        <v>72</v>
      </c>
      <c r="B17" s="323" t="s">
        <v>28</v>
      </c>
      <c r="C17" s="323">
        <v>1.5749999285</v>
      </c>
      <c r="D17" s="323">
        <v>149.2749997377</v>
      </c>
      <c r="E17" s="323" t="s">
        <v>28</v>
      </c>
      <c r="F17" s="323" t="s">
        <v>28</v>
      </c>
      <c r="G17" s="323" t="s">
        <v>28</v>
      </c>
      <c r="H17" s="324">
        <v>150.84999966620001</v>
      </c>
      <c r="I17" s="323">
        <v>150.84999966621399</v>
      </c>
      <c r="J17" s="323">
        <v>10.739898014813662</v>
      </c>
    </row>
    <row r="18" spans="1:61" ht="13" x14ac:dyDescent="0.3">
      <c r="A18" s="156" t="s">
        <v>50</v>
      </c>
      <c r="B18" s="323" t="s">
        <v>28</v>
      </c>
      <c r="C18" s="323" t="s">
        <v>28</v>
      </c>
      <c r="D18" s="323">
        <v>149.2749997377</v>
      </c>
      <c r="E18" s="323" t="s">
        <v>28</v>
      </c>
      <c r="F18" s="323" t="s">
        <v>28</v>
      </c>
      <c r="G18" s="323" t="s">
        <v>28</v>
      </c>
      <c r="H18" s="324">
        <v>149.2749997377</v>
      </c>
      <c r="I18" s="323">
        <v>149.27499973773956</v>
      </c>
      <c r="J18" s="323">
        <v>111.3747810125351</v>
      </c>
    </row>
    <row r="19" spans="1:61" ht="13" x14ac:dyDescent="0.3">
      <c r="A19" s="156" t="s">
        <v>224</v>
      </c>
      <c r="B19" s="323" t="s">
        <v>28</v>
      </c>
      <c r="C19" s="323">
        <v>1.5749999285</v>
      </c>
      <c r="D19" s="323" t="s">
        <v>28</v>
      </c>
      <c r="E19" s="323" t="s">
        <v>28</v>
      </c>
      <c r="F19" s="323" t="s">
        <v>28</v>
      </c>
      <c r="G19" s="323" t="s">
        <v>28</v>
      </c>
      <c r="H19" s="324">
        <v>1.5749999285</v>
      </c>
      <c r="I19" s="323">
        <v>1.5749999284744263</v>
      </c>
      <c r="J19" s="323">
        <v>2.1167998313903809</v>
      </c>
    </row>
    <row r="20" spans="1:61" s="315" customFormat="1" ht="3.75" customHeight="1" x14ac:dyDescent="0.3">
      <c r="A20" s="239"/>
      <c r="B20" s="442"/>
      <c r="C20" s="442"/>
      <c r="D20" s="442"/>
      <c r="E20" s="442"/>
      <c r="F20" s="442"/>
      <c r="G20" s="442"/>
      <c r="H20" s="443"/>
      <c r="I20" s="442"/>
      <c r="J20" s="442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s="315" customFormat="1" ht="15" customHeight="1" x14ac:dyDescent="0.3">
      <c r="A21" s="444" t="s">
        <v>106</v>
      </c>
      <c r="B21" s="445" t="s">
        <v>28</v>
      </c>
      <c r="C21" s="445">
        <f>SUM(C17:C19)</f>
        <v>3.1499998570000001</v>
      </c>
      <c r="D21" s="445">
        <f>SUM(D17:D19)</f>
        <v>298.5499994754</v>
      </c>
      <c r="E21" s="445" t="s">
        <v>28</v>
      </c>
      <c r="F21" s="445" t="s">
        <v>28</v>
      </c>
      <c r="G21" s="445" t="s">
        <v>28</v>
      </c>
      <c r="H21" s="445">
        <f>SUM(H17:H19)</f>
        <v>301.69999933240001</v>
      </c>
      <c r="I21" s="445" t="s">
        <v>28</v>
      </c>
      <c r="J21" s="445">
        <f>SUM(J17:J19)</f>
        <v>124.23147885873914</v>
      </c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s="315" customFormat="1" ht="6" customHeight="1" x14ac:dyDescent="0.3">
      <c r="A22" s="239"/>
      <c r="B22" s="328"/>
      <c r="C22" s="328"/>
      <c r="D22" s="328"/>
      <c r="E22" s="328"/>
      <c r="F22" s="328"/>
      <c r="G22" s="328"/>
      <c r="H22" s="328"/>
      <c r="I22" s="328"/>
      <c r="J22" s="328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s="318" customFormat="1" ht="19.5" customHeight="1" x14ac:dyDescent="0.45">
      <c r="A23" s="322" t="s">
        <v>31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</row>
    <row r="24" spans="1:61" s="321" customFormat="1" ht="3.75" customHeight="1" x14ac:dyDescent="0.3">
      <c r="A24" s="319"/>
      <c r="B24" s="330"/>
      <c r="C24" s="330"/>
      <c r="D24" s="330"/>
      <c r="E24" s="330"/>
      <c r="F24" s="330"/>
      <c r="G24" s="330"/>
      <c r="H24" s="330"/>
      <c r="I24" s="330"/>
      <c r="J24" s="330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</row>
    <row r="25" spans="1:61" ht="13" x14ac:dyDescent="0.3">
      <c r="A25" s="156" t="s">
        <v>55</v>
      </c>
      <c r="B25" s="323" t="s">
        <v>28</v>
      </c>
      <c r="C25" s="323" t="s">
        <v>28</v>
      </c>
      <c r="D25" s="323" t="s">
        <v>28</v>
      </c>
      <c r="E25" s="323">
        <v>1.2631200551999999</v>
      </c>
      <c r="F25" s="323">
        <v>2.3258750439</v>
      </c>
      <c r="G25" s="323">
        <v>437.05801391599999</v>
      </c>
      <c r="H25" s="324">
        <v>440.64700901510002</v>
      </c>
      <c r="I25" s="323">
        <v>149.27499973773956</v>
      </c>
      <c r="J25" s="323">
        <v>2.2264936454594135</v>
      </c>
    </row>
    <row r="26" spans="1:61" s="315" customFormat="1" ht="3.75" customHeight="1" x14ac:dyDescent="0.3">
      <c r="A26" s="239"/>
      <c r="B26" s="442"/>
      <c r="C26" s="442"/>
      <c r="D26" s="442"/>
      <c r="E26" s="442"/>
      <c r="F26" s="442"/>
      <c r="G26" s="442"/>
      <c r="H26" s="443"/>
      <c r="I26" s="442"/>
      <c r="J26" s="442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5" customFormat="1" ht="15" customHeight="1" x14ac:dyDescent="0.3">
      <c r="A27" s="444" t="s">
        <v>57</v>
      </c>
      <c r="B27" s="445" t="s">
        <v>28</v>
      </c>
      <c r="C27" s="445" t="s">
        <v>28</v>
      </c>
      <c r="D27" s="445" t="s">
        <v>28</v>
      </c>
      <c r="E27" s="445">
        <v>1.2631200551999999</v>
      </c>
      <c r="F27" s="445">
        <v>2.3258750439</v>
      </c>
      <c r="G27" s="445">
        <v>437.05801391599999</v>
      </c>
      <c r="H27" s="445">
        <v>440.64700901510002</v>
      </c>
      <c r="I27" s="445" t="s">
        <v>28</v>
      </c>
      <c r="J27" s="445">
        <v>2.2264936454594135</v>
      </c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5" customFormat="1" ht="3.75" customHeight="1" x14ac:dyDescent="0.3">
      <c r="A28" s="239"/>
      <c r="B28" s="325"/>
      <c r="C28" s="325"/>
      <c r="D28" s="325"/>
      <c r="E28" s="325"/>
      <c r="F28" s="325"/>
      <c r="G28" s="325"/>
      <c r="H28" s="326"/>
      <c r="I28" s="325"/>
      <c r="J28" s="325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5" customFormat="1" ht="6" customHeight="1" x14ac:dyDescent="0.3">
      <c r="A29" s="239"/>
      <c r="B29" s="307"/>
      <c r="C29" s="307"/>
      <c r="D29" s="307"/>
      <c r="E29" s="307"/>
      <c r="F29" s="307"/>
      <c r="G29" s="307"/>
      <c r="H29" s="307"/>
      <c r="I29" s="307"/>
      <c r="J29" s="307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3" customFormat="1" x14ac:dyDescent="0.25"/>
    <row r="31" spans="1:61" s="313" customFormat="1" x14ac:dyDescent="0.25"/>
    <row r="32" spans="1:61" s="313" customFormat="1" x14ac:dyDescent="0.25"/>
    <row r="33" s="313" customFormat="1" x14ac:dyDescent="0.25"/>
    <row r="34" s="313" customFormat="1" x14ac:dyDescent="0.25"/>
    <row r="35" s="313" customFormat="1" x14ac:dyDescent="0.25"/>
    <row r="36" s="313" customFormat="1" x14ac:dyDescent="0.25"/>
    <row r="37" s="313" customFormat="1" x14ac:dyDescent="0.25"/>
    <row r="38" s="313" customFormat="1" x14ac:dyDescent="0.25"/>
    <row r="39" s="313" customFormat="1" x14ac:dyDescent="0.25"/>
    <row r="40" s="313" customFormat="1" x14ac:dyDescent="0.25"/>
    <row r="41" s="313" customFormat="1" x14ac:dyDescent="0.25"/>
    <row r="42" s="313" customFormat="1" x14ac:dyDescent="0.25"/>
    <row r="43" s="313" customFormat="1" x14ac:dyDescent="0.25"/>
    <row r="44" s="313" customFormat="1" x14ac:dyDescent="0.25"/>
    <row r="45" s="313" customFormat="1" x14ac:dyDescent="0.25"/>
    <row r="46" s="313" customFormat="1" x14ac:dyDescent="0.25"/>
    <row r="47" s="313" customFormat="1" x14ac:dyDescent="0.25"/>
    <row r="48" s="313" customFormat="1" x14ac:dyDescent="0.25"/>
    <row r="49" s="313" customFormat="1" x14ac:dyDescent="0.25"/>
    <row r="50" s="313" customFormat="1" x14ac:dyDescent="0.25"/>
    <row r="51" s="313" customFormat="1" x14ac:dyDescent="0.25"/>
    <row r="52" s="313" customFormat="1" x14ac:dyDescent="0.25"/>
    <row r="53" s="313" customFormat="1" x14ac:dyDescent="0.25"/>
    <row r="54" s="313" customFormat="1" x14ac:dyDescent="0.25"/>
    <row r="55" s="313" customFormat="1" x14ac:dyDescent="0.25"/>
    <row r="56" s="313" customFormat="1" x14ac:dyDescent="0.25"/>
    <row r="57" s="313" customFormat="1" x14ac:dyDescent="0.25"/>
    <row r="58" s="313" customFormat="1" x14ac:dyDescent="0.25"/>
    <row r="59" s="313" customFormat="1" x14ac:dyDescent="0.25"/>
    <row r="60" s="313" customFormat="1" x14ac:dyDescent="0.25"/>
    <row r="61" s="313" customFormat="1" x14ac:dyDescent="0.25"/>
    <row r="62" s="313" customFormat="1" x14ac:dyDescent="0.25"/>
    <row r="63" s="313" customFormat="1" x14ac:dyDescent="0.25"/>
    <row r="64" s="313" customFormat="1" x14ac:dyDescent="0.25"/>
    <row r="65" s="313" customFormat="1" x14ac:dyDescent="0.25"/>
    <row r="66" s="313" customFormat="1" x14ac:dyDescent="0.25"/>
    <row r="67" s="313" customFormat="1" x14ac:dyDescent="0.25"/>
    <row r="68" s="313" customFormat="1" x14ac:dyDescent="0.25"/>
    <row r="69" s="313" customFormat="1" x14ac:dyDescent="0.25"/>
    <row r="70" s="313" customFormat="1" x14ac:dyDescent="0.25"/>
    <row r="71" s="313" customFormat="1" x14ac:dyDescent="0.25"/>
    <row r="72" s="313" customFormat="1" x14ac:dyDescent="0.25"/>
    <row r="73" s="313" customFormat="1" x14ac:dyDescent="0.25"/>
    <row r="74" s="313" customFormat="1" x14ac:dyDescent="0.25"/>
    <row r="75" s="313" customFormat="1" x14ac:dyDescent="0.25"/>
    <row r="76" s="313" customFormat="1" x14ac:dyDescent="0.25"/>
    <row r="77" s="313" customFormat="1" x14ac:dyDescent="0.25"/>
    <row r="78" s="313" customFormat="1" x14ac:dyDescent="0.25"/>
    <row r="79" s="313" customFormat="1" x14ac:dyDescent="0.25"/>
    <row r="80" s="313" customFormat="1" x14ac:dyDescent="0.25"/>
    <row r="81" s="313" customFormat="1" x14ac:dyDescent="0.25"/>
    <row r="82" s="313" customFormat="1" x14ac:dyDescent="0.25"/>
    <row r="83" s="313" customFormat="1" x14ac:dyDescent="0.25"/>
    <row r="84" s="313" customFormat="1" x14ac:dyDescent="0.25"/>
    <row r="85" s="313" customFormat="1" x14ac:dyDescent="0.25"/>
    <row r="86" s="313" customFormat="1" x14ac:dyDescent="0.25"/>
    <row r="87" s="313" customFormat="1" x14ac:dyDescent="0.25"/>
    <row r="88" s="313" customFormat="1" x14ac:dyDescent="0.25"/>
    <row r="89" s="313" customFormat="1" x14ac:dyDescent="0.25"/>
    <row r="90" s="313" customFormat="1" x14ac:dyDescent="0.25"/>
    <row r="91" s="313" customFormat="1" x14ac:dyDescent="0.25"/>
    <row r="92" s="313" customFormat="1" x14ac:dyDescent="0.25"/>
    <row r="93" s="313" customFormat="1" x14ac:dyDescent="0.25"/>
    <row r="94" s="313" customFormat="1" x14ac:dyDescent="0.25"/>
    <row r="95" s="313" customFormat="1" x14ac:dyDescent="0.25"/>
    <row r="96" s="313" customFormat="1" x14ac:dyDescent="0.25"/>
    <row r="97" s="313" customFormat="1" x14ac:dyDescent="0.25"/>
    <row r="98" s="313" customFormat="1" x14ac:dyDescent="0.25"/>
    <row r="99" s="313" customFormat="1" x14ac:dyDescent="0.25"/>
    <row r="100" s="313" customFormat="1" x14ac:dyDescent="0.25"/>
    <row r="101" s="313" customFormat="1" x14ac:dyDescent="0.25"/>
    <row r="102" s="313" customFormat="1" x14ac:dyDescent="0.25"/>
    <row r="103" s="313" customFormat="1" x14ac:dyDescent="0.25"/>
    <row r="104" s="313" customFormat="1" x14ac:dyDescent="0.25"/>
    <row r="105" s="313" customFormat="1" x14ac:dyDescent="0.25"/>
    <row r="106" s="313" customFormat="1" x14ac:dyDescent="0.25"/>
    <row r="107" s="313" customFormat="1" x14ac:dyDescent="0.25"/>
    <row r="108" s="313" customFormat="1" x14ac:dyDescent="0.25"/>
    <row r="109" s="313" customFormat="1" x14ac:dyDescent="0.25"/>
    <row r="110" s="313" customFormat="1" x14ac:dyDescent="0.25"/>
    <row r="111" s="313" customFormat="1" x14ac:dyDescent="0.25"/>
    <row r="112" s="313" customFormat="1" x14ac:dyDescent="0.25"/>
    <row r="113" s="313" customFormat="1" x14ac:dyDescent="0.25"/>
    <row r="114" s="313" customFormat="1" x14ac:dyDescent="0.25"/>
    <row r="115" s="313" customFormat="1" x14ac:dyDescent="0.25"/>
    <row r="116" s="313" customFormat="1" x14ac:dyDescent="0.25"/>
    <row r="117" s="313" customFormat="1" x14ac:dyDescent="0.25"/>
  </sheetData>
  <mergeCells count="1">
    <mergeCell ref="B3:G3"/>
  </mergeCells>
  <pageMargins left="0.7" right="0.7" top="0.75" bottom="0.75" header="0.3" footer="0.3"/>
  <pageSetup paperSize="9" scale="1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BL53"/>
  <sheetViews>
    <sheetView showGridLines="0" topLeftCell="C34" zoomScaleNormal="100" workbookViewId="0">
      <selection activeCell="C57" sqref="C57"/>
    </sheetView>
  </sheetViews>
  <sheetFormatPr defaultColWidth="9.1796875" defaultRowHeight="12.5" x14ac:dyDescent="0.25"/>
  <cols>
    <col min="1" max="1" width="38.7265625" style="314" customWidth="1"/>
    <col min="2" max="5" width="12.6328125" style="314" customWidth="1"/>
    <col min="6" max="6" width="7.7265625" style="314" customWidth="1"/>
    <col min="7" max="7" width="10.26953125" style="314" bestFit="1" customWidth="1"/>
    <col min="8" max="8" width="9.7265625" style="314" customWidth="1"/>
    <col min="9" max="9" width="8.1796875" style="314" customWidth="1"/>
    <col min="10" max="10" width="9.6328125" style="314" customWidth="1"/>
    <col min="11" max="11" width="11.26953125" style="314" bestFit="1" customWidth="1"/>
    <col min="12" max="12" width="6.81640625" style="314" customWidth="1"/>
    <col min="13" max="13" width="9.81640625" style="314" customWidth="1"/>
    <col min="14" max="61" width="12.7265625" style="313" customWidth="1"/>
    <col min="62" max="65" width="12.7265625" style="314" customWidth="1"/>
    <col min="66" max="16384" width="9.1796875" style="314"/>
  </cols>
  <sheetData>
    <row r="1" spans="1:64" s="310" customFormat="1" ht="15" customHeight="1" x14ac:dyDescent="0.35">
      <c r="A1" s="62" t="s">
        <v>262</v>
      </c>
    </row>
    <row r="2" spans="1:64" s="311" customFormat="1" ht="15" customHeight="1" x14ac:dyDescent="0.25">
      <c r="A2" s="158"/>
    </row>
    <row r="3" spans="1:64" s="311" customFormat="1" ht="15" customHeight="1" x14ac:dyDescent="0.25">
      <c r="A3" s="159"/>
      <c r="B3" s="485" t="s">
        <v>146</v>
      </c>
      <c r="C3" s="485"/>
      <c r="D3" s="485"/>
      <c r="E3" s="485"/>
      <c r="F3" s="485"/>
      <c r="G3" s="485"/>
      <c r="H3" s="485"/>
      <c r="I3" s="485"/>
      <c r="J3" s="485"/>
      <c r="K3" s="500"/>
      <c r="L3" s="500"/>
      <c r="M3" s="500"/>
    </row>
    <row r="4" spans="1:64" s="311" customFormat="1" ht="6" customHeight="1" x14ac:dyDescent="0.25">
      <c r="A4" s="159"/>
      <c r="K4" s="312"/>
      <c r="L4" s="312"/>
      <c r="M4" s="312"/>
    </row>
    <row r="5" spans="1:64" s="305" customFormat="1" ht="40" customHeight="1" thickBot="1" x14ac:dyDescent="0.35">
      <c r="A5" s="306" t="s">
        <v>147</v>
      </c>
      <c r="B5" s="305" t="s">
        <v>156</v>
      </c>
      <c r="C5" s="305" t="s">
        <v>134</v>
      </c>
      <c r="D5" s="305" t="s">
        <v>135</v>
      </c>
      <c r="E5" s="305" t="s">
        <v>152</v>
      </c>
      <c r="F5" s="305" t="s">
        <v>79</v>
      </c>
      <c r="G5" s="305" t="s">
        <v>135</v>
      </c>
      <c r="H5" s="305" t="s">
        <v>136</v>
      </c>
      <c r="I5" s="433" t="s">
        <v>61</v>
      </c>
      <c r="J5" s="433" t="s">
        <v>62</v>
      </c>
      <c r="K5" s="433" t="s">
        <v>198</v>
      </c>
      <c r="L5" s="433" t="s">
        <v>63</v>
      </c>
      <c r="M5" s="305" t="s">
        <v>153</v>
      </c>
      <c r="N5" s="305" t="s">
        <v>148</v>
      </c>
      <c r="O5" s="305" t="s">
        <v>149</v>
      </c>
      <c r="P5" s="305" t="s">
        <v>150</v>
      </c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 t="s">
        <v>196</v>
      </c>
      <c r="BL5" s="160"/>
    </row>
    <row r="6" spans="1:64" s="153" customFormat="1" ht="6" customHeight="1" thickTop="1" x14ac:dyDescent="0.3"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60"/>
    </row>
    <row r="7" spans="1:64" s="155" customFormat="1" ht="19.5" customHeight="1" thickBot="1" x14ac:dyDescent="0.5">
      <c r="A7" s="322" t="s">
        <v>30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60"/>
    </row>
    <row r="8" spans="1:64" s="153" customFormat="1" ht="3.75" customHeight="1" thickTop="1" x14ac:dyDescent="0.3"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</row>
    <row r="9" spans="1:64" ht="13" x14ac:dyDescent="0.3">
      <c r="A9" s="156" t="s">
        <v>43</v>
      </c>
      <c r="B9" s="323">
        <v>26.014454484000002</v>
      </c>
      <c r="C9" s="323" t="s">
        <v>28</v>
      </c>
      <c r="D9" s="323" t="s">
        <v>28</v>
      </c>
      <c r="E9" s="323" t="s">
        <v>28</v>
      </c>
      <c r="F9" s="323" t="s">
        <v>28</v>
      </c>
      <c r="G9" s="323" t="s">
        <v>28</v>
      </c>
      <c r="H9" s="323" t="s">
        <v>28</v>
      </c>
      <c r="I9" s="323" t="s">
        <v>28</v>
      </c>
      <c r="J9" s="323" t="s">
        <v>28</v>
      </c>
      <c r="K9" s="323" t="s">
        <v>28</v>
      </c>
      <c r="L9" s="323" t="s">
        <v>28</v>
      </c>
      <c r="M9" s="323" t="s">
        <v>28</v>
      </c>
      <c r="N9" s="324">
        <v>26.014454484000002</v>
      </c>
      <c r="O9" s="323">
        <v>26.014454483985901</v>
      </c>
      <c r="P9" s="323">
        <v>6.5036136209964752</v>
      </c>
      <c r="BJ9" s="313"/>
      <c r="BK9" s="313"/>
      <c r="BL9" s="313"/>
    </row>
    <row r="10" spans="1:64" ht="13" x14ac:dyDescent="0.3">
      <c r="A10" s="156" t="s">
        <v>78</v>
      </c>
      <c r="B10" s="323">
        <v>94.975129127499997</v>
      </c>
      <c r="C10" s="323" t="s">
        <v>28</v>
      </c>
      <c r="D10" s="323" t="s">
        <v>28</v>
      </c>
      <c r="E10" s="323" t="s">
        <v>28</v>
      </c>
      <c r="F10" s="323" t="s">
        <v>28</v>
      </c>
      <c r="G10" s="323" t="s">
        <v>28</v>
      </c>
      <c r="H10" s="323" t="s">
        <v>28</v>
      </c>
      <c r="I10" s="323" t="s">
        <v>28</v>
      </c>
      <c r="J10" s="323" t="s">
        <v>28</v>
      </c>
      <c r="K10" s="323" t="s">
        <v>28</v>
      </c>
      <c r="L10" s="323" t="s">
        <v>28</v>
      </c>
      <c r="M10" s="323" t="s">
        <v>28</v>
      </c>
      <c r="N10" s="324">
        <v>94.975129127499997</v>
      </c>
      <c r="O10" s="323">
        <v>94.975129127502441</v>
      </c>
      <c r="P10" s="323">
        <v>30.866915583610535</v>
      </c>
      <c r="BJ10" s="313"/>
      <c r="BK10" s="313"/>
      <c r="BL10" s="313"/>
    </row>
    <row r="11" spans="1:64" ht="13" x14ac:dyDescent="0.3">
      <c r="A11" s="156" t="s">
        <v>44</v>
      </c>
      <c r="B11" s="323">
        <v>1.917353034</v>
      </c>
      <c r="C11" s="323" t="s">
        <v>28</v>
      </c>
      <c r="D11" s="323" t="s">
        <v>28</v>
      </c>
      <c r="E11" s="323" t="s">
        <v>28</v>
      </c>
      <c r="F11" s="323" t="s">
        <v>28</v>
      </c>
      <c r="G11" s="323" t="s">
        <v>28</v>
      </c>
      <c r="H11" s="323" t="s">
        <v>28</v>
      </c>
      <c r="I11" s="323" t="s">
        <v>28</v>
      </c>
      <c r="J11" s="323" t="s">
        <v>28</v>
      </c>
      <c r="K11" s="323" t="s">
        <v>28</v>
      </c>
      <c r="L11" s="323" t="s">
        <v>28</v>
      </c>
      <c r="M11" s="323" t="s">
        <v>28</v>
      </c>
      <c r="N11" s="324">
        <v>1.917353034</v>
      </c>
      <c r="O11" s="323">
        <v>1.2784037590026855</v>
      </c>
      <c r="P11" s="323">
        <v>0.22369539737701416</v>
      </c>
      <c r="BJ11" s="313"/>
      <c r="BK11" s="313"/>
      <c r="BL11" s="313"/>
    </row>
    <row r="12" spans="1:64" ht="13" x14ac:dyDescent="0.3">
      <c r="A12" s="156" t="s">
        <v>183</v>
      </c>
      <c r="B12" s="323">
        <v>72.840003967300007</v>
      </c>
      <c r="C12" s="323" t="s">
        <v>28</v>
      </c>
      <c r="D12" s="323" t="s">
        <v>28</v>
      </c>
      <c r="E12" s="323" t="s">
        <v>28</v>
      </c>
      <c r="F12" s="323" t="s">
        <v>28</v>
      </c>
      <c r="G12" s="323" t="s">
        <v>28</v>
      </c>
      <c r="H12" s="323" t="s">
        <v>28</v>
      </c>
      <c r="I12" s="323" t="s">
        <v>28</v>
      </c>
      <c r="J12" s="323" t="s">
        <v>28</v>
      </c>
      <c r="K12" s="323" t="s">
        <v>28</v>
      </c>
      <c r="L12" s="323" t="s">
        <v>28</v>
      </c>
      <c r="M12" s="323" t="s">
        <v>28</v>
      </c>
      <c r="N12" s="324">
        <v>72.840003967300007</v>
      </c>
      <c r="O12" s="323">
        <v>72.840003967285156</v>
      </c>
      <c r="P12" s="323">
        <v>80.124000549316406</v>
      </c>
      <c r="BJ12" s="313"/>
      <c r="BK12" s="313"/>
      <c r="BL12" s="313"/>
    </row>
    <row r="13" spans="1:64" ht="13" x14ac:dyDescent="0.3">
      <c r="A13" s="156" t="s">
        <v>74</v>
      </c>
      <c r="B13" s="323">
        <v>137.8494292796</v>
      </c>
      <c r="C13" s="323" t="s">
        <v>28</v>
      </c>
      <c r="D13" s="323" t="s">
        <v>28</v>
      </c>
      <c r="E13" s="323" t="s">
        <v>28</v>
      </c>
      <c r="F13" s="323" t="s">
        <v>28</v>
      </c>
      <c r="G13" s="323" t="s">
        <v>28</v>
      </c>
      <c r="H13" s="323" t="s">
        <v>28</v>
      </c>
      <c r="I13" s="323" t="s">
        <v>28</v>
      </c>
      <c r="J13" s="323" t="s">
        <v>28</v>
      </c>
      <c r="K13" s="323" t="s">
        <v>28</v>
      </c>
      <c r="L13" s="323" t="s">
        <v>28</v>
      </c>
      <c r="M13" s="323" t="s">
        <v>28</v>
      </c>
      <c r="N13" s="324">
        <v>137.8494292796</v>
      </c>
      <c r="O13" s="323">
        <v>134.91448000073433</v>
      </c>
      <c r="P13" s="323">
        <v>26.467089928686619</v>
      </c>
      <c r="BJ13" s="313"/>
      <c r="BK13" s="313"/>
      <c r="BL13" s="313"/>
    </row>
    <row r="14" spans="1:64" ht="13" x14ac:dyDescent="0.3">
      <c r="A14" s="156" t="s">
        <v>81</v>
      </c>
      <c r="B14" s="323">
        <v>1.5139492750000001</v>
      </c>
      <c r="C14" s="323" t="s">
        <v>28</v>
      </c>
      <c r="D14" s="323" t="s">
        <v>28</v>
      </c>
      <c r="E14" s="323" t="s">
        <v>28</v>
      </c>
      <c r="F14" s="323" t="s">
        <v>28</v>
      </c>
      <c r="G14" s="323" t="s">
        <v>28</v>
      </c>
      <c r="H14" s="323" t="s">
        <v>28</v>
      </c>
      <c r="I14" s="323" t="s">
        <v>28</v>
      </c>
      <c r="J14" s="323" t="s">
        <v>28</v>
      </c>
      <c r="K14" s="323" t="s">
        <v>28</v>
      </c>
      <c r="L14" s="323" t="s">
        <v>28</v>
      </c>
      <c r="M14" s="323" t="s">
        <v>28</v>
      </c>
      <c r="N14" s="324">
        <v>1.5139492750000001</v>
      </c>
      <c r="O14" s="323">
        <v>1.5139492750167847</v>
      </c>
      <c r="P14" s="323">
        <v>0.34063857793807983</v>
      </c>
      <c r="BJ14" s="313"/>
      <c r="BK14" s="313"/>
      <c r="BL14" s="313"/>
    </row>
    <row r="15" spans="1:64" s="315" customFormat="1" ht="3.75" customHeight="1" x14ac:dyDescent="0.3">
      <c r="A15" s="239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6"/>
      <c r="O15" s="325"/>
      <c r="P15" s="325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13"/>
      <c r="AX15" s="313"/>
      <c r="AY15" s="31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  <c r="BL15" s="313"/>
    </row>
    <row r="16" spans="1:64" s="315" customFormat="1" ht="15" customHeight="1" x14ac:dyDescent="0.3">
      <c r="A16" s="157" t="s">
        <v>47</v>
      </c>
      <c r="B16" s="327">
        <f>SUM(B9:B14)</f>
        <v>335.11031916740006</v>
      </c>
      <c r="C16" s="327" t="s">
        <v>28</v>
      </c>
      <c r="D16" s="327" t="s">
        <v>28</v>
      </c>
      <c r="E16" s="327" t="s">
        <v>28</v>
      </c>
      <c r="F16" s="327" t="s">
        <v>28</v>
      </c>
      <c r="G16" s="327" t="s">
        <v>28</v>
      </c>
      <c r="H16" s="327" t="s">
        <v>28</v>
      </c>
      <c r="I16" s="327" t="s">
        <v>28</v>
      </c>
      <c r="J16" s="327" t="s">
        <v>28</v>
      </c>
      <c r="K16" s="327" t="s">
        <v>28</v>
      </c>
      <c r="L16" s="327" t="s">
        <v>28</v>
      </c>
      <c r="M16" s="327" t="s">
        <v>28</v>
      </c>
      <c r="N16" s="327">
        <f>SUM(N9:N14)</f>
        <v>335.11031916740006</v>
      </c>
      <c r="O16" s="327"/>
      <c r="P16" s="327">
        <f>SUM(P9:P14)</f>
        <v>144.52595365792513</v>
      </c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  <c r="BL16" s="313"/>
    </row>
    <row r="17" spans="1:64" s="315" customFormat="1" ht="6" customHeight="1" x14ac:dyDescent="0.3">
      <c r="A17" s="239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  <c r="BL17" s="313"/>
    </row>
    <row r="18" spans="1:64" s="318" customFormat="1" ht="19.5" customHeight="1" x14ac:dyDescent="0.45">
      <c r="A18" s="322" t="s">
        <v>36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</row>
    <row r="19" spans="1:64" s="321" customFormat="1" ht="3.75" customHeight="1" x14ac:dyDescent="0.3">
      <c r="A19" s="319"/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</row>
    <row r="20" spans="1:64" ht="13" x14ac:dyDescent="0.3">
      <c r="A20" s="156" t="s">
        <v>72</v>
      </c>
      <c r="B20" s="323" t="s">
        <v>28</v>
      </c>
      <c r="C20" s="323">
        <v>28.662625163800001</v>
      </c>
      <c r="D20" s="323" t="s">
        <v>28</v>
      </c>
      <c r="E20" s="323">
        <v>80.6364531368</v>
      </c>
      <c r="F20" s="323" t="s">
        <v>28</v>
      </c>
      <c r="G20" s="323" t="s">
        <v>28</v>
      </c>
      <c r="H20" s="323" t="s">
        <v>28</v>
      </c>
      <c r="I20" s="323" t="s">
        <v>28</v>
      </c>
      <c r="J20" s="323" t="s">
        <v>28</v>
      </c>
      <c r="K20" s="323" t="s">
        <v>28</v>
      </c>
      <c r="L20" s="323" t="s">
        <v>28</v>
      </c>
      <c r="M20" s="323" t="s">
        <v>28</v>
      </c>
      <c r="N20" s="324">
        <v>109.2990783006</v>
      </c>
      <c r="O20" s="323">
        <v>109.29907830059528</v>
      </c>
      <c r="P20" s="323">
        <v>8.3744223131798208</v>
      </c>
      <c r="BJ20" s="313"/>
      <c r="BK20" s="313"/>
      <c r="BL20" s="313"/>
    </row>
    <row r="21" spans="1:64" ht="13" x14ac:dyDescent="0.3">
      <c r="A21" s="156" t="s">
        <v>48</v>
      </c>
      <c r="B21" s="323" t="s">
        <v>28</v>
      </c>
      <c r="C21" s="323">
        <v>28</v>
      </c>
      <c r="D21" s="323">
        <v>17.601347506</v>
      </c>
      <c r="E21" s="323" t="s">
        <v>28</v>
      </c>
      <c r="F21" s="323" t="s">
        <v>28</v>
      </c>
      <c r="G21" s="323" t="s">
        <v>28</v>
      </c>
      <c r="H21" s="323" t="s">
        <v>28</v>
      </c>
      <c r="I21" s="323" t="s">
        <v>28</v>
      </c>
      <c r="J21" s="323" t="s">
        <v>28</v>
      </c>
      <c r="K21" s="323" t="s">
        <v>28</v>
      </c>
      <c r="L21" s="323" t="s">
        <v>28</v>
      </c>
      <c r="M21" s="323" t="s">
        <v>28</v>
      </c>
      <c r="N21" s="324">
        <v>45.601347506000003</v>
      </c>
      <c r="O21" s="323">
        <v>45.601347506046295</v>
      </c>
      <c r="P21" s="323">
        <v>57.485147058963776</v>
      </c>
      <c r="BJ21" s="313"/>
      <c r="BK21" s="313"/>
      <c r="BL21" s="313"/>
    </row>
    <row r="22" spans="1:64" ht="13" x14ac:dyDescent="0.3">
      <c r="A22" s="156" t="s">
        <v>50</v>
      </c>
      <c r="B22" s="323" t="s">
        <v>28</v>
      </c>
      <c r="C22" s="323">
        <v>34.6122772545</v>
      </c>
      <c r="D22" s="323" t="s">
        <v>28</v>
      </c>
      <c r="E22" s="323">
        <v>80.6364531368</v>
      </c>
      <c r="F22" s="323">
        <v>41.783000707600003</v>
      </c>
      <c r="G22" s="323" t="s">
        <v>28</v>
      </c>
      <c r="H22" s="323" t="s">
        <v>28</v>
      </c>
      <c r="I22" s="323" t="s">
        <v>28</v>
      </c>
      <c r="J22" s="323" t="s">
        <v>28</v>
      </c>
      <c r="K22" s="323" t="s">
        <v>28</v>
      </c>
      <c r="L22" s="323" t="s">
        <v>28</v>
      </c>
      <c r="M22" s="323" t="s">
        <v>28</v>
      </c>
      <c r="N22" s="324">
        <v>157.0317310989</v>
      </c>
      <c r="O22" s="323">
        <v>157.0317310988903</v>
      </c>
      <c r="P22" s="323">
        <v>117.77379162609577</v>
      </c>
      <c r="BJ22" s="313"/>
      <c r="BK22" s="313"/>
      <c r="BL22" s="313"/>
    </row>
    <row r="23" spans="1:64" ht="13" x14ac:dyDescent="0.3">
      <c r="A23" s="156" t="s">
        <v>51</v>
      </c>
      <c r="B23" s="323" t="s">
        <v>28</v>
      </c>
      <c r="C23" s="323">
        <v>0.63945448400000005</v>
      </c>
      <c r="D23" s="323">
        <v>7.1574998944999999</v>
      </c>
      <c r="E23" s="323">
        <v>4.6566374302</v>
      </c>
      <c r="F23" s="323" t="s">
        <v>28</v>
      </c>
      <c r="G23" s="323" t="s">
        <v>28</v>
      </c>
      <c r="H23" s="323" t="s">
        <v>28</v>
      </c>
      <c r="I23" s="323" t="s">
        <v>28</v>
      </c>
      <c r="J23" s="323" t="s">
        <v>28</v>
      </c>
      <c r="K23" s="323" t="s">
        <v>28</v>
      </c>
      <c r="L23" s="323" t="s">
        <v>28</v>
      </c>
      <c r="M23" s="323" t="s">
        <v>28</v>
      </c>
      <c r="N23" s="324">
        <v>12.453591808700001</v>
      </c>
      <c r="O23" s="323">
        <v>12.45359180867672</v>
      </c>
      <c r="P23" s="323">
        <v>12.569785043597221</v>
      </c>
      <c r="BJ23" s="313"/>
      <c r="BK23" s="313"/>
      <c r="BL23" s="313"/>
    </row>
    <row r="24" spans="1:64" ht="13" x14ac:dyDescent="0.3">
      <c r="A24" s="156" t="s">
        <v>166</v>
      </c>
      <c r="B24" s="323" t="s">
        <v>28</v>
      </c>
      <c r="C24" s="323">
        <v>78.965003967300007</v>
      </c>
      <c r="D24" s="323" t="s">
        <v>28</v>
      </c>
      <c r="E24" s="323" t="s">
        <v>28</v>
      </c>
      <c r="F24" s="323" t="s">
        <v>28</v>
      </c>
      <c r="G24" s="323" t="s">
        <v>28</v>
      </c>
      <c r="H24" s="323" t="s">
        <v>28</v>
      </c>
      <c r="I24" s="323" t="s">
        <v>28</v>
      </c>
      <c r="J24" s="323" t="s">
        <v>28</v>
      </c>
      <c r="K24" s="323" t="s">
        <v>28</v>
      </c>
      <c r="L24" s="323" t="s">
        <v>28</v>
      </c>
      <c r="M24" s="323" t="s">
        <v>28</v>
      </c>
      <c r="N24" s="324">
        <v>78.965003967300007</v>
      </c>
      <c r="O24" s="323">
        <v>78.965003967285156</v>
      </c>
      <c r="P24" s="323">
        <v>68.312249660491943</v>
      </c>
      <c r="BJ24" s="313"/>
      <c r="BK24" s="313"/>
      <c r="BL24" s="313"/>
    </row>
    <row r="25" spans="1:64" s="315" customFormat="1" ht="3.75" customHeight="1" x14ac:dyDescent="0.3">
      <c r="A25" s="239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6"/>
      <c r="O25" s="325"/>
      <c r="P25" s="325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</row>
    <row r="26" spans="1:64" s="315" customFormat="1" ht="15" customHeight="1" x14ac:dyDescent="0.3">
      <c r="A26" s="157" t="s">
        <v>106</v>
      </c>
      <c r="B26" s="327" t="s">
        <v>28</v>
      </c>
      <c r="C26" s="327">
        <f>SUM(C20:C24)</f>
        <v>170.87936086960002</v>
      </c>
      <c r="D26" s="327">
        <f t="shared" ref="D26:F26" si="0">SUM(D20:D24)</f>
        <v>24.758847400499999</v>
      </c>
      <c r="E26" s="327">
        <f t="shared" si="0"/>
        <v>165.92954370379999</v>
      </c>
      <c r="F26" s="327">
        <f t="shared" si="0"/>
        <v>41.783000707600003</v>
      </c>
      <c r="G26" s="327" t="s">
        <v>28</v>
      </c>
      <c r="H26" s="327" t="s">
        <v>28</v>
      </c>
      <c r="I26" s="327" t="s">
        <v>28</v>
      </c>
      <c r="J26" s="327" t="s">
        <v>28</v>
      </c>
      <c r="K26" s="327" t="s">
        <v>28</v>
      </c>
      <c r="L26" s="327" t="s">
        <v>28</v>
      </c>
      <c r="M26" s="327" t="s">
        <v>28</v>
      </c>
      <c r="N26" s="327">
        <f>SUM(N20:N24)</f>
        <v>403.35075268150001</v>
      </c>
      <c r="O26" s="327" t="s">
        <v>28</v>
      </c>
      <c r="P26" s="327">
        <f t="shared" ref="P26" si="1">SUM(P20:P24)</f>
        <v>264.51539570232853</v>
      </c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  <c r="BL26" s="313"/>
    </row>
    <row r="27" spans="1:64" s="315" customFormat="1" ht="6" customHeight="1" x14ac:dyDescent="0.3">
      <c r="A27" s="239"/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  <c r="BL27" s="313"/>
    </row>
    <row r="28" spans="1:64" s="318" customFormat="1" ht="19.5" customHeight="1" x14ac:dyDescent="0.45">
      <c r="A28" s="322" t="s">
        <v>31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7"/>
      <c r="BD28" s="317"/>
      <c r="BE28" s="317"/>
      <c r="BF28" s="317"/>
      <c r="BG28" s="317"/>
      <c r="BH28" s="317"/>
      <c r="BI28" s="317"/>
      <c r="BJ28" s="317"/>
      <c r="BK28" s="317"/>
      <c r="BL28" s="317"/>
    </row>
    <row r="29" spans="1:64" s="321" customFormat="1" ht="3.75" customHeight="1" x14ac:dyDescent="0.3">
      <c r="A29" s="319"/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7"/>
      <c r="BD29" s="317"/>
      <c r="BE29" s="317"/>
      <c r="BF29" s="317"/>
      <c r="BG29" s="317"/>
      <c r="BH29" s="317"/>
      <c r="BI29" s="317"/>
      <c r="BJ29" s="317"/>
      <c r="BK29" s="317"/>
      <c r="BL29" s="317"/>
    </row>
    <row r="30" spans="1:64" ht="13" x14ac:dyDescent="0.3">
      <c r="A30" s="156" t="s">
        <v>168</v>
      </c>
      <c r="B30" s="323" t="s">
        <v>28</v>
      </c>
      <c r="C30" s="323" t="s">
        <v>28</v>
      </c>
      <c r="D30" s="323" t="s">
        <v>28</v>
      </c>
      <c r="E30" s="323" t="s">
        <v>28</v>
      </c>
      <c r="F30" s="323" t="s">
        <v>28</v>
      </c>
      <c r="G30" s="323" t="s">
        <v>28</v>
      </c>
      <c r="H30" s="323">
        <v>1.5139492750000001</v>
      </c>
      <c r="I30" s="323" t="s">
        <v>28</v>
      </c>
      <c r="J30" s="323" t="s">
        <v>28</v>
      </c>
      <c r="K30" s="323" t="s">
        <v>28</v>
      </c>
      <c r="L30" s="323" t="s">
        <v>28</v>
      </c>
      <c r="M30" s="323" t="s">
        <v>28</v>
      </c>
      <c r="N30" s="324">
        <v>1.5139492750000001</v>
      </c>
      <c r="O30" s="323">
        <v>1.5139492750167847</v>
      </c>
      <c r="P30" s="323">
        <v>0.14142454415559769</v>
      </c>
      <c r="BJ30" s="313"/>
      <c r="BK30" s="313"/>
      <c r="BL30" s="313"/>
    </row>
    <row r="31" spans="1:64" ht="13" x14ac:dyDescent="0.3">
      <c r="A31" s="156" t="s">
        <v>53</v>
      </c>
      <c r="B31" s="323" t="s">
        <v>28</v>
      </c>
      <c r="C31" s="323" t="s">
        <v>28</v>
      </c>
      <c r="D31" s="323" t="s">
        <v>28</v>
      </c>
      <c r="E31" s="323" t="s">
        <v>28</v>
      </c>
      <c r="F31" s="323" t="s">
        <v>28</v>
      </c>
      <c r="G31" s="323" t="s">
        <v>28</v>
      </c>
      <c r="H31" s="323" t="s">
        <v>28</v>
      </c>
      <c r="I31" s="323">
        <v>0.47998556489999999</v>
      </c>
      <c r="J31" s="323" t="s">
        <v>28</v>
      </c>
      <c r="K31" s="323">
        <v>0.31893780830000001</v>
      </c>
      <c r="L31" s="323" t="s">
        <v>28</v>
      </c>
      <c r="M31" s="323" t="s">
        <v>28</v>
      </c>
      <c r="N31" s="324">
        <v>0.79892337319999995</v>
      </c>
      <c r="O31" s="323">
        <v>0.79892337322235107</v>
      </c>
      <c r="P31" s="323">
        <v>1.9973084330558777E-2</v>
      </c>
      <c r="BJ31" s="313"/>
      <c r="BK31" s="313"/>
      <c r="BL31" s="313"/>
    </row>
    <row r="32" spans="1:64" ht="13" x14ac:dyDescent="0.3">
      <c r="A32" s="156" t="s">
        <v>54</v>
      </c>
      <c r="B32" s="323" t="s">
        <v>28</v>
      </c>
      <c r="C32" s="323" t="s">
        <v>28</v>
      </c>
      <c r="D32" s="323" t="s">
        <v>28</v>
      </c>
      <c r="E32" s="323" t="s">
        <v>28</v>
      </c>
      <c r="F32" s="323" t="s">
        <v>28</v>
      </c>
      <c r="G32" s="323" t="s">
        <v>28</v>
      </c>
      <c r="H32" s="323">
        <v>5.8161249160999997</v>
      </c>
      <c r="I32" s="323" t="s">
        <v>28</v>
      </c>
      <c r="J32" s="323" t="s">
        <v>28</v>
      </c>
      <c r="K32" s="323" t="s">
        <v>28</v>
      </c>
      <c r="L32" s="323" t="s">
        <v>28</v>
      </c>
      <c r="M32" s="323" t="s">
        <v>28</v>
      </c>
      <c r="N32" s="324">
        <v>5.8161249160999997</v>
      </c>
      <c r="O32" s="323">
        <v>5.8161249160766602</v>
      </c>
      <c r="P32" s="323">
        <v>2.6174000464379787E-2</v>
      </c>
      <c r="BJ32" s="313"/>
      <c r="BK32" s="313"/>
      <c r="BL32" s="313"/>
    </row>
    <row r="33" spans="1:64" ht="13" x14ac:dyDescent="0.3">
      <c r="A33" s="156" t="s">
        <v>75</v>
      </c>
      <c r="B33" s="323" t="s">
        <v>28</v>
      </c>
      <c r="C33" s="323" t="s">
        <v>28</v>
      </c>
      <c r="D33" s="323" t="s">
        <v>28</v>
      </c>
      <c r="E33" s="323" t="s">
        <v>28</v>
      </c>
      <c r="F33" s="323" t="s">
        <v>28</v>
      </c>
      <c r="G33" s="323" t="s">
        <v>28</v>
      </c>
      <c r="H33" s="323" t="s">
        <v>28</v>
      </c>
      <c r="I33" s="323" t="s">
        <v>28</v>
      </c>
      <c r="J33" s="323">
        <v>31.5</v>
      </c>
      <c r="K33" s="323" t="s">
        <v>28</v>
      </c>
      <c r="L33" s="323" t="s">
        <v>28</v>
      </c>
      <c r="M33" s="323" t="s">
        <v>28</v>
      </c>
      <c r="N33" s="324">
        <v>31.5</v>
      </c>
      <c r="O33" s="323">
        <v>24.5</v>
      </c>
      <c r="P33" s="323">
        <v>0.80324998497962952</v>
      </c>
      <c r="BJ33" s="313"/>
      <c r="BK33" s="313"/>
      <c r="BL33" s="313"/>
    </row>
    <row r="34" spans="1:64" ht="13" x14ac:dyDescent="0.3">
      <c r="A34" s="156" t="s">
        <v>55</v>
      </c>
      <c r="B34" s="323" t="s">
        <v>28</v>
      </c>
      <c r="C34" s="323" t="s">
        <v>28</v>
      </c>
      <c r="D34" s="323" t="s">
        <v>28</v>
      </c>
      <c r="E34" s="323" t="s">
        <v>28</v>
      </c>
      <c r="F34" s="323" t="s">
        <v>28</v>
      </c>
      <c r="G34" s="323" t="s">
        <v>28</v>
      </c>
      <c r="H34" s="323">
        <v>8.0730041265000008</v>
      </c>
      <c r="I34" s="323">
        <v>9.3132748604</v>
      </c>
      <c r="J34" s="323">
        <v>41.783000707600003</v>
      </c>
      <c r="K34" s="323" t="s">
        <v>28</v>
      </c>
      <c r="L34" s="323" t="s">
        <v>28</v>
      </c>
      <c r="M34" s="323" t="s">
        <v>28</v>
      </c>
      <c r="N34" s="324">
        <v>59.1692796946</v>
      </c>
      <c r="O34" s="323">
        <v>53.234743714332581</v>
      </c>
      <c r="P34" s="323">
        <v>0.58210666012018919</v>
      </c>
      <c r="BJ34" s="313"/>
      <c r="BK34" s="313"/>
      <c r="BL34" s="313"/>
    </row>
    <row r="35" spans="1:64" ht="13" x14ac:dyDescent="0.3">
      <c r="A35" s="156" t="s">
        <v>77</v>
      </c>
      <c r="B35" s="323" t="s">
        <v>28</v>
      </c>
      <c r="C35" s="323" t="s">
        <v>28</v>
      </c>
      <c r="D35" s="323" t="s">
        <v>28</v>
      </c>
      <c r="E35" s="323" t="s">
        <v>28</v>
      </c>
      <c r="F35" s="323" t="s">
        <v>28</v>
      </c>
      <c r="G35" s="323" t="s">
        <v>28</v>
      </c>
      <c r="H35" s="323">
        <v>73.715003967300007</v>
      </c>
      <c r="I35" s="323">
        <v>106.1854636967</v>
      </c>
      <c r="J35" s="323" t="s">
        <v>28</v>
      </c>
      <c r="K35" s="323" t="s">
        <v>28</v>
      </c>
      <c r="L35" s="323" t="s">
        <v>28</v>
      </c>
      <c r="M35" s="323" t="s">
        <v>28</v>
      </c>
      <c r="N35" s="324">
        <v>179.90046766399999</v>
      </c>
      <c r="O35" s="323">
        <v>156.60870507359505</v>
      </c>
      <c r="P35" s="323">
        <v>13.352835446596146</v>
      </c>
      <c r="BJ35" s="313"/>
      <c r="BK35" s="313"/>
      <c r="BL35" s="313"/>
    </row>
    <row r="36" spans="1:64" s="315" customFormat="1" ht="3.75" customHeight="1" x14ac:dyDescent="0.3">
      <c r="A36" s="239"/>
      <c r="B36" s="325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6"/>
      <c r="O36" s="325"/>
      <c r="P36" s="325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  <c r="BL36" s="313"/>
    </row>
    <row r="37" spans="1:64" s="315" customFormat="1" ht="15" customHeight="1" x14ac:dyDescent="0.3">
      <c r="A37" s="157" t="s">
        <v>57</v>
      </c>
      <c r="B37" s="327" t="s">
        <v>28</v>
      </c>
      <c r="C37" s="327" t="s">
        <v>28</v>
      </c>
      <c r="D37" s="327" t="s">
        <v>28</v>
      </c>
      <c r="E37" s="327" t="s">
        <v>28</v>
      </c>
      <c r="F37" s="327" t="s">
        <v>28</v>
      </c>
      <c r="G37" s="327" t="s">
        <v>28</v>
      </c>
      <c r="H37" s="327">
        <f>SUM(H30:H35)</f>
        <v>89.118082284900012</v>
      </c>
      <c r="I37" s="327">
        <f t="shared" ref="I37:P37" si="2">SUM(I30:I35)</f>
        <v>115.978724122</v>
      </c>
      <c r="J37" s="327">
        <f t="shared" si="2"/>
        <v>73.283000707599996</v>
      </c>
      <c r="K37" s="327">
        <f t="shared" si="2"/>
        <v>0.31893780830000001</v>
      </c>
      <c r="L37" s="327" t="s">
        <v>28</v>
      </c>
      <c r="M37" s="327" t="s">
        <v>28</v>
      </c>
      <c r="N37" s="327">
        <f t="shared" si="2"/>
        <v>278.6987449229</v>
      </c>
      <c r="O37" s="327" t="s">
        <v>28</v>
      </c>
      <c r="P37" s="327">
        <f t="shared" si="2"/>
        <v>14.925763720646501</v>
      </c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  <c r="BL37" s="313"/>
    </row>
    <row r="38" spans="1:64" s="315" customFormat="1" ht="6" customHeight="1" x14ac:dyDescent="0.3">
      <c r="A38" s="239"/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  <c r="BL38" s="313"/>
    </row>
    <row r="39" spans="1:64" s="318" customFormat="1" ht="19.5" customHeight="1" x14ac:dyDescent="0.45">
      <c r="A39" s="322" t="s">
        <v>32</v>
      </c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7"/>
      <c r="BC39" s="317"/>
      <c r="BD39" s="317"/>
      <c r="BE39" s="317"/>
      <c r="BF39" s="317"/>
      <c r="BG39" s="317"/>
      <c r="BH39" s="317"/>
      <c r="BI39" s="317"/>
      <c r="BJ39" s="317"/>
      <c r="BK39" s="317"/>
      <c r="BL39" s="317"/>
    </row>
    <row r="40" spans="1:64" s="321" customFormat="1" ht="3.75" customHeight="1" x14ac:dyDescent="0.3">
      <c r="A40" s="319"/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7"/>
      <c r="BC40" s="317"/>
      <c r="BD40" s="317"/>
      <c r="BE40" s="317"/>
      <c r="BF40" s="317"/>
      <c r="BG40" s="317"/>
      <c r="BH40" s="317"/>
      <c r="BI40" s="317"/>
      <c r="BJ40" s="317"/>
      <c r="BK40" s="317"/>
      <c r="BL40" s="317"/>
    </row>
    <row r="41" spans="1:64" ht="13" x14ac:dyDescent="0.3">
      <c r="A41" s="156" t="s">
        <v>187</v>
      </c>
      <c r="B41" s="323" t="s">
        <v>28</v>
      </c>
      <c r="C41" s="323" t="s">
        <v>28</v>
      </c>
      <c r="D41" s="323" t="s">
        <v>28</v>
      </c>
      <c r="E41" s="323" t="s">
        <v>28</v>
      </c>
      <c r="F41" s="323" t="s">
        <v>28</v>
      </c>
      <c r="G41" s="323" t="s">
        <v>28</v>
      </c>
      <c r="H41" s="323" t="s">
        <v>28</v>
      </c>
      <c r="I41" s="323" t="s">
        <v>28</v>
      </c>
      <c r="J41" s="323" t="s">
        <v>28</v>
      </c>
      <c r="K41" s="323" t="s">
        <v>28</v>
      </c>
      <c r="L41" s="323">
        <v>44.810899257700001</v>
      </c>
      <c r="M41" s="323" t="s">
        <v>28</v>
      </c>
      <c r="N41" s="324">
        <v>44.810899257700001</v>
      </c>
      <c r="O41" s="323">
        <v>43.296949982643127</v>
      </c>
      <c r="P41" s="323">
        <v>9.3161818087100983</v>
      </c>
      <c r="BJ41" s="313"/>
      <c r="BK41" s="313"/>
      <c r="BL41" s="313"/>
    </row>
    <row r="42" spans="1:64" s="315" customFormat="1" ht="3.75" customHeight="1" x14ac:dyDescent="0.3">
      <c r="A42" s="239"/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6"/>
      <c r="O42" s="325"/>
      <c r="P42" s="325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  <c r="BL42" s="313"/>
    </row>
    <row r="43" spans="1:64" s="315" customFormat="1" ht="15" customHeight="1" x14ac:dyDescent="0.3">
      <c r="A43" s="157" t="s">
        <v>58</v>
      </c>
      <c r="B43" s="327" t="s">
        <v>28</v>
      </c>
      <c r="C43" s="327" t="s">
        <v>28</v>
      </c>
      <c r="D43" s="327" t="s">
        <v>28</v>
      </c>
      <c r="E43" s="327" t="s">
        <v>28</v>
      </c>
      <c r="F43" s="327" t="s">
        <v>28</v>
      </c>
      <c r="G43" s="327" t="s">
        <v>28</v>
      </c>
      <c r="H43" s="327" t="s">
        <v>28</v>
      </c>
      <c r="I43" s="327" t="s">
        <v>28</v>
      </c>
      <c r="J43" s="327" t="s">
        <v>28</v>
      </c>
      <c r="K43" s="327" t="s">
        <v>28</v>
      </c>
      <c r="L43" s="327">
        <v>44.810899257700001</v>
      </c>
      <c r="M43" s="327" t="s">
        <v>28</v>
      </c>
      <c r="N43" s="327">
        <v>44.810899257700001</v>
      </c>
      <c r="O43" s="327" t="s">
        <v>28</v>
      </c>
      <c r="P43" s="327">
        <v>9.3161818087100983</v>
      </c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  <c r="BL43" s="313"/>
    </row>
    <row r="44" spans="1:64" s="315" customFormat="1" ht="6" customHeight="1" x14ac:dyDescent="0.3">
      <c r="A44" s="239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  <c r="BL44" s="313"/>
    </row>
    <row r="45" spans="1:64" s="318" customFormat="1" ht="19.5" customHeight="1" x14ac:dyDescent="0.45">
      <c r="A45" s="322" t="s">
        <v>33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7"/>
      <c r="BC45" s="317"/>
      <c r="BD45" s="317"/>
      <c r="BE45" s="317"/>
      <c r="BF45" s="317"/>
      <c r="BG45" s="317"/>
      <c r="BH45" s="317"/>
      <c r="BI45" s="317"/>
      <c r="BJ45" s="317"/>
      <c r="BK45" s="317"/>
      <c r="BL45" s="317"/>
    </row>
    <row r="46" spans="1:64" s="321" customFormat="1" ht="3.75" customHeight="1" x14ac:dyDescent="0.3">
      <c r="A46" s="319"/>
      <c r="B46" s="330"/>
      <c r="C46" s="330"/>
      <c r="D46" s="330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0"/>
      <c r="P46" s="330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7"/>
      <c r="BC46" s="317"/>
      <c r="BD46" s="317"/>
      <c r="BE46" s="317"/>
      <c r="BF46" s="317"/>
      <c r="BG46" s="317"/>
      <c r="BH46" s="317"/>
      <c r="BI46" s="317"/>
      <c r="BJ46" s="317"/>
      <c r="BK46" s="317"/>
      <c r="BL46" s="317"/>
    </row>
    <row r="47" spans="1:64" ht="13" x14ac:dyDescent="0.3">
      <c r="A47" s="156" t="s">
        <v>69</v>
      </c>
      <c r="B47" s="323" t="s">
        <v>28</v>
      </c>
      <c r="C47" s="323" t="s">
        <v>28</v>
      </c>
      <c r="D47" s="323" t="s">
        <v>28</v>
      </c>
      <c r="E47" s="323" t="s">
        <v>28</v>
      </c>
      <c r="F47" s="323" t="s">
        <v>28</v>
      </c>
      <c r="G47" s="323" t="s">
        <v>28</v>
      </c>
      <c r="H47" s="323" t="s">
        <v>28</v>
      </c>
      <c r="I47" s="323" t="s">
        <v>28</v>
      </c>
      <c r="J47" s="323" t="s">
        <v>28</v>
      </c>
      <c r="K47" s="323" t="s">
        <v>28</v>
      </c>
      <c r="L47" s="323" t="s">
        <v>28</v>
      </c>
      <c r="M47" s="323">
        <v>37.556015223300001</v>
      </c>
      <c r="N47" s="324">
        <v>37.556015223300001</v>
      </c>
      <c r="O47" s="323">
        <v>37.556015223264694</v>
      </c>
      <c r="P47" s="323" t="s">
        <v>261</v>
      </c>
      <c r="BJ47" s="313"/>
      <c r="BK47" s="313"/>
      <c r="BL47" s="313"/>
    </row>
    <row r="48" spans="1:64" ht="13" x14ac:dyDescent="0.3">
      <c r="A48" s="156" t="s">
        <v>85</v>
      </c>
      <c r="B48" s="323" t="s">
        <v>28</v>
      </c>
      <c r="C48" s="323" t="s">
        <v>28</v>
      </c>
      <c r="D48" s="323" t="s">
        <v>28</v>
      </c>
      <c r="E48" s="323" t="s">
        <v>28</v>
      </c>
      <c r="F48" s="323" t="s">
        <v>28</v>
      </c>
      <c r="G48" s="323" t="s">
        <v>28</v>
      </c>
      <c r="H48" s="323" t="s">
        <v>28</v>
      </c>
      <c r="I48" s="323" t="s">
        <v>28</v>
      </c>
      <c r="J48" s="323" t="s">
        <v>28</v>
      </c>
      <c r="K48" s="323" t="s">
        <v>28</v>
      </c>
      <c r="L48" s="323" t="s">
        <v>28</v>
      </c>
      <c r="M48" s="323">
        <v>69.491537854100002</v>
      </c>
      <c r="N48" s="324">
        <v>69.491537854100002</v>
      </c>
      <c r="O48" s="323">
        <v>69.491537854075432</v>
      </c>
      <c r="P48" s="323">
        <v>6.3051158560938347E-3</v>
      </c>
      <c r="BJ48" s="313"/>
      <c r="BK48" s="313"/>
      <c r="BL48" s="313"/>
    </row>
    <row r="49" spans="1:64" s="315" customFormat="1" ht="3.75" customHeight="1" x14ac:dyDescent="0.3">
      <c r="A49" s="239"/>
      <c r="B49" s="325"/>
      <c r="C49" s="325"/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6"/>
      <c r="O49" s="325"/>
      <c r="P49" s="325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  <c r="BL49" s="313"/>
    </row>
    <row r="50" spans="1:64" s="315" customFormat="1" ht="15" customHeight="1" x14ac:dyDescent="0.3">
      <c r="A50" s="157" t="s">
        <v>60</v>
      </c>
      <c r="B50" s="327" t="s">
        <v>28</v>
      </c>
      <c r="C50" s="327" t="s">
        <v>28</v>
      </c>
      <c r="D50" s="327" t="s">
        <v>28</v>
      </c>
      <c r="E50" s="327" t="s">
        <v>28</v>
      </c>
      <c r="F50" s="327" t="s">
        <v>28</v>
      </c>
      <c r="G50" s="327" t="s">
        <v>28</v>
      </c>
      <c r="H50" s="327" t="s">
        <v>28</v>
      </c>
      <c r="I50" s="327" t="s">
        <v>28</v>
      </c>
      <c r="J50" s="327" t="s">
        <v>28</v>
      </c>
      <c r="K50" s="327" t="s">
        <v>28</v>
      </c>
      <c r="L50" s="327" t="s">
        <v>28</v>
      </c>
      <c r="M50" s="327">
        <f>SUM(M47:M48)</f>
        <v>107.04755307740001</v>
      </c>
      <c r="N50" s="327">
        <f t="shared" ref="N50:P50" si="3">SUM(N47:N48)</f>
        <v>107.04755307740001</v>
      </c>
      <c r="O50" s="327" t="s">
        <v>28</v>
      </c>
      <c r="P50" s="327">
        <f t="shared" si="3"/>
        <v>6.3051158560938347E-3</v>
      </c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  <c r="BL50" s="313"/>
    </row>
    <row r="51" spans="1:64" s="315" customFormat="1" ht="6" customHeight="1" x14ac:dyDescent="0.3">
      <c r="A51" s="239"/>
      <c r="B51" s="307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4" s="313" customFormat="1" x14ac:dyDescent="0.25"/>
    <row r="53" spans="1:64" s="313" customFormat="1" x14ac:dyDescent="0.25"/>
  </sheetData>
  <mergeCells count="1">
    <mergeCell ref="B3:M3"/>
  </mergeCells>
  <pageMargins left="0.7" right="0.7" top="0.75" bottom="0.75" header="0.3" footer="0.3"/>
  <pageSetup paperSize="9" scale="1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I44"/>
  <sheetViews>
    <sheetView showGridLines="0" topLeftCell="C28" zoomScaleNormal="100" workbookViewId="0">
      <selection activeCell="B50" sqref="B50"/>
    </sheetView>
  </sheetViews>
  <sheetFormatPr defaultColWidth="9.1796875" defaultRowHeight="12.5" x14ac:dyDescent="0.25"/>
  <cols>
    <col min="1" max="1" width="36.7265625" style="304" customWidth="1"/>
    <col min="2" max="6" width="12.6328125" style="304" customWidth="1"/>
    <col min="7" max="7" width="9.453125" style="304" bestFit="1" customWidth="1"/>
    <col min="8" max="8" width="11.26953125" style="304" bestFit="1" customWidth="1"/>
    <col min="9" max="9" width="11.1796875" style="304" bestFit="1" customWidth="1"/>
    <col min="10" max="10" width="10" style="304" bestFit="1" customWidth="1"/>
    <col min="11" max="61" width="12.7265625" style="334" customWidth="1"/>
    <col min="62" max="65" width="12.7265625" style="304" customWidth="1"/>
    <col min="66" max="16384" width="9.1796875" style="304"/>
  </cols>
  <sheetData>
    <row r="1" spans="1:61" s="331" customFormat="1" ht="15" customHeight="1" x14ac:dyDescent="0.35">
      <c r="A1" s="62" t="s">
        <v>276</v>
      </c>
    </row>
    <row r="2" spans="1:61" s="332" customFormat="1" ht="15" customHeight="1" x14ac:dyDescent="0.25">
      <c r="A2" s="308"/>
    </row>
    <row r="3" spans="1:61" s="332" customFormat="1" ht="15" customHeight="1" x14ac:dyDescent="0.25">
      <c r="A3" s="309"/>
      <c r="B3" s="485" t="s">
        <v>146</v>
      </c>
      <c r="C3" s="501"/>
      <c r="D3" s="501"/>
      <c r="E3" s="501"/>
      <c r="F3" s="501"/>
      <c r="G3" s="447"/>
      <c r="H3" s="333"/>
      <c r="I3" s="333"/>
      <c r="J3" s="333"/>
    </row>
    <row r="4" spans="1:61" s="332" customFormat="1" ht="6" customHeight="1" x14ac:dyDescent="0.25">
      <c r="A4" s="309"/>
      <c r="H4" s="333"/>
      <c r="I4" s="333"/>
      <c r="J4" s="333"/>
    </row>
    <row r="5" spans="1:61" s="305" customFormat="1" ht="40" customHeight="1" thickBot="1" x14ac:dyDescent="0.35">
      <c r="A5" s="306" t="s">
        <v>147</v>
      </c>
      <c r="B5" s="305" t="s">
        <v>156</v>
      </c>
      <c r="C5" s="305" t="s">
        <v>134</v>
      </c>
      <c r="D5" s="305" t="s">
        <v>135</v>
      </c>
      <c r="E5" s="305" t="s">
        <v>152</v>
      </c>
      <c r="F5" s="305" t="s">
        <v>153</v>
      </c>
      <c r="G5" s="305" t="s">
        <v>148</v>
      </c>
      <c r="H5" s="305" t="s">
        <v>149</v>
      </c>
      <c r="I5" s="305" t="s">
        <v>150</v>
      </c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 t="s">
        <v>202</v>
      </c>
      <c r="BH5" s="265"/>
    </row>
    <row r="6" spans="1:61" s="153" customFormat="1" ht="6" customHeight="1" thickTop="1" x14ac:dyDescent="0.3"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265"/>
    </row>
    <row r="7" spans="1:61" s="155" customFormat="1" ht="19.5" customHeight="1" x14ac:dyDescent="0.45">
      <c r="A7" s="322" t="s">
        <v>30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265"/>
    </row>
    <row r="8" spans="1:61" s="153" customFormat="1" ht="3.75" customHeight="1" x14ac:dyDescent="0.3"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</row>
    <row r="9" spans="1:61" ht="13" x14ac:dyDescent="0.3">
      <c r="A9" s="156" t="s">
        <v>43</v>
      </c>
      <c r="B9" s="323">
        <v>1.8571576624999999</v>
      </c>
      <c r="C9" s="323" t="s">
        <v>28</v>
      </c>
      <c r="D9" s="323" t="s">
        <v>28</v>
      </c>
      <c r="E9" s="323" t="s">
        <v>28</v>
      </c>
      <c r="F9" s="323" t="s">
        <v>28</v>
      </c>
      <c r="G9" s="324">
        <v>1.8571576624999999</v>
      </c>
      <c r="H9" s="323">
        <v>1.8571576625108719</v>
      </c>
      <c r="I9" s="323">
        <v>0.46428941562771797</v>
      </c>
      <c r="J9" s="334"/>
      <c r="BI9" s="304"/>
    </row>
    <row r="10" spans="1:61" ht="13" x14ac:dyDescent="0.3">
      <c r="A10" s="156" t="s">
        <v>83</v>
      </c>
      <c r="B10" s="323">
        <v>2.5578179359000002</v>
      </c>
      <c r="C10" s="323" t="s">
        <v>28</v>
      </c>
      <c r="D10" s="323" t="s">
        <v>28</v>
      </c>
      <c r="E10" s="323" t="s">
        <v>28</v>
      </c>
      <c r="F10" s="323" t="s">
        <v>28</v>
      </c>
      <c r="G10" s="324">
        <v>2.5578179359000002</v>
      </c>
      <c r="H10" s="323">
        <v>1.9183634519577026</v>
      </c>
      <c r="I10" s="323">
        <v>3.7958016395568848</v>
      </c>
      <c r="J10" s="334"/>
      <c r="BI10" s="304"/>
    </row>
    <row r="11" spans="1:61" ht="13" x14ac:dyDescent="0.3">
      <c r="A11" s="156" t="s">
        <v>183</v>
      </c>
      <c r="B11" s="323">
        <v>16.743762373900001</v>
      </c>
      <c r="C11" s="323" t="s">
        <v>28</v>
      </c>
      <c r="D11" s="323" t="s">
        <v>28</v>
      </c>
      <c r="E11" s="323" t="s">
        <v>28</v>
      </c>
      <c r="F11" s="323" t="s">
        <v>28</v>
      </c>
      <c r="G11" s="324">
        <v>16.743762373900001</v>
      </c>
      <c r="H11" s="323">
        <v>16.743762373924255</v>
      </c>
      <c r="I11" s="323">
        <v>18.018180370330811</v>
      </c>
      <c r="J11" s="334"/>
      <c r="BI11" s="304"/>
    </row>
    <row r="12" spans="1:61" ht="13" x14ac:dyDescent="0.3">
      <c r="A12" s="156" t="s">
        <v>74</v>
      </c>
      <c r="B12" s="323">
        <v>33.602921128299997</v>
      </c>
      <c r="C12" s="323" t="s">
        <v>28</v>
      </c>
      <c r="D12" s="323" t="s">
        <v>28</v>
      </c>
      <c r="E12" s="323" t="s">
        <v>28</v>
      </c>
      <c r="F12" s="323" t="s">
        <v>28</v>
      </c>
      <c r="G12" s="324">
        <v>33.602921128299997</v>
      </c>
      <c r="H12" s="323">
        <v>18.022671341896057</v>
      </c>
      <c r="I12" s="323">
        <v>6.4517595320940018</v>
      </c>
      <c r="J12" s="334"/>
      <c r="BI12" s="304"/>
    </row>
    <row r="13" spans="1:61" ht="13" x14ac:dyDescent="0.3">
      <c r="A13" s="156" t="s">
        <v>81</v>
      </c>
      <c r="B13" s="323">
        <v>15.5802497864</v>
      </c>
      <c r="C13" s="323" t="s">
        <v>28</v>
      </c>
      <c r="D13" s="323" t="s">
        <v>28</v>
      </c>
      <c r="E13" s="323" t="s">
        <v>28</v>
      </c>
      <c r="F13" s="323" t="s">
        <v>28</v>
      </c>
      <c r="G13" s="324">
        <v>15.5802497864</v>
      </c>
      <c r="H13" s="323">
        <v>15.580249786376953</v>
      </c>
      <c r="I13" s="323">
        <v>4.206667423248291</v>
      </c>
      <c r="J13" s="334"/>
      <c r="BI13" s="304"/>
    </row>
    <row r="14" spans="1:61" s="335" customFormat="1" ht="3.75" customHeight="1" x14ac:dyDescent="0.3">
      <c r="A14" s="239"/>
      <c r="B14" s="442"/>
      <c r="C14" s="442"/>
      <c r="D14" s="442"/>
      <c r="E14" s="442"/>
      <c r="F14" s="442"/>
      <c r="G14" s="443"/>
      <c r="H14" s="442"/>
      <c r="I14" s="442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</row>
    <row r="15" spans="1:61" s="335" customFormat="1" ht="15" customHeight="1" x14ac:dyDescent="0.3">
      <c r="A15" s="444" t="s">
        <v>47</v>
      </c>
      <c r="B15" s="445">
        <v>70.341908887000002</v>
      </c>
      <c r="C15" s="445" t="s">
        <v>28</v>
      </c>
      <c r="D15" s="445" t="s">
        <v>28</v>
      </c>
      <c r="E15" s="445" t="s">
        <v>28</v>
      </c>
      <c r="F15" s="445" t="s">
        <v>28</v>
      </c>
      <c r="G15" s="445">
        <f>SUM(G9:G13)</f>
        <v>70.341908887000002</v>
      </c>
      <c r="H15" s="445" t="s">
        <v>28</v>
      </c>
      <c r="I15" s="445">
        <f t="shared" ref="I15" si="0">SUM(I9:I13)</f>
        <v>32.936698380857706</v>
      </c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</row>
    <row r="16" spans="1:61" s="335" customFormat="1" ht="6" customHeight="1" x14ac:dyDescent="0.3">
      <c r="A16" s="239"/>
      <c r="B16" s="328"/>
      <c r="C16" s="328"/>
      <c r="D16" s="328"/>
      <c r="E16" s="328"/>
      <c r="F16" s="328"/>
      <c r="G16" s="328"/>
      <c r="H16" s="328"/>
      <c r="I16" s="328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4"/>
      <c r="AO16" s="334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</row>
    <row r="17" spans="1:61" s="337" customFormat="1" ht="19.5" customHeight="1" x14ac:dyDescent="0.45">
      <c r="A17" s="322" t="s">
        <v>36</v>
      </c>
      <c r="B17" s="240"/>
      <c r="C17" s="240"/>
      <c r="D17" s="240"/>
      <c r="E17" s="240"/>
      <c r="F17" s="240"/>
      <c r="G17" s="240"/>
      <c r="H17" s="240"/>
      <c r="I17" s="240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</row>
    <row r="18" spans="1:61" s="339" customFormat="1" ht="3.75" customHeight="1" x14ac:dyDescent="0.3">
      <c r="A18" s="338"/>
      <c r="B18" s="241"/>
      <c r="C18" s="241"/>
      <c r="D18" s="241"/>
      <c r="E18" s="241"/>
      <c r="F18" s="241"/>
      <c r="G18" s="241"/>
      <c r="H18" s="241"/>
      <c r="I18" s="241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36"/>
      <c r="AW18" s="336"/>
      <c r="AX18" s="336"/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</row>
    <row r="19" spans="1:61" ht="13" x14ac:dyDescent="0.3">
      <c r="A19" s="156" t="s">
        <v>185</v>
      </c>
      <c r="B19" s="323" t="s">
        <v>28</v>
      </c>
      <c r="C19" s="323">
        <v>16.743762373900001</v>
      </c>
      <c r="D19" s="323" t="s">
        <v>28</v>
      </c>
      <c r="E19" s="323" t="s">
        <v>28</v>
      </c>
      <c r="F19" s="323" t="s">
        <v>28</v>
      </c>
      <c r="G19" s="324">
        <v>16.743762373900001</v>
      </c>
      <c r="H19" s="323">
        <v>16.743762373924255</v>
      </c>
      <c r="I19" s="323">
        <v>3.0138772875070572</v>
      </c>
      <c r="J19" s="334"/>
      <c r="BI19" s="304"/>
    </row>
    <row r="20" spans="1:61" ht="13" x14ac:dyDescent="0.3">
      <c r="A20" s="156" t="s">
        <v>163</v>
      </c>
      <c r="B20" s="323" t="s">
        <v>28</v>
      </c>
      <c r="C20" s="323">
        <v>5.7671577482999998</v>
      </c>
      <c r="D20" s="323" t="s">
        <v>28</v>
      </c>
      <c r="E20" s="323" t="s">
        <v>28</v>
      </c>
      <c r="F20" s="323" t="s">
        <v>28</v>
      </c>
      <c r="G20" s="324">
        <v>5.7671577482999998</v>
      </c>
      <c r="H20" s="323">
        <v>2.9496576339006424</v>
      </c>
      <c r="I20" s="323">
        <v>0.48469160404056311</v>
      </c>
      <c r="J20" s="334"/>
      <c r="BI20" s="304"/>
    </row>
    <row r="21" spans="1:61" ht="13" x14ac:dyDescent="0.3">
      <c r="A21" s="156" t="s">
        <v>222</v>
      </c>
      <c r="B21" s="323" t="s">
        <v>28</v>
      </c>
      <c r="C21" s="323">
        <v>1.0924999714000001</v>
      </c>
      <c r="D21" s="323" t="s">
        <v>28</v>
      </c>
      <c r="E21" s="323" t="s">
        <v>28</v>
      </c>
      <c r="F21" s="323" t="s">
        <v>28</v>
      </c>
      <c r="G21" s="324">
        <v>1.0924999714000001</v>
      </c>
      <c r="H21" s="323">
        <v>1.0924999713897705</v>
      </c>
      <c r="I21" s="323">
        <v>0.10924999415874481</v>
      </c>
      <c r="J21" s="334"/>
      <c r="BI21" s="304"/>
    </row>
    <row r="22" spans="1:61" ht="13" x14ac:dyDescent="0.3">
      <c r="A22" s="156" t="s">
        <v>186</v>
      </c>
      <c r="B22" s="323" t="s">
        <v>28</v>
      </c>
      <c r="C22" s="323">
        <v>0.44840760530000001</v>
      </c>
      <c r="D22" s="323" t="s">
        <v>28</v>
      </c>
      <c r="E22" s="323" t="s">
        <v>28</v>
      </c>
      <c r="F22" s="323" t="s">
        <v>28</v>
      </c>
      <c r="G22" s="324">
        <v>0.44840760530000001</v>
      </c>
      <c r="H22" s="323">
        <v>0.4484076052904129</v>
      </c>
      <c r="I22" s="323">
        <v>0.13452227786183357</v>
      </c>
      <c r="J22" s="334"/>
      <c r="BI22" s="304"/>
    </row>
    <row r="23" spans="1:61" ht="13" x14ac:dyDescent="0.3">
      <c r="A23" s="156" t="s">
        <v>165</v>
      </c>
      <c r="B23" s="323" t="s">
        <v>28</v>
      </c>
      <c r="C23" s="323">
        <v>3.1578000600000003E-2</v>
      </c>
      <c r="D23" s="323" t="s">
        <v>28</v>
      </c>
      <c r="E23" s="323" t="s">
        <v>28</v>
      </c>
      <c r="F23" s="323" t="s">
        <v>28</v>
      </c>
      <c r="G23" s="324">
        <v>3.1578000600000003E-2</v>
      </c>
      <c r="H23" s="323">
        <v>3.1578000634908676E-2</v>
      </c>
      <c r="I23" s="323">
        <v>2.5262400507926941E-2</v>
      </c>
      <c r="J23" s="334"/>
      <c r="BI23" s="304"/>
    </row>
    <row r="24" spans="1:61" ht="13" x14ac:dyDescent="0.3">
      <c r="A24" s="156" t="s">
        <v>129</v>
      </c>
      <c r="B24" s="323" t="s">
        <v>28</v>
      </c>
      <c r="C24" s="323">
        <v>16.743762373900001</v>
      </c>
      <c r="D24" s="323">
        <v>1.0924999714000001</v>
      </c>
      <c r="E24" s="323">
        <v>5.6102451831</v>
      </c>
      <c r="F24" s="323" t="s">
        <v>28</v>
      </c>
      <c r="G24" s="324">
        <v>23.446507528400002</v>
      </c>
      <c r="H24" s="323">
        <v>23.446507528424263</v>
      </c>
      <c r="I24" s="323">
        <v>25.028116181492805</v>
      </c>
      <c r="J24" s="334"/>
      <c r="BI24" s="304"/>
    </row>
    <row r="25" spans="1:61" ht="13" x14ac:dyDescent="0.3">
      <c r="A25" s="156" t="s">
        <v>76</v>
      </c>
      <c r="B25" s="323" t="s">
        <v>28</v>
      </c>
      <c r="C25" s="323">
        <v>5.3187501430999999</v>
      </c>
      <c r="D25" s="323" t="s">
        <v>28</v>
      </c>
      <c r="E25" s="323" t="s">
        <v>28</v>
      </c>
      <c r="F25" s="323" t="s">
        <v>28</v>
      </c>
      <c r="G25" s="324">
        <v>5.3187501430999999</v>
      </c>
      <c r="H25" s="323">
        <v>2.5012500286102295</v>
      </c>
      <c r="I25" s="323">
        <v>0.21521962992846966</v>
      </c>
      <c r="J25" s="334"/>
      <c r="BI25" s="304"/>
    </row>
    <row r="26" spans="1:61" ht="13" x14ac:dyDescent="0.3">
      <c r="A26" s="156" t="s">
        <v>48</v>
      </c>
      <c r="B26" s="323" t="s">
        <v>28</v>
      </c>
      <c r="C26" s="323" t="s">
        <v>28</v>
      </c>
      <c r="D26" s="323">
        <v>3.5869964807999999</v>
      </c>
      <c r="E26" s="323" t="s">
        <v>28</v>
      </c>
      <c r="F26" s="323" t="s">
        <v>28</v>
      </c>
      <c r="G26" s="324">
        <v>3.5869964807999999</v>
      </c>
      <c r="H26" s="323">
        <v>3.5869964808225632</v>
      </c>
      <c r="I26" s="323">
        <v>4.851166769862175</v>
      </c>
      <c r="J26" s="334"/>
      <c r="BI26" s="304"/>
    </row>
    <row r="27" spans="1:61" ht="13" x14ac:dyDescent="0.3">
      <c r="A27" s="156" t="s">
        <v>51</v>
      </c>
      <c r="B27" s="323" t="s">
        <v>28</v>
      </c>
      <c r="C27" s="323">
        <v>5.0908249617000001</v>
      </c>
      <c r="D27" s="323" t="s">
        <v>28</v>
      </c>
      <c r="E27" s="323">
        <v>3.7366375923000001</v>
      </c>
      <c r="F27" s="323" t="s">
        <v>28</v>
      </c>
      <c r="G27" s="324">
        <v>8.8274625540000002</v>
      </c>
      <c r="H27" s="323">
        <v>8.8274625539779663</v>
      </c>
      <c r="I27" s="323">
        <v>5.3977820575237274</v>
      </c>
      <c r="J27" s="334"/>
      <c r="BI27" s="304"/>
    </row>
    <row r="28" spans="1:61" ht="13" x14ac:dyDescent="0.3">
      <c r="A28" s="156" t="s">
        <v>71</v>
      </c>
      <c r="B28" s="323" t="s">
        <v>28</v>
      </c>
      <c r="C28" s="323">
        <v>20.970012545599999</v>
      </c>
      <c r="D28" s="323" t="s">
        <v>28</v>
      </c>
      <c r="E28" s="323" t="s">
        <v>28</v>
      </c>
      <c r="F28" s="323" t="s">
        <v>28</v>
      </c>
      <c r="G28" s="324">
        <v>20.970012545599999</v>
      </c>
      <c r="H28" s="323">
        <v>18.152512431144714</v>
      </c>
      <c r="I28" s="323">
        <v>37.432024717330933</v>
      </c>
      <c r="J28" s="334"/>
      <c r="BI28" s="304"/>
    </row>
    <row r="29" spans="1:61" s="335" customFormat="1" ht="3.75" customHeight="1" x14ac:dyDescent="0.3">
      <c r="A29" s="239"/>
      <c r="B29" s="442"/>
      <c r="C29" s="442"/>
      <c r="D29" s="442"/>
      <c r="E29" s="442"/>
      <c r="F29" s="442"/>
      <c r="G29" s="443"/>
      <c r="H29" s="442"/>
      <c r="I29" s="442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</row>
    <row r="30" spans="1:61" s="335" customFormat="1" ht="15" customHeight="1" x14ac:dyDescent="0.3">
      <c r="A30" s="444" t="s">
        <v>106</v>
      </c>
      <c r="B30" s="445" t="s">
        <v>28</v>
      </c>
      <c r="C30" s="445">
        <v>72.206755723800001</v>
      </c>
      <c r="D30" s="445">
        <v>4.6794964522000004</v>
      </c>
      <c r="E30" s="445">
        <v>9.3468827753999992</v>
      </c>
      <c r="F30" s="445" t="s">
        <v>28</v>
      </c>
      <c r="G30" s="445">
        <f>SUM(G19:G28)</f>
        <v>86.233134951400004</v>
      </c>
      <c r="H30" s="445" t="s">
        <v>28</v>
      </c>
      <c r="I30" s="445">
        <f>SUM(I19:I28)</f>
        <v>76.691912920214236</v>
      </c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4"/>
      <c r="AL30" s="334"/>
      <c r="AM30" s="334"/>
      <c r="AN30" s="334"/>
      <c r="AO30" s="334"/>
      <c r="AP30" s="334"/>
      <c r="AQ30" s="334"/>
      <c r="AR30" s="334"/>
      <c r="AS30" s="334"/>
      <c r="AT30" s="334"/>
      <c r="AU30" s="334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</row>
    <row r="31" spans="1:61" s="335" customFormat="1" ht="6" customHeight="1" x14ac:dyDescent="0.3">
      <c r="A31" s="239"/>
      <c r="B31" s="328"/>
      <c r="C31" s="328"/>
      <c r="D31" s="328"/>
      <c r="E31" s="328"/>
      <c r="F31" s="328"/>
      <c r="G31" s="328"/>
      <c r="H31" s="328"/>
      <c r="I31" s="328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</row>
    <row r="32" spans="1:61" s="337" customFormat="1" ht="19.5" customHeight="1" x14ac:dyDescent="0.45">
      <c r="A32" s="322" t="s">
        <v>33</v>
      </c>
      <c r="B32" s="240"/>
      <c r="C32" s="240"/>
      <c r="D32" s="240"/>
      <c r="E32" s="240"/>
      <c r="F32" s="240"/>
      <c r="G32" s="240"/>
      <c r="H32" s="240"/>
      <c r="I32" s="240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6"/>
      <c r="AM32" s="336"/>
      <c r="AN32" s="336"/>
      <c r="AO32" s="336"/>
      <c r="AP32" s="336"/>
      <c r="AQ32" s="336"/>
      <c r="AR32" s="336"/>
      <c r="AS32" s="336"/>
      <c r="AT32" s="336"/>
      <c r="AU32" s="336"/>
      <c r="AV32" s="336"/>
      <c r="AW32" s="336"/>
      <c r="AX32" s="336"/>
      <c r="AY32" s="336"/>
      <c r="AZ32" s="336"/>
      <c r="BA32" s="336"/>
      <c r="BB32" s="336"/>
      <c r="BC32" s="336"/>
      <c r="BD32" s="336"/>
      <c r="BE32" s="336"/>
      <c r="BF32" s="336"/>
      <c r="BG32" s="336"/>
      <c r="BH32" s="336"/>
    </row>
    <row r="33" spans="1:61" s="339" customFormat="1" ht="3.75" customHeight="1" x14ac:dyDescent="0.3">
      <c r="A33" s="338"/>
      <c r="B33" s="241"/>
      <c r="C33" s="241"/>
      <c r="D33" s="241"/>
      <c r="E33" s="241"/>
      <c r="F33" s="241"/>
      <c r="G33" s="241"/>
      <c r="H33" s="241"/>
      <c r="I33" s="241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6"/>
      <c r="AA33" s="336"/>
      <c r="AB33" s="336"/>
      <c r="AC33" s="336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336"/>
      <c r="AO33" s="336"/>
      <c r="AP33" s="336"/>
      <c r="AQ33" s="336"/>
      <c r="AR33" s="336"/>
      <c r="AS33" s="336"/>
      <c r="AT33" s="336"/>
      <c r="AU33" s="336"/>
      <c r="AV33" s="336"/>
      <c r="AW33" s="336"/>
      <c r="AX33" s="336"/>
      <c r="AY33" s="336"/>
      <c r="AZ33" s="336"/>
      <c r="BA33" s="336"/>
      <c r="BB33" s="336"/>
      <c r="BC33" s="336"/>
      <c r="BD33" s="336"/>
      <c r="BE33" s="336"/>
      <c r="BF33" s="336"/>
      <c r="BG33" s="336"/>
      <c r="BH33" s="336"/>
    </row>
    <row r="34" spans="1:61" ht="13" x14ac:dyDescent="0.3">
      <c r="A34" s="156" t="s">
        <v>69</v>
      </c>
      <c r="B34" s="323" t="s">
        <v>28</v>
      </c>
      <c r="C34" s="323" t="s">
        <v>28</v>
      </c>
      <c r="D34" s="323" t="s">
        <v>28</v>
      </c>
      <c r="E34" s="323" t="s">
        <v>28</v>
      </c>
      <c r="F34" s="323">
        <v>5.3589245304000004</v>
      </c>
      <c r="G34" s="324">
        <v>5.3589245304000004</v>
      </c>
      <c r="H34" s="323">
        <v>5.3589245304465294</v>
      </c>
      <c r="I34" s="323">
        <v>1.5316675380745437E-3</v>
      </c>
      <c r="J34" s="334"/>
      <c r="BI34" s="304"/>
    </row>
    <row r="35" spans="1:61" ht="13" x14ac:dyDescent="0.3">
      <c r="A35" s="156" t="s">
        <v>104</v>
      </c>
      <c r="B35" s="323" t="s">
        <v>28</v>
      </c>
      <c r="C35" s="323" t="s">
        <v>28</v>
      </c>
      <c r="D35" s="323" t="s">
        <v>28</v>
      </c>
      <c r="E35" s="323" t="s">
        <v>28</v>
      </c>
      <c r="F35" s="323">
        <v>26.334824267799998</v>
      </c>
      <c r="G35" s="324">
        <v>26.334824267799998</v>
      </c>
      <c r="H35" s="323">
        <v>26.33482426777482</v>
      </c>
      <c r="I35" s="323">
        <v>0.18648794980254024</v>
      </c>
      <c r="J35" s="334"/>
      <c r="BI35" s="304"/>
    </row>
    <row r="36" spans="1:61" s="335" customFormat="1" ht="3.75" customHeight="1" x14ac:dyDescent="0.3">
      <c r="A36" s="239"/>
      <c r="B36" s="442"/>
      <c r="C36" s="442"/>
      <c r="D36" s="442"/>
      <c r="E36" s="442"/>
      <c r="F36" s="442"/>
      <c r="G36" s="443"/>
      <c r="H36" s="442"/>
      <c r="I36" s="442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</row>
    <row r="37" spans="1:61" s="335" customFormat="1" ht="15" customHeight="1" x14ac:dyDescent="0.3">
      <c r="A37" s="444" t="s">
        <v>60</v>
      </c>
      <c r="B37" s="445" t="s">
        <v>28</v>
      </c>
      <c r="C37" s="445" t="s">
        <v>28</v>
      </c>
      <c r="D37" s="445" t="s">
        <v>28</v>
      </c>
      <c r="E37" s="445" t="s">
        <v>28</v>
      </c>
      <c r="F37" s="445">
        <v>31.693748798200001</v>
      </c>
      <c r="G37" s="445">
        <f>SUM(G34:G35)</f>
        <v>31.693748798199998</v>
      </c>
      <c r="H37" s="445" t="s">
        <v>28</v>
      </c>
      <c r="I37" s="445">
        <f>SUM(I34:I35)</f>
        <v>0.18801961734061479</v>
      </c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  <c r="AL37" s="334"/>
      <c r="AM37" s="334"/>
      <c r="AN37" s="334"/>
      <c r="AO37" s="334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4"/>
      <c r="BD37" s="334"/>
      <c r="BE37" s="334"/>
      <c r="BF37" s="334"/>
      <c r="BG37" s="334"/>
      <c r="BH37" s="334"/>
    </row>
    <row r="38" spans="1:61" s="335" customFormat="1" ht="6" customHeight="1" x14ac:dyDescent="0.3">
      <c r="A38" s="239"/>
      <c r="B38" s="307"/>
      <c r="C38" s="307"/>
      <c r="D38" s="307"/>
      <c r="E38" s="307"/>
      <c r="F38" s="307"/>
      <c r="G38" s="307"/>
      <c r="H38" s="307"/>
      <c r="I38" s="307"/>
      <c r="J38" s="307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4"/>
      <c r="Y38" s="334"/>
      <c r="Z38" s="334"/>
      <c r="AA38" s="334"/>
      <c r="AB38" s="334"/>
      <c r="AC38" s="334"/>
      <c r="AD38" s="334"/>
      <c r="AE38" s="334"/>
      <c r="AF38" s="334"/>
      <c r="AG38" s="334"/>
      <c r="AH38" s="334"/>
      <c r="AI38" s="334"/>
      <c r="AJ38" s="334"/>
      <c r="AK38" s="334"/>
      <c r="AL38" s="334"/>
      <c r="AM38" s="334"/>
      <c r="AN38" s="334"/>
      <c r="AO38" s="334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4"/>
      <c r="BC38" s="334"/>
      <c r="BD38" s="334"/>
      <c r="BE38" s="334"/>
      <c r="BF38" s="334"/>
      <c r="BG38" s="334"/>
      <c r="BH38" s="334"/>
      <c r="BI38" s="334"/>
    </row>
    <row r="39" spans="1:61" s="334" customFormat="1" x14ac:dyDescent="0.25"/>
    <row r="40" spans="1:61" s="334" customFormat="1" x14ac:dyDescent="0.25"/>
    <row r="41" spans="1:61" s="334" customFormat="1" x14ac:dyDescent="0.25">
      <c r="A41" s="304"/>
      <c r="B41" s="304"/>
      <c r="C41" s="304"/>
      <c r="D41" s="304"/>
      <c r="E41" s="304"/>
      <c r="F41" s="304"/>
    </row>
    <row r="42" spans="1:61" s="334" customFormat="1" x14ac:dyDescent="0.25">
      <c r="A42" s="304"/>
      <c r="B42" s="304"/>
      <c r="C42" s="304"/>
      <c r="D42" s="304"/>
      <c r="E42" s="304"/>
      <c r="F42" s="304"/>
    </row>
    <row r="43" spans="1:61" s="334" customFormat="1" x14ac:dyDescent="0.25">
      <c r="A43" s="304"/>
      <c r="B43" s="304"/>
      <c r="C43" s="304"/>
      <c r="D43" s="304"/>
      <c r="E43" s="304"/>
      <c r="F43" s="304"/>
    </row>
    <row r="44" spans="1:61" s="334" customFormat="1" x14ac:dyDescent="0.25">
      <c r="A44" s="304"/>
      <c r="B44" s="304"/>
      <c r="C44" s="304"/>
      <c r="D44" s="304"/>
      <c r="E44" s="304"/>
      <c r="F44" s="304"/>
    </row>
  </sheetData>
  <mergeCells count="1">
    <mergeCell ref="B3:F3"/>
  </mergeCells>
  <pageMargins left="0.7" right="0.7" top="0.75" bottom="0.75" header="0.3" footer="0.3"/>
  <pageSetup scale="1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I38"/>
  <sheetViews>
    <sheetView showGridLines="0" zoomScaleNormal="100" workbookViewId="0">
      <selection activeCell="B46" sqref="B46"/>
    </sheetView>
  </sheetViews>
  <sheetFormatPr defaultColWidth="9.1796875" defaultRowHeight="12.5" x14ac:dyDescent="0.25"/>
  <cols>
    <col min="1" max="1" width="38.7265625" style="314" customWidth="1"/>
    <col min="2" max="5" width="15.6328125" style="314" customWidth="1"/>
    <col min="6" max="6" width="14" style="314" customWidth="1"/>
    <col min="7" max="7" width="7.36328125" style="314" customWidth="1"/>
    <col min="8" max="8" width="9.453125" style="314" bestFit="1" customWidth="1"/>
    <col min="9" max="9" width="11.26953125" style="314" bestFit="1" customWidth="1"/>
    <col min="10" max="10" width="11.1796875" style="314" bestFit="1" customWidth="1"/>
    <col min="11" max="11" width="10" style="314" bestFit="1" customWidth="1"/>
    <col min="12" max="61" width="12.7265625" style="313" customWidth="1"/>
    <col min="62" max="65" width="12.7265625" style="314" customWidth="1"/>
    <col min="66" max="16384" width="9.1796875" style="314"/>
  </cols>
  <sheetData>
    <row r="1" spans="1:61" s="310" customFormat="1" ht="15" customHeight="1" x14ac:dyDescent="0.35">
      <c r="A1" s="62" t="s">
        <v>274</v>
      </c>
    </row>
    <row r="2" spans="1:61" s="311" customFormat="1" ht="15" customHeight="1" x14ac:dyDescent="0.25">
      <c r="A2" s="158"/>
    </row>
    <row r="3" spans="1:61" s="311" customFormat="1" ht="15" customHeight="1" x14ac:dyDescent="0.25">
      <c r="A3" s="159"/>
      <c r="B3" s="485" t="s">
        <v>146</v>
      </c>
      <c r="C3" s="485"/>
      <c r="D3" s="485"/>
      <c r="E3" s="485"/>
      <c r="F3" s="485"/>
      <c r="G3" s="485"/>
      <c r="H3" s="485"/>
      <c r="I3" s="312"/>
      <c r="J3" s="312"/>
      <c r="K3" s="312"/>
    </row>
    <row r="4" spans="1:61" s="311" customFormat="1" ht="6" customHeight="1" x14ac:dyDescent="0.25">
      <c r="A4" s="159"/>
      <c r="I4" s="312"/>
      <c r="J4" s="312"/>
      <c r="K4" s="312"/>
    </row>
    <row r="5" spans="1:61" s="305" customFormat="1" ht="40" customHeight="1" thickBot="1" x14ac:dyDescent="0.35">
      <c r="A5" s="306" t="s">
        <v>147</v>
      </c>
      <c r="B5" s="305" t="s">
        <v>156</v>
      </c>
      <c r="C5" s="305" t="s">
        <v>134</v>
      </c>
      <c r="D5" s="305" t="s">
        <v>135</v>
      </c>
      <c r="E5" s="305" t="s">
        <v>152</v>
      </c>
      <c r="F5" s="305" t="s">
        <v>136</v>
      </c>
      <c r="G5" s="433" t="s">
        <v>61</v>
      </c>
      <c r="H5" s="305" t="s">
        <v>153</v>
      </c>
      <c r="I5" s="305" t="s">
        <v>148</v>
      </c>
      <c r="J5" s="305" t="s">
        <v>149</v>
      </c>
      <c r="K5" s="305" t="s">
        <v>150</v>
      </c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 t="s">
        <v>201</v>
      </c>
      <c r="BI5" s="160"/>
    </row>
    <row r="6" spans="1:61" s="153" customFormat="1" ht="6" customHeight="1" thickTop="1" x14ac:dyDescent="0.3"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60"/>
    </row>
    <row r="7" spans="1:61" s="155" customFormat="1" ht="19.5" customHeight="1" x14ac:dyDescent="0.45">
      <c r="A7" s="322" t="s">
        <v>30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60"/>
    </row>
    <row r="8" spans="1:61" s="153" customFormat="1" ht="3.75" customHeight="1" x14ac:dyDescent="0.3"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</row>
    <row r="9" spans="1:61" ht="13" x14ac:dyDescent="0.3">
      <c r="A9" s="156" t="s">
        <v>43</v>
      </c>
      <c r="B9" s="323">
        <v>14.975399971</v>
      </c>
      <c r="C9" s="323" t="s">
        <v>28</v>
      </c>
      <c r="D9" s="323" t="s">
        <v>28</v>
      </c>
      <c r="E9" s="323" t="s">
        <v>28</v>
      </c>
      <c r="F9" s="323" t="s">
        <v>28</v>
      </c>
      <c r="G9" s="323" t="s">
        <v>28</v>
      </c>
      <c r="H9" s="323" t="s">
        <v>28</v>
      </c>
      <c r="I9" s="324">
        <v>14.975399971</v>
      </c>
      <c r="J9" s="323">
        <v>14.975399971008301</v>
      </c>
      <c r="K9" s="323">
        <v>3.7438499927520752</v>
      </c>
    </row>
    <row r="10" spans="1:61" ht="13" x14ac:dyDescent="0.3">
      <c r="A10" s="156" t="s">
        <v>183</v>
      </c>
      <c r="B10" s="323">
        <v>12.140399932899999</v>
      </c>
      <c r="C10" s="323" t="s">
        <v>28</v>
      </c>
      <c r="D10" s="323" t="s">
        <v>28</v>
      </c>
      <c r="E10" s="323" t="s">
        <v>28</v>
      </c>
      <c r="F10" s="323" t="s">
        <v>28</v>
      </c>
      <c r="G10" s="323" t="s">
        <v>28</v>
      </c>
      <c r="H10" s="323" t="s">
        <v>28</v>
      </c>
      <c r="I10" s="324">
        <v>12.140399932899999</v>
      </c>
      <c r="J10" s="323">
        <v>12.140399932861328</v>
      </c>
      <c r="K10" s="323">
        <v>13.354439735412598</v>
      </c>
    </row>
    <row r="11" spans="1:61" ht="13" x14ac:dyDescent="0.3">
      <c r="A11" s="156" t="s">
        <v>81</v>
      </c>
      <c r="B11" s="323">
        <v>14.975399971</v>
      </c>
      <c r="C11" s="323" t="s">
        <v>28</v>
      </c>
      <c r="D11" s="323" t="s">
        <v>28</v>
      </c>
      <c r="E11" s="323" t="s">
        <v>28</v>
      </c>
      <c r="F11" s="323" t="s">
        <v>28</v>
      </c>
      <c r="G11" s="323" t="s">
        <v>28</v>
      </c>
      <c r="H11" s="323" t="s">
        <v>28</v>
      </c>
      <c r="I11" s="324">
        <v>14.975399971</v>
      </c>
      <c r="J11" s="323">
        <v>14.975399971008301</v>
      </c>
      <c r="K11" s="323">
        <v>3.3694647550582886</v>
      </c>
    </row>
    <row r="12" spans="1:61" s="315" customFormat="1" ht="3.75" customHeight="1" x14ac:dyDescent="0.3">
      <c r="A12" s="239"/>
      <c r="B12" s="442"/>
      <c r="C12" s="442"/>
      <c r="D12" s="442"/>
      <c r="E12" s="442"/>
      <c r="F12" s="442"/>
      <c r="G12" s="442"/>
      <c r="H12" s="442"/>
      <c r="I12" s="443"/>
      <c r="J12" s="442"/>
      <c r="K12" s="442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  <c r="AY12" s="31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s="315" customFormat="1" ht="15" customHeight="1" x14ac:dyDescent="0.3">
      <c r="A13" s="444" t="s">
        <v>47</v>
      </c>
      <c r="B13" s="445">
        <f>SUM(B9:B11)</f>
        <v>42.091199874899999</v>
      </c>
      <c r="C13" s="445" t="s">
        <v>28</v>
      </c>
      <c r="D13" s="445" t="s">
        <v>28</v>
      </c>
      <c r="E13" s="445" t="s">
        <v>28</v>
      </c>
      <c r="F13" s="445" t="s">
        <v>28</v>
      </c>
      <c r="G13" s="445" t="s">
        <v>28</v>
      </c>
      <c r="H13" s="445" t="s">
        <v>28</v>
      </c>
      <c r="I13" s="445">
        <f>SUM(I9:I11)</f>
        <v>42.091199874899999</v>
      </c>
      <c r="J13" s="445" t="s">
        <v>28</v>
      </c>
      <c r="K13" s="445">
        <f>SUM(K9:K11)</f>
        <v>20.467754483222961</v>
      </c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  <c r="AT13" s="313"/>
      <c r="AU13" s="313"/>
      <c r="AV13" s="313"/>
      <c r="AW13" s="313"/>
      <c r="AX13" s="313"/>
      <c r="AY13" s="31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s="315" customFormat="1" ht="6" customHeight="1" x14ac:dyDescent="0.3">
      <c r="A14" s="239"/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s="318" customFormat="1" ht="19.5" customHeight="1" x14ac:dyDescent="0.45">
      <c r="A15" s="322" t="s">
        <v>36</v>
      </c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</row>
    <row r="16" spans="1:61" s="321" customFormat="1" ht="3.75" customHeight="1" x14ac:dyDescent="0.3">
      <c r="A16" s="319"/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</row>
    <row r="17" spans="1:61" ht="13" x14ac:dyDescent="0.3">
      <c r="A17" s="156" t="s">
        <v>185</v>
      </c>
      <c r="B17" s="323" t="s">
        <v>28</v>
      </c>
      <c r="C17" s="323">
        <v>1.1643749475</v>
      </c>
      <c r="D17" s="323" t="s">
        <v>28</v>
      </c>
      <c r="E17" s="323">
        <v>5.6689500809000002</v>
      </c>
      <c r="F17" s="323" t="s">
        <v>28</v>
      </c>
      <c r="G17" s="323" t="s">
        <v>28</v>
      </c>
      <c r="H17" s="323" t="s">
        <v>28</v>
      </c>
      <c r="I17" s="324">
        <v>6.8333250284</v>
      </c>
      <c r="J17" s="323">
        <v>6.8333250284194946</v>
      </c>
      <c r="K17" s="323">
        <v>3.0793949365615845</v>
      </c>
    </row>
    <row r="18" spans="1:61" ht="13" x14ac:dyDescent="0.3">
      <c r="A18" s="156" t="s">
        <v>48</v>
      </c>
      <c r="B18" s="323" t="s">
        <v>28</v>
      </c>
      <c r="C18" s="323" t="s">
        <v>28</v>
      </c>
      <c r="D18" s="323">
        <v>3.9983249903</v>
      </c>
      <c r="E18" s="323" t="s">
        <v>28</v>
      </c>
      <c r="F18" s="323" t="s">
        <v>28</v>
      </c>
      <c r="G18" s="323" t="s">
        <v>28</v>
      </c>
      <c r="H18" s="323" t="s">
        <v>28</v>
      </c>
      <c r="I18" s="324">
        <v>3.9983249903</v>
      </c>
      <c r="J18" s="323">
        <v>3.998324990272522</v>
      </c>
      <c r="K18" s="323">
        <v>7.1969850063323975</v>
      </c>
    </row>
    <row r="19" spans="1:61" ht="13" x14ac:dyDescent="0.3">
      <c r="A19" s="156" t="s">
        <v>51</v>
      </c>
      <c r="B19" s="323" t="s">
        <v>28</v>
      </c>
      <c r="C19" s="323">
        <v>2.8339500427000002</v>
      </c>
      <c r="D19" s="323" t="s">
        <v>28</v>
      </c>
      <c r="E19" s="323" t="s">
        <v>28</v>
      </c>
      <c r="F19" s="323" t="s">
        <v>28</v>
      </c>
      <c r="G19" s="323" t="s">
        <v>28</v>
      </c>
      <c r="H19" s="323" t="s">
        <v>28</v>
      </c>
      <c r="I19" s="324">
        <v>2.8339500427000002</v>
      </c>
      <c r="J19" s="323">
        <v>2.8339500427246094</v>
      </c>
      <c r="K19" s="323">
        <v>3.0302753448486328</v>
      </c>
    </row>
    <row r="20" spans="1:61" ht="13" x14ac:dyDescent="0.3">
      <c r="A20" s="156" t="s">
        <v>71</v>
      </c>
      <c r="B20" s="323" t="s">
        <v>28</v>
      </c>
      <c r="C20" s="323">
        <v>2.5818749666</v>
      </c>
      <c r="D20" s="323" t="s">
        <v>28</v>
      </c>
      <c r="E20" s="323">
        <v>13.556849956500001</v>
      </c>
      <c r="F20" s="323" t="s">
        <v>28</v>
      </c>
      <c r="G20" s="323" t="s">
        <v>28</v>
      </c>
      <c r="H20" s="323" t="s">
        <v>28</v>
      </c>
      <c r="I20" s="324">
        <v>16.1387249231</v>
      </c>
      <c r="J20" s="323">
        <v>16.13872492313385</v>
      </c>
      <c r="K20" s="323">
        <v>55.828829556703568</v>
      </c>
    </row>
    <row r="21" spans="1:61" s="315" customFormat="1" ht="3.75" customHeight="1" x14ac:dyDescent="0.3">
      <c r="A21" s="239"/>
      <c r="B21" s="442"/>
      <c r="C21" s="442"/>
      <c r="D21" s="442"/>
      <c r="E21" s="442"/>
      <c r="F21" s="442"/>
      <c r="G21" s="442"/>
      <c r="H21" s="442"/>
      <c r="I21" s="443"/>
      <c r="J21" s="442"/>
      <c r="K21" s="442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s="315" customFormat="1" ht="15" customHeight="1" x14ac:dyDescent="0.3">
      <c r="A22" s="444" t="s">
        <v>106</v>
      </c>
      <c r="B22" s="445" t="s">
        <v>28</v>
      </c>
      <c r="C22" s="445">
        <f>SUM(C17:C20)</f>
        <v>6.5801999568000005</v>
      </c>
      <c r="D22" s="445">
        <f t="shared" ref="D22:K22" si="0">SUM(D17:D20)</f>
        <v>3.9983249903</v>
      </c>
      <c r="E22" s="445">
        <f t="shared" si="0"/>
        <v>19.225800037399999</v>
      </c>
      <c r="F22" s="445" t="s">
        <v>28</v>
      </c>
      <c r="G22" s="445" t="s">
        <v>28</v>
      </c>
      <c r="H22" s="445" t="s">
        <v>28</v>
      </c>
      <c r="I22" s="445">
        <f>SUM(I17:I20)</f>
        <v>29.804324984499999</v>
      </c>
      <c r="J22" s="445" t="s">
        <v>28</v>
      </c>
      <c r="K22" s="445">
        <f t="shared" si="0"/>
        <v>69.135484844446182</v>
      </c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s="315" customFormat="1" ht="6" customHeight="1" x14ac:dyDescent="0.3">
      <c r="A23" s="239"/>
      <c r="B23" s="328"/>
      <c r="C23" s="328"/>
      <c r="D23" s="328"/>
      <c r="E23" s="328"/>
      <c r="F23" s="328"/>
      <c r="G23" s="328"/>
      <c r="H23" s="328"/>
      <c r="I23" s="328"/>
      <c r="J23" s="328"/>
      <c r="K23" s="328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s="318" customFormat="1" ht="19.5" customHeight="1" x14ac:dyDescent="0.45">
      <c r="A24" s="322" t="s">
        <v>31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</row>
    <row r="25" spans="1:61" s="321" customFormat="1" ht="3.75" customHeight="1" x14ac:dyDescent="0.3">
      <c r="A25" s="319"/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</row>
    <row r="26" spans="1:61" ht="13" x14ac:dyDescent="0.3">
      <c r="A26" s="156" t="s">
        <v>55</v>
      </c>
      <c r="B26" s="323" t="s">
        <v>28</v>
      </c>
      <c r="C26" s="323" t="s">
        <v>28</v>
      </c>
      <c r="D26" s="323" t="s">
        <v>28</v>
      </c>
      <c r="E26" s="323" t="s">
        <v>28</v>
      </c>
      <c r="F26" s="323">
        <v>2.8350000381</v>
      </c>
      <c r="G26" s="323">
        <v>1.1643749475</v>
      </c>
      <c r="H26" s="323" t="s">
        <v>28</v>
      </c>
      <c r="I26" s="324">
        <v>3.9993749856999998</v>
      </c>
      <c r="J26" s="323">
        <v>3.9993749856948853</v>
      </c>
      <c r="K26" s="323">
        <v>1.9996875897049904E-2</v>
      </c>
    </row>
    <row r="27" spans="1:61" ht="13" x14ac:dyDescent="0.3">
      <c r="A27" s="156" t="s">
        <v>56</v>
      </c>
      <c r="B27" s="323" t="s">
        <v>28</v>
      </c>
      <c r="C27" s="323" t="s">
        <v>28</v>
      </c>
      <c r="D27" s="323" t="s">
        <v>28</v>
      </c>
      <c r="E27" s="323" t="s">
        <v>28</v>
      </c>
      <c r="F27" s="323">
        <v>12.140399932899999</v>
      </c>
      <c r="G27" s="323" t="s">
        <v>28</v>
      </c>
      <c r="H27" s="323" t="s">
        <v>28</v>
      </c>
      <c r="I27" s="324">
        <v>12.140399932899999</v>
      </c>
      <c r="J27" s="323">
        <v>12.140399932861328</v>
      </c>
      <c r="K27" s="323">
        <v>1.6996560096740723</v>
      </c>
    </row>
    <row r="28" spans="1:61" s="315" customFormat="1" ht="3.75" customHeight="1" x14ac:dyDescent="0.3">
      <c r="A28" s="239"/>
      <c r="B28" s="442"/>
      <c r="C28" s="442"/>
      <c r="D28" s="442"/>
      <c r="E28" s="442"/>
      <c r="F28" s="442"/>
      <c r="G28" s="442"/>
      <c r="H28" s="442"/>
      <c r="I28" s="443"/>
      <c r="J28" s="442"/>
      <c r="K28" s="442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5" customFormat="1" ht="15" customHeight="1" x14ac:dyDescent="0.3">
      <c r="A29" s="444" t="s">
        <v>57</v>
      </c>
      <c r="B29" s="445" t="s">
        <v>28</v>
      </c>
      <c r="C29" s="445" t="s">
        <v>28</v>
      </c>
      <c r="D29" s="445" t="s">
        <v>28</v>
      </c>
      <c r="E29" s="445" t="s">
        <v>28</v>
      </c>
      <c r="F29" s="445">
        <f>SUM(F26:F27)</f>
        <v>14.975399971</v>
      </c>
      <c r="G29" s="445">
        <f t="shared" ref="G29:K29" si="1">SUM(G26:G27)</f>
        <v>1.1643749475</v>
      </c>
      <c r="H29" s="445" t="s">
        <v>28</v>
      </c>
      <c r="I29" s="445">
        <f t="shared" si="1"/>
        <v>16.139774918600001</v>
      </c>
      <c r="J29" s="445" t="s">
        <v>28</v>
      </c>
      <c r="K29" s="445">
        <f t="shared" si="1"/>
        <v>1.7196528855711222</v>
      </c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5" customFormat="1" ht="6" customHeight="1" x14ac:dyDescent="0.3">
      <c r="A30" s="239"/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8" customFormat="1" ht="19.5" customHeight="1" x14ac:dyDescent="0.45">
      <c r="A31" s="322" t="s">
        <v>33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7"/>
      <c r="BD31" s="317"/>
      <c r="BE31" s="317"/>
      <c r="BF31" s="317"/>
      <c r="BG31" s="317"/>
      <c r="BH31" s="317"/>
      <c r="BI31" s="317"/>
    </row>
    <row r="32" spans="1:61" s="321" customFormat="1" ht="3.75" customHeight="1" x14ac:dyDescent="0.3">
      <c r="A32" s="319"/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7"/>
      <c r="BC32" s="317"/>
      <c r="BD32" s="317"/>
      <c r="BE32" s="317"/>
      <c r="BF32" s="317"/>
      <c r="BG32" s="317"/>
      <c r="BH32" s="317"/>
      <c r="BI32" s="317"/>
    </row>
    <row r="33" spans="1:61" ht="13" x14ac:dyDescent="0.3">
      <c r="A33" s="156" t="s">
        <v>85</v>
      </c>
      <c r="B33" s="323" t="s">
        <v>28</v>
      </c>
      <c r="C33" s="323" t="s">
        <v>28</v>
      </c>
      <c r="D33" s="323" t="s">
        <v>28</v>
      </c>
      <c r="E33" s="323" t="s">
        <v>28</v>
      </c>
      <c r="F33" s="323" t="s">
        <v>28</v>
      </c>
      <c r="G33" s="323" t="s">
        <v>28</v>
      </c>
      <c r="H33" s="323">
        <v>2.5808249712000002</v>
      </c>
      <c r="I33" s="324">
        <v>2.5808249712000002</v>
      </c>
      <c r="J33" s="323">
        <v>2.5808249711990356</v>
      </c>
      <c r="K33" s="323" t="s">
        <v>261</v>
      </c>
    </row>
    <row r="34" spans="1:61" ht="13" x14ac:dyDescent="0.3">
      <c r="A34" s="441" t="s">
        <v>104</v>
      </c>
      <c r="B34" s="323" t="s">
        <v>28</v>
      </c>
      <c r="C34" s="323" t="s">
        <v>28</v>
      </c>
      <c r="D34" s="323" t="s">
        <v>28</v>
      </c>
      <c r="E34" s="323" t="s">
        <v>28</v>
      </c>
      <c r="F34" s="323" t="s">
        <v>28</v>
      </c>
      <c r="G34" s="323" t="s">
        <v>28</v>
      </c>
      <c r="H34" s="323">
        <v>1.1643749475</v>
      </c>
      <c r="I34" s="324">
        <v>1.1643749475</v>
      </c>
      <c r="J34" s="323">
        <v>1.1643749475479126</v>
      </c>
      <c r="K34" s="323" t="s">
        <v>261</v>
      </c>
    </row>
    <row r="35" spans="1:61" s="315" customFormat="1" ht="3.75" customHeight="1" x14ac:dyDescent="0.3">
      <c r="A35" s="239"/>
      <c r="B35" s="442"/>
      <c r="C35" s="442"/>
      <c r="D35" s="442"/>
      <c r="E35" s="442"/>
      <c r="F35" s="442"/>
      <c r="G35" s="442"/>
      <c r="H35" s="442"/>
      <c r="I35" s="443"/>
      <c r="J35" s="442"/>
      <c r="K35" s="442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5" customFormat="1" ht="15" customHeight="1" x14ac:dyDescent="0.3">
      <c r="A36" s="444" t="s">
        <v>60</v>
      </c>
      <c r="B36" s="445" t="s">
        <v>28</v>
      </c>
      <c r="C36" s="445" t="s">
        <v>28</v>
      </c>
      <c r="D36" s="445" t="s">
        <v>28</v>
      </c>
      <c r="E36" s="445" t="s">
        <v>28</v>
      </c>
      <c r="F36" s="445" t="s">
        <v>28</v>
      </c>
      <c r="G36" s="445" t="s">
        <v>28</v>
      </c>
      <c r="H36" s="445">
        <f>SUM(H33:H34)</f>
        <v>3.7451999187</v>
      </c>
      <c r="I36" s="445">
        <f>SUM(I33:I34)</f>
        <v>3.7451999187</v>
      </c>
      <c r="J36" s="445" t="s">
        <v>28</v>
      </c>
      <c r="K36" s="445" t="s">
        <v>261</v>
      </c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5" customFormat="1" ht="6" customHeight="1" x14ac:dyDescent="0.3">
      <c r="A37" s="239"/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3" customFormat="1" x14ac:dyDescent="0.25"/>
  </sheetData>
  <mergeCells count="1">
    <mergeCell ref="B3:H3"/>
  </mergeCells>
  <pageMargins left="0.7" right="0.7" top="0.75" bottom="0.75" header="0.3" footer="0.3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showGridLines="0" topLeftCell="A13" zoomScaleNormal="100" workbookViewId="0">
      <selection activeCell="G16" sqref="G16"/>
    </sheetView>
  </sheetViews>
  <sheetFormatPr defaultColWidth="9.1796875" defaultRowHeight="13" x14ac:dyDescent="0.3"/>
  <cols>
    <col min="1" max="1" width="18" style="2" customWidth="1"/>
    <col min="2" max="10" width="5.1796875" style="1" customWidth="1"/>
    <col min="11" max="11" width="6.1796875" style="1" customWidth="1"/>
    <col min="12" max="13" width="5.1796875" style="1" customWidth="1"/>
    <col min="14" max="14" width="10.7265625" style="2" customWidth="1"/>
    <col min="15" max="16384" width="9.1796875" style="2"/>
  </cols>
  <sheetData>
    <row r="1" spans="1:13" ht="14.25" customHeight="1" x14ac:dyDescent="0.35">
      <c r="A1" s="345" t="s">
        <v>112</v>
      </c>
      <c r="B1" s="346"/>
      <c r="C1" s="346"/>
      <c r="D1" s="346"/>
      <c r="E1" s="347"/>
      <c r="F1" s="137"/>
      <c r="G1" s="137"/>
      <c r="H1" s="137"/>
      <c r="I1" s="137"/>
      <c r="J1" s="137"/>
      <c r="K1" s="137"/>
      <c r="L1" s="4"/>
      <c r="M1" s="4"/>
    </row>
    <row r="2" spans="1:13" ht="12.75" customHeight="1" x14ac:dyDescent="0.35">
      <c r="A2" s="346" t="s">
        <v>214</v>
      </c>
      <c r="B2" s="346"/>
      <c r="C2" s="346"/>
      <c r="D2" s="138"/>
      <c r="E2" s="137"/>
      <c r="F2" s="137"/>
      <c r="G2" s="137"/>
      <c r="H2" s="137"/>
      <c r="I2" s="137"/>
      <c r="J2" s="137"/>
      <c r="K2" s="137"/>
      <c r="L2" s="4"/>
      <c r="M2" s="4"/>
    </row>
    <row r="3" spans="1:13" ht="15" customHeigh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2"/>
      <c r="M3" s="2"/>
    </row>
    <row r="4" spans="1:13" ht="14.5" x14ac:dyDescent="0.35">
      <c r="A4" s="15"/>
      <c r="B4" s="470" t="s">
        <v>111</v>
      </c>
      <c r="C4" s="470"/>
      <c r="D4" s="470"/>
      <c r="E4" s="470"/>
      <c r="F4" s="470"/>
      <c r="G4" s="470"/>
      <c r="H4" s="470"/>
      <c r="I4" s="470"/>
      <c r="J4" s="470"/>
      <c r="K4" s="470"/>
      <c r="L4" s="2"/>
      <c r="M4" s="2"/>
    </row>
    <row r="5" spans="1:13" ht="6" customHeight="1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2"/>
      <c r="M5" s="2"/>
    </row>
    <row r="6" spans="1:13" ht="14.5" x14ac:dyDescent="0.35">
      <c r="A6" s="464" t="s">
        <v>117</v>
      </c>
      <c r="B6" s="466" t="s">
        <v>118</v>
      </c>
      <c r="C6" s="467"/>
      <c r="D6" s="468" t="s">
        <v>119</v>
      </c>
      <c r="E6" s="469"/>
      <c r="F6" s="467" t="s">
        <v>120</v>
      </c>
      <c r="G6" s="467"/>
      <c r="H6" s="468" t="s">
        <v>121</v>
      </c>
      <c r="I6" s="469"/>
      <c r="J6" s="473" t="s">
        <v>122</v>
      </c>
      <c r="K6" s="474"/>
      <c r="L6" s="471" t="s">
        <v>70</v>
      </c>
      <c r="M6" s="472"/>
    </row>
    <row r="7" spans="1:13" ht="22.5" customHeight="1" x14ac:dyDescent="0.3">
      <c r="A7" s="465"/>
      <c r="B7" s="128" t="s">
        <v>1</v>
      </c>
      <c r="C7" s="129" t="s">
        <v>2</v>
      </c>
      <c r="D7" s="130" t="s">
        <v>1</v>
      </c>
      <c r="E7" s="131" t="s">
        <v>2</v>
      </c>
      <c r="F7" s="132" t="s">
        <v>1</v>
      </c>
      <c r="G7" s="129" t="s">
        <v>2</v>
      </c>
      <c r="H7" s="130" t="s">
        <v>1</v>
      </c>
      <c r="I7" s="131" t="s">
        <v>2</v>
      </c>
      <c r="J7" s="132" t="s">
        <v>1</v>
      </c>
      <c r="K7" s="129" t="s">
        <v>2</v>
      </c>
      <c r="L7" s="130" t="s">
        <v>1</v>
      </c>
      <c r="M7" s="129" t="s">
        <v>2</v>
      </c>
    </row>
    <row r="8" spans="1:13" ht="3.75" customHeight="1" x14ac:dyDescent="0.35">
      <c r="A8" s="20"/>
      <c r="B8" s="16"/>
      <c r="C8" s="17"/>
      <c r="D8" s="34"/>
      <c r="E8" s="35"/>
      <c r="F8" s="33"/>
      <c r="G8" s="17"/>
      <c r="H8" s="34"/>
      <c r="I8" s="35"/>
      <c r="J8" s="33"/>
      <c r="K8" s="17"/>
      <c r="L8" s="34"/>
      <c r="M8" s="17"/>
    </row>
    <row r="9" spans="1:13" ht="12.75" customHeight="1" x14ac:dyDescent="0.3">
      <c r="A9" s="39" t="s">
        <v>8</v>
      </c>
      <c r="B9" s="36">
        <v>30</v>
      </c>
      <c r="C9" s="53">
        <v>19</v>
      </c>
      <c r="D9" s="37">
        <v>23</v>
      </c>
      <c r="E9" s="54">
        <v>8</v>
      </c>
      <c r="F9" s="38">
        <v>21</v>
      </c>
      <c r="G9" s="53">
        <v>6</v>
      </c>
      <c r="H9" s="37">
        <v>12</v>
      </c>
      <c r="I9" s="54">
        <v>2</v>
      </c>
      <c r="J9" s="38">
        <v>7</v>
      </c>
      <c r="K9" s="53">
        <v>2</v>
      </c>
      <c r="L9" s="37">
        <v>93</v>
      </c>
      <c r="M9" s="53">
        <v>37</v>
      </c>
    </row>
    <row r="10" spans="1:13" s="4" customFormat="1" ht="4.5" customHeight="1" x14ac:dyDescent="0.3">
      <c r="A10" s="40"/>
      <c r="B10" s="41"/>
      <c r="C10" s="42"/>
      <c r="D10" s="41"/>
      <c r="E10" s="42"/>
      <c r="F10" s="41"/>
      <c r="G10" s="42"/>
      <c r="H10" s="41"/>
      <c r="I10" s="42"/>
      <c r="J10" s="41"/>
      <c r="K10" s="42"/>
      <c r="L10" s="41"/>
      <c r="M10" s="42"/>
    </row>
    <row r="11" spans="1:13" ht="14.5" x14ac:dyDescent="0.35">
      <c r="A11" s="18" t="s">
        <v>9</v>
      </c>
      <c r="B11" s="19"/>
      <c r="C11" s="19"/>
      <c r="D11" s="19"/>
      <c r="E11" s="15"/>
      <c r="F11" s="15"/>
      <c r="G11" s="15"/>
      <c r="H11" s="15"/>
      <c r="I11" s="15"/>
      <c r="J11" s="15"/>
      <c r="K11" s="15"/>
      <c r="L11" s="4"/>
      <c r="M11" s="4"/>
    </row>
    <row r="12" spans="1:13" ht="14.5" x14ac:dyDescent="0.35">
      <c r="A12" s="18" t="s">
        <v>113</v>
      </c>
      <c r="B12" s="19"/>
      <c r="C12" s="19"/>
      <c r="D12" s="19"/>
      <c r="E12" s="15"/>
      <c r="F12" s="15"/>
      <c r="G12" s="15"/>
      <c r="H12" s="15"/>
      <c r="I12" s="15"/>
      <c r="J12" s="15"/>
      <c r="K12" s="15"/>
      <c r="L12" s="4"/>
      <c r="M12" s="4"/>
    </row>
    <row r="13" spans="1:13" ht="14.5" x14ac:dyDescent="0.35">
      <c r="A13" s="18" t="s">
        <v>114</v>
      </c>
      <c r="B13" s="19"/>
      <c r="C13" s="19"/>
      <c r="D13" s="19"/>
      <c r="E13" s="15"/>
      <c r="F13" s="15"/>
      <c r="G13" s="15"/>
      <c r="H13" s="15"/>
      <c r="I13" s="15"/>
      <c r="J13" s="15"/>
      <c r="K13" s="15"/>
      <c r="L13" s="2"/>
      <c r="M13" s="2"/>
    </row>
    <row r="15" spans="1:13" x14ac:dyDescent="0.3">
      <c r="A15" s="1"/>
      <c r="G15" s="2"/>
      <c r="H15" s="2"/>
      <c r="I15" s="2"/>
      <c r="J15" s="2"/>
      <c r="K15" s="2"/>
      <c r="L15" s="2"/>
      <c r="M15" s="2"/>
    </row>
    <row r="16" spans="1:13" x14ac:dyDescent="0.3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3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3">
      <c r="F18" s="2"/>
      <c r="G18" s="2"/>
      <c r="H18" s="2"/>
      <c r="I18" s="2"/>
      <c r="J18" s="2"/>
      <c r="K18" s="2"/>
      <c r="L18" s="2"/>
      <c r="M18" s="2"/>
    </row>
    <row r="19" spans="1:13" x14ac:dyDescent="0.3">
      <c r="F19" s="2"/>
      <c r="G19" s="2"/>
      <c r="H19" s="2"/>
      <c r="I19" s="2"/>
      <c r="J19" s="2"/>
      <c r="K19" s="2"/>
      <c r="L19" s="2"/>
      <c r="M19" s="2"/>
    </row>
    <row r="20" spans="1:13" x14ac:dyDescent="0.3">
      <c r="F20" s="2"/>
      <c r="G20" s="2"/>
      <c r="H20" s="2"/>
      <c r="I20" s="2"/>
      <c r="J20" s="2"/>
      <c r="K20" s="2"/>
      <c r="L20" s="2"/>
      <c r="M20" s="2"/>
    </row>
    <row r="21" spans="1:13" x14ac:dyDescent="0.3">
      <c r="F21" s="2"/>
      <c r="G21" s="2"/>
      <c r="H21" s="2"/>
      <c r="I21" s="2"/>
      <c r="J21" s="2"/>
      <c r="K21" s="2"/>
      <c r="L21" s="2"/>
      <c r="M21" s="2"/>
    </row>
    <row r="22" spans="1:13" ht="15" customHeight="1" x14ac:dyDescent="0.3"/>
    <row r="23" spans="1:13" ht="15.75" customHeight="1" x14ac:dyDescent="0.3"/>
    <row r="26" spans="1:13" ht="15" customHeight="1" x14ac:dyDescent="0.3"/>
    <row r="27" spans="1:13" ht="15" customHeight="1" x14ac:dyDescent="0.3"/>
    <row r="28" spans="1:13" ht="15" customHeight="1" x14ac:dyDescent="0.3"/>
    <row r="29" spans="1:13" ht="15" customHeight="1" x14ac:dyDescent="0.3"/>
    <row r="30" spans="1:13" ht="15" customHeight="1" x14ac:dyDescent="0.3"/>
    <row r="31" spans="1:13" ht="14.25" customHeight="1" x14ac:dyDescent="0.3"/>
    <row r="32" spans="1:13" ht="13.5" customHeight="1" x14ac:dyDescent="0.3"/>
  </sheetData>
  <mergeCells count="8">
    <mergeCell ref="A6:A7"/>
    <mergeCell ref="B6:C6"/>
    <mergeCell ref="D6:E6"/>
    <mergeCell ref="B4:K4"/>
    <mergeCell ref="L6:M6"/>
    <mergeCell ref="J6:K6"/>
    <mergeCell ref="H6:I6"/>
    <mergeCell ref="F6:G6"/>
  </mergeCells>
  <phoneticPr fontId="0" type="noConversion"/>
  <pageMargins left="0.75" right="0.75" top="1" bottom="1" header="0.5" footer="0.5"/>
  <pageSetup paperSize="9" scale="95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D74"/>
  <sheetViews>
    <sheetView showGridLines="0" workbookViewId="0"/>
  </sheetViews>
  <sheetFormatPr defaultColWidth="9.1796875" defaultRowHeight="12.5" x14ac:dyDescent="0.25"/>
  <cols>
    <col min="1" max="1" width="36.7265625" style="314" customWidth="1"/>
    <col min="2" max="2" width="10.36328125" style="314" customWidth="1"/>
    <col min="3" max="3" width="13.90625" style="314" customWidth="1"/>
    <col min="4" max="4" width="13.08984375" style="314" customWidth="1"/>
    <col min="5" max="7" width="10.7265625" style="314" customWidth="1"/>
    <col min="8" max="8" width="10.26953125" style="314" bestFit="1" customWidth="1"/>
    <col min="9" max="9" width="7.7265625" style="314" bestFit="1" customWidth="1"/>
    <col min="10" max="10" width="5.81640625" style="314" bestFit="1" customWidth="1"/>
    <col min="11" max="11" width="11.26953125" style="314" bestFit="1" customWidth="1"/>
    <col min="12" max="12" width="11.1796875" style="314" bestFit="1" customWidth="1"/>
    <col min="13" max="13" width="10" style="314" bestFit="1" customWidth="1"/>
    <col min="14" max="56" width="12.7265625" style="313" customWidth="1"/>
    <col min="57" max="60" width="12.7265625" style="314" customWidth="1"/>
    <col min="61" max="16384" width="9.1796875" style="314"/>
  </cols>
  <sheetData>
    <row r="1" spans="1:56" s="310" customFormat="1" ht="15" customHeight="1" x14ac:dyDescent="0.35">
      <c r="A1" s="62" t="s">
        <v>275</v>
      </c>
    </row>
    <row r="2" spans="1:56" s="311" customFormat="1" ht="15" customHeight="1" x14ac:dyDescent="0.25">
      <c r="A2" s="158"/>
    </row>
    <row r="3" spans="1:56" s="311" customFormat="1" ht="15" customHeight="1" x14ac:dyDescent="0.25">
      <c r="A3" s="159"/>
      <c r="B3" s="485" t="s">
        <v>146</v>
      </c>
      <c r="C3" s="501"/>
      <c r="D3" s="501"/>
      <c r="E3" s="501"/>
      <c r="F3" s="447"/>
      <c r="G3" s="447"/>
      <c r="H3" s="447"/>
      <c r="I3" s="447"/>
      <c r="J3" s="447"/>
      <c r="K3" s="312"/>
      <c r="L3" s="312"/>
      <c r="M3" s="312"/>
    </row>
    <row r="4" spans="1:56" s="311" customFormat="1" ht="6" customHeight="1" x14ac:dyDescent="0.25">
      <c r="A4" s="159"/>
      <c r="K4" s="312"/>
      <c r="L4" s="312"/>
      <c r="M4" s="312"/>
    </row>
    <row r="5" spans="1:56" s="305" customFormat="1" ht="40" customHeight="1" thickBot="1" x14ac:dyDescent="0.35">
      <c r="A5" s="306" t="s">
        <v>147</v>
      </c>
      <c r="B5" s="305" t="s">
        <v>156</v>
      </c>
      <c r="C5" s="305" t="s">
        <v>263</v>
      </c>
      <c r="D5" s="305" t="s">
        <v>135</v>
      </c>
      <c r="E5" s="305" t="s">
        <v>136</v>
      </c>
      <c r="F5" s="305" t="s">
        <v>148</v>
      </c>
      <c r="G5" s="305" t="s">
        <v>149</v>
      </c>
      <c r="H5" s="305" t="s">
        <v>150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 t="s">
        <v>197</v>
      </c>
      <c r="AY5" s="160"/>
    </row>
    <row r="6" spans="1:56" s="153" customFormat="1" ht="6" customHeight="1" thickTop="1" x14ac:dyDescent="0.3"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60"/>
    </row>
    <row r="7" spans="1:56" s="155" customFormat="1" ht="19.5" customHeight="1" x14ac:dyDescent="0.45">
      <c r="A7" s="322" t="s">
        <v>30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60"/>
    </row>
    <row r="8" spans="1:56" s="153" customFormat="1" ht="3.75" customHeight="1" x14ac:dyDescent="0.3"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</row>
    <row r="9" spans="1:56" ht="13" x14ac:dyDescent="0.3">
      <c r="A9" s="156" t="s">
        <v>43</v>
      </c>
      <c r="B9" s="323">
        <v>2.8350000381</v>
      </c>
      <c r="C9" s="323"/>
      <c r="D9" s="323"/>
      <c r="E9" s="323"/>
      <c r="F9" s="324">
        <v>2.8350000381</v>
      </c>
      <c r="G9" s="323">
        <v>2.8350000381469727</v>
      </c>
      <c r="H9" s="323">
        <v>0.70875000953674316</v>
      </c>
      <c r="I9" s="313"/>
      <c r="J9" s="313"/>
      <c r="K9" s="313"/>
      <c r="L9" s="313"/>
      <c r="M9" s="313"/>
      <c r="AZ9" s="314"/>
      <c r="BA9" s="314"/>
      <c r="BB9" s="314"/>
      <c r="BC9" s="314"/>
      <c r="BD9" s="314"/>
    </row>
    <row r="10" spans="1:56" ht="13" x14ac:dyDescent="0.3">
      <c r="A10" s="156" t="s">
        <v>183</v>
      </c>
      <c r="B10" s="323">
        <v>2.8350000381</v>
      </c>
      <c r="C10" s="323"/>
      <c r="D10" s="323"/>
      <c r="E10" s="323"/>
      <c r="F10" s="324">
        <v>2.8350000381</v>
      </c>
      <c r="G10" s="323">
        <v>2.8350000381469727</v>
      </c>
      <c r="H10" s="323">
        <v>3.1184999942779541</v>
      </c>
      <c r="I10" s="313"/>
      <c r="J10" s="313"/>
      <c r="K10" s="313"/>
      <c r="L10" s="313"/>
      <c r="M10" s="313"/>
      <c r="AZ10" s="314"/>
      <c r="BA10" s="314"/>
      <c r="BB10" s="314"/>
      <c r="BC10" s="314"/>
      <c r="BD10" s="314"/>
    </row>
    <row r="11" spans="1:56" s="315" customFormat="1" ht="3.75" customHeight="1" x14ac:dyDescent="0.3">
      <c r="A11" s="239"/>
      <c r="B11" s="442"/>
      <c r="C11" s="442"/>
      <c r="D11" s="442"/>
      <c r="E11" s="442"/>
      <c r="F11" s="443"/>
      <c r="G11" s="442"/>
      <c r="H11" s="442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  <c r="AS11" s="313"/>
      <c r="AT11" s="313"/>
      <c r="AU11" s="313"/>
      <c r="AV11" s="313"/>
      <c r="AW11" s="313"/>
      <c r="AX11" s="313"/>
      <c r="AY11" s="313"/>
    </row>
    <row r="12" spans="1:56" s="315" customFormat="1" ht="15" customHeight="1" x14ac:dyDescent="0.3">
      <c r="A12" s="444" t="s">
        <v>47</v>
      </c>
      <c r="B12" s="445">
        <f>SUM(B9:B10)</f>
        <v>5.6700000762</v>
      </c>
      <c r="C12" s="445"/>
      <c r="D12" s="445"/>
      <c r="E12" s="445"/>
      <c r="F12" s="445">
        <f>SUM(F9:F10)</f>
        <v>5.6700000762</v>
      </c>
      <c r="G12" s="445" t="s">
        <v>28</v>
      </c>
      <c r="H12" s="445">
        <f>SUM(H9:H10)</f>
        <v>3.8272500038146973</v>
      </c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  <c r="AY12" s="313"/>
    </row>
    <row r="13" spans="1:56" s="315" customFormat="1" ht="6" customHeight="1" x14ac:dyDescent="0.3">
      <c r="A13" s="239"/>
      <c r="B13" s="328"/>
      <c r="C13" s="328"/>
      <c r="D13" s="328"/>
      <c r="E13" s="328"/>
      <c r="F13" s="328"/>
      <c r="G13" s="328"/>
      <c r="H13" s="328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  <c r="AT13" s="313"/>
      <c r="AU13" s="313"/>
      <c r="AV13" s="313"/>
      <c r="AW13" s="313"/>
      <c r="AX13" s="313"/>
      <c r="AY13" s="313"/>
    </row>
    <row r="14" spans="1:56" s="318" customFormat="1" ht="19.5" customHeight="1" x14ac:dyDescent="0.45">
      <c r="A14" s="322" t="s">
        <v>36</v>
      </c>
      <c r="B14" s="329"/>
      <c r="C14" s="329"/>
      <c r="D14" s="329"/>
      <c r="E14" s="329"/>
      <c r="F14" s="329"/>
      <c r="G14" s="329"/>
      <c r="H14" s="329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</row>
    <row r="15" spans="1:56" s="321" customFormat="1" ht="3.75" customHeight="1" x14ac:dyDescent="0.3">
      <c r="A15" s="319"/>
      <c r="B15" s="330"/>
      <c r="C15" s="330"/>
      <c r="D15" s="330"/>
      <c r="E15" s="330"/>
      <c r="F15" s="330"/>
      <c r="G15" s="330"/>
      <c r="H15" s="330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</row>
    <row r="16" spans="1:56" ht="13" x14ac:dyDescent="0.3">
      <c r="A16" s="156" t="s">
        <v>51</v>
      </c>
      <c r="B16" s="323"/>
      <c r="C16" s="323"/>
      <c r="D16" s="323">
        <v>2.8350000381</v>
      </c>
      <c r="E16" s="323"/>
      <c r="F16" s="324">
        <v>2.8350000381</v>
      </c>
      <c r="G16" s="323">
        <v>2.8350000381469727</v>
      </c>
      <c r="H16" s="323">
        <v>1.9348874092102051</v>
      </c>
      <c r="I16" s="313"/>
      <c r="J16" s="313"/>
      <c r="K16" s="313"/>
      <c r="L16" s="313"/>
      <c r="M16" s="313"/>
      <c r="AZ16" s="314"/>
      <c r="BA16" s="314"/>
      <c r="BB16" s="314"/>
      <c r="BC16" s="314"/>
      <c r="BD16" s="314"/>
    </row>
    <row r="17" spans="1:56" ht="13" x14ac:dyDescent="0.3">
      <c r="A17" s="156" t="s">
        <v>52</v>
      </c>
      <c r="B17" s="323"/>
      <c r="C17" s="323">
        <v>2.8350000381</v>
      </c>
      <c r="D17" s="323"/>
      <c r="E17" s="323"/>
      <c r="F17" s="324">
        <v>2.8350000381</v>
      </c>
      <c r="G17" s="323">
        <v>2.8350000381469727</v>
      </c>
      <c r="H17" s="323">
        <v>3.7422001361846924</v>
      </c>
      <c r="I17" s="313"/>
      <c r="J17" s="313"/>
      <c r="K17" s="313"/>
      <c r="L17" s="313"/>
      <c r="M17" s="313"/>
      <c r="AZ17" s="314"/>
      <c r="BA17" s="314"/>
      <c r="BB17" s="314"/>
      <c r="BC17" s="314"/>
      <c r="BD17" s="314"/>
    </row>
    <row r="18" spans="1:56" s="315" customFormat="1" ht="3.75" customHeight="1" x14ac:dyDescent="0.3">
      <c r="A18" s="239"/>
      <c r="B18" s="442"/>
      <c r="C18" s="442"/>
      <c r="D18" s="442"/>
      <c r="E18" s="442"/>
      <c r="F18" s="443"/>
      <c r="G18" s="442"/>
      <c r="H18" s="442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</row>
    <row r="19" spans="1:56" s="315" customFormat="1" ht="15" customHeight="1" x14ac:dyDescent="0.3">
      <c r="A19" s="444" t="s">
        <v>106</v>
      </c>
      <c r="B19" s="445"/>
      <c r="C19" s="445">
        <v>2.84</v>
      </c>
      <c r="D19" s="445">
        <v>2.84</v>
      </c>
      <c r="E19" s="445"/>
      <c r="F19" s="445">
        <f>SUM(F16:F17)</f>
        <v>5.6700000762</v>
      </c>
      <c r="G19" s="445" t="s">
        <v>28</v>
      </c>
      <c r="H19" s="445">
        <f>SUM(H15:H17)</f>
        <v>5.6770875453948975</v>
      </c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</row>
    <row r="20" spans="1:56" s="313" customFormat="1" x14ac:dyDescent="0.25"/>
    <row r="21" spans="1:56" s="318" customFormat="1" ht="19.5" customHeight="1" x14ac:dyDescent="0.45">
      <c r="A21" s="322" t="s">
        <v>31</v>
      </c>
      <c r="B21" s="329"/>
      <c r="C21" s="329"/>
      <c r="D21" s="329"/>
      <c r="E21" s="329"/>
      <c r="F21" s="329"/>
      <c r="G21" s="329"/>
      <c r="H21" s="329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</row>
    <row r="22" spans="1:56" s="321" customFormat="1" ht="3.75" customHeight="1" x14ac:dyDescent="0.3">
      <c r="A22" s="319"/>
      <c r="B22" s="330"/>
      <c r="C22" s="330"/>
      <c r="D22" s="330"/>
      <c r="E22" s="330"/>
      <c r="F22" s="330"/>
      <c r="G22" s="330"/>
      <c r="H22" s="330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</row>
    <row r="23" spans="1:56" ht="13" x14ac:dyDescent="0.3">
      <c r="A23" s="156" t="s">
        <v>55</v>
      </c>
      <c r="B23" s="323"/>
      <c r="C23" s="323"/>
      <c r="D23" s="323"/>
      <c r="E23" s="323">
        <v>2.8350000381</v>
      </c>
      <c r="F23" s="324">
        <v>2.8350000381</v>
      </c>
      <c r="G23" s="323">
        <v>2.8350000381469727</v>
      </c>
      <c r="H23" s="323">
        <v>2.1262500435113907E-2</v>
      </c>
      <c r="I23" s="313"/>
      <c r="J23" s="313"/>
      <c r="K23" s="313"/>
      <c r="L23" s="313"/>
      <c r="M23" s="313"/>
      <c r="AZ23" s="314"/>
      <c r="BA23" s="314"/>
      <c r="BB23" s="314"/>
      <c r="BC23" s="314"/>
      <c r="BD23" s="314"/>
    </row>
    <row r="24" spans="1:56" s="315" customFormat="1" ht="3.75" customHeight="1" x14ac:dyDescent="0.3">
      <c r="A24" s="239"/>
      <c r="B24" s="442"/>
      <c r="C24" s="442"/>
      <c r="D24" s="442"/>
      <c r="E24" s="442"/>
      <c r="F24" s="443"/>
      <c r="G24" s="442"/>
      <c r="H24" s="442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</row>
    <row r="25" spans="1:56" s="315" customFormat="1" ht="15" customHeight="1" x14ac:dyDescent="0.3">
      <c r="A25" s="444" t="s">
        <v>106</v>
      </c>
      <c r="B25" s="445"/>
      <c r="C25" s="445"/>
      <c r="D25" s="445"/>
      <c r="E25" s="445">
        <v>2.8350000381</v>
      </c>
      <c r="F25" s="445">
        <v>2.8350000381</v>
      </c>
      <c r="G25" s="445" t="s">
        <v>28</v>
      </c>
      <c r="H25" s="445">
        <v>2.1262500435113907E-2</v>
      </c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</row>
    <row r="26" spans="1:56" s="313" customFormat="1" x14ac:dyDescent="0.25"/>
    <row r="27" spans="1:56" s="313" customFormat="1" x14ac:dyDescent="0.25"/>
    <row r="28" spans="1:56" s="313" customFormat="1" x14ac:dyDescent="0.25"/>
    <row r="29" spans="1:56" s="313" customFormat="1" x14ac:dyDescent="0.25"/>
    <row r="30" spans="1:56" s="313" customFormat="1" x14ac:dyDescent="0.25"/>
    <row r="31" spans="1:56" s="313" customFormat="1" x14ac:dyDescent="0.25"/>
    <row r="32" spans="1:56" s="313" customFormat="1" x14ac:dyDescent="0.25"/>
    <row r="33" s="313" customFormat="1" x14ac:dyDescent="0.25"/>
    <row r="34" s="313" customFormat="1" x14ac:dyDescent="0.25"/>
    <row r="35" s="313" customFormat="1" x14ac:dyDescent="0.25"/>
    <row r="36" s="313" customFormat="1" x14ac:dyDescent="0.25"/>
    <row r="37" s="313" customFormat="1" x14ac:dyDescent="0.25"/>
    <row r="38" s="313" customFormat="1" x14ac:dyDescent="0.25"/>
    <row r="39" s="313" customFormat="1" x14ac:dyDescent="0.25"/>
    <row r="40" s="313" customFormat="1" x14ac:dyDescent="0.25"/>
    <row r="41" s="313" customFormat="1" x14ac:dyDescent="0.25"/>
    <row r="42" s="313" customFormat="1" x14ac:dyDescent="0.25"/>
    <row r="43" s="313" customFormat="1" x14ac:dyDescent="0.25"/>
    <row r="44" s="313" customFormat="1" x14ac:dyDescent="0.25"/>
    <row r="45" s="313" customFormat="1" x14ac:dyDescent="0.25"/>
    <row r="46" s="313" customFormat="1" x14ac:dyDescent="0.25"/>
    <row r="47" s="313" customFormat="1" x14ac:dyDescent="0.25"/>
    <row r="48" s="313" customFormat="1" x14ac:dyDescent="0.25"/>
    <row r="49" s="313" customFormat="1" x14ac:dyDescent="0.25"/>
    <row r="50" s="313" customFormat="1" x14ac:dyDescent="0.25"/>
    <row r="51" s="313" customFormat="1" x14ac:dyDescent="0.25"/>
    <row r="52" s="313" customFormat="1" x14ac:dyDescent="0.25"/>
    <row r="53" s="313" customFormat="1" x14ac:dyDescent="0.25"/>
    <row r="54" s="313" customFormat="1" x14ac:dyDescent="0.25"/>
    <row r="55" s="313" customFormat="1" x14ac:dyDescent="0.25"/>
    <row r="56" s="313" customFormat="1" x14ac:dyDescent="0.25"/>
    <row r="57" s="313" customFormat="1" x14ac:dyDescent="0.25"/>
    <row r="58" s="313" customFormat="1" x14ac:dyDescent="0.25"/>
    <row r="59" s="313" customFormat="1" x14ac:dyDescent="0.25"/>
    <row r="60" s="313" customFormat="1" x14ac:dyDescent="0.25"/>
    <row r="61" s="313" customFormat="1" x14ac:dyDescent="0.25"/>
    <row r="62" s="313" customFormat="1" x14ac:dyDescent="0.25"/>
    <row r="63" s="313" customFormat="1" x14ac:dyDescent="0.25"/>
    <row r="64" s="313" customFormat="1" x14ac:dyDescent="0.25"/>
    <row r="65" s="313" customFormat="1" x14ac:dyDescent="0.25"/>
    <row r="66" s="313" customFormat="1" x14ac:dyDescent="0.25"/>
    <row r="67" s="313" customFormat="1" x14ac:dyDescent="0.25"/>
    <row r="68" s="313" customFormat="1" x14ac:dyDescent="0.25"/>
    <row r="69" s="313" customFormat="1" x14ac:dyDescent="0.25"/>
    <row r="70" s="313" customFormat="1" x14ac:dyDescent="0.25"/>
    <row r="71" s="313" customFormat="1" x14ac:dyDescent="0.25"/>
    <row r="72" s="313" customFormat="1" x14ac:dyDescent="0.25"/>
    <row r="73" s="313" customFormat="1" x14ac:dyDescent="0.25"/>
    <row r="74" s="313" customFormat="1" x14ac:dyDescent="0.25"/>
  </sheetData>
  <mergeCells count="1">
    <mergeCell ref="B3:E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BI42"/>
  <sheetViews>
    <sheetView showGridLines="0" workbookViewId="0">
      <selection activeCell="L11" sqref="L11"/>
    </sheetView>
  </sheetViews>
  <sheetFormatPr defaultColWidth="9.1796875" defaultRowHeight="12.5" x14ac:dyDescent="0.25"/>
  <cols>
    <col min="1" max="1" width="36.7265625" style="314" customWidth="1"/>
    <col min="2" max="5" width="12.6328125" style="314" customWidth="1"/>
    <col min="6" max="6" width="10.26953125" style="314" bestFit="1" customWidth="1"/>
    <col min="7" max="7" width="9.453125" style="314" bestFit="1" customWidth="1"/>
    <col min="8" max="8" width="11.26953125" style="314" bestFit="1" customWidth="1"/>
    <col min="9" max="9" width="11.1796875" style="314" bestFit="1" customWidth="1"/>
    <col min="10" max="10" width="10" style="314" bestFit="1" customWidth="1"/>
    <col min="11" max="61" width="12.7265625" style="313" customWidth="1"/>
    <col min="62" max="65" width="12.7265625" style="314" customWidth="1"/>
    <col min="66" max="16384" width="9.1796875" style="314"/>
  </cols>
  <sheetData>
    <row r="1" spans="1:61" s="310" customFormat="1" ht="15" customHeight="1" x14ac:dyDescent="0.35">
      <c r="A1" s="62" t="s">
        <v>264</v>
      </c>
    </row>
    <row r="2" spans="1:61" s="311" customFormat="1" ht="15" customHeight="1" x14ac:dyDescent="0.25">
      <c r="A2" s="158"/>
    </row>
    <row r="3" spans="1:61" s="311" customFormat="1" ht="15" customHeight="1" x14ac:dyDescent="0.25">
      <c r="A3" s="159"/>
      <c r="B3" s="485" t="s">
        <v>146</v>
      </c>
      <c r="C3" s="485"/>
      <c r="D3" s="485"/>
      <c r="E3" s="485"/>
      <c r="F3" s="485"/>
      <c r="G3" s="485"/>
      <c r="H3" s="312"/>
      <c r="I3" s="312"/>
      <c r="J3" s="312"/>
    </row>
    <row r="4" spans="1:61" s="311" customFormat="1" ht="6" customHeight="1" x14ac:dyDescent="0.25">
      <c r="A4" s="159"/>
      <c r="H4" s="312"/>
      <c r="I4" s="312"/>
      <c r="J4" s="312"/>
    </row>
    <row r="5" spans="1:61" s="305" customFormat="1" ht="40" customHeight="1" thickBot="1" x14ac:dyDescent="0.35">
      <c r="A5" s="306" t="s">
        <v>147</v>
      </c>
      <c r="B5" s="305" t="s">
        <v>156</v>
      </c>
      <c r="C5" s="305" t="s">
        <v>135</v>
      </c>
      <c r="D5" s="305" t="s">
        <v>263</v>
      </c>
      <c r="E5" s="305" t="s">
        <v>136</v>
      </c>
      <c r="F5" s="305" t="s">
        <v>61</v>
      </c>
      <c r="G5" s="305" t="s">
        <v>153</v>
      </c>
      <c r="H5" s="305" t="s">
        <v>148</v>
      </c>
      <c r="I5" s="305" t="s">
        <v>149</v>
      </c>
      <c r="J5" s="305" t="s">
        <v>150</v>
      </c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 t="s">
        <v>196</v>
      </c>
      <c r="BI5" s="160"/>
    </row>
    <row r="6" spans="1:61" s="153" customFormat="1" ht="6" customHeight="1" thickTop="1" x14ac:dyDescent="0.3"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60"/>
    </row>
    <row r="7" spans="1:61" s="155" customFormat="1" ht="19.5" customHeight="1" x14ac:dyDescent="0.45">
      <c r="A7" s="322" t="s">
        <v>30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60"/>
    </row>
    <row r="8" spans="1:61" s="153" customFormat="1" ht="3.75" customHeight="1" x14ac:dyDescent="0.3"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</row>
    <row r="9" spans="1:61" ht="13" x14ac:dyDescent="0.3">
      <c r="A9" s="156" t="s">
        <v>43</v>
      </c>
      <c r="B9" s="323">
        <v>12.332078382400001</v>
      </c>
      <c r="C9" s="323" t="s">
        <v>28</v>
      </c>
      <c r="D9" s="323" t="s">
        <v>28</v>
      </c>
      <c r="E9" s="323" t="s">
        <v>28</v>
      </c>
      <c r="F9" s="323" t="s">
        <v>28</v>
      </c>
      <c r="G9" s="323" t="s">
        <v>28</v>
      </c>
      <c r="H9" s="324">
        <v>12.332078382400001</v>
      </c>
      <c r="I9" s="323">
        <v>12.332078382372856</v>
      </c>
      <c r="J9" s="323">
        <v>3.083019595593214</v>
      </c>
    </row>
    <row r="10" spans="1:61" ht="13" x14ac:dyDescent="0.3">
      <c r="A10" s="156" t="s">
        <v>67</v>
      </c>
      <c r="B10" s="323">
        <v>24.278400421099999</v>
      </c>
      <c r="C10" s="323" t="s">
        <v>28</v>
      </c>
      <c r="D10" s="323" t="s">
        <v>28</v>
      </c>
      <c r="E10" s="323" t="s">
        <v>28</v>
      </c>
      <c r="F10" s="323" t="s">
        <v>28</v>
      </c>
      <c r="G10" s="323" t="s">
        <v>28</v>
      </c>
      <c r="H10" s="324">
        <v>24.278400421099999</v>
      </c>
      <c r="I10" s="323">
        <v>24.278400421142578</v>
      </c>
      <c r="J10" s="323">
        <v>8.1089878082275391</v>
      </c>
    </row>
    <row r="11" spans="1:61" ht="13" x14ac:dyDescent="0.3">
      <c r="A11" s="156" t="s">
        <v>171</v>
      </c>
      <c r="B11" s="323">
        <v>12.138000488299999</v>
      </c>
      <c r="C11" s="323" t="s">
        <v>28</v>
      </c>
      <c r="D11" s="323" t="s">
        <v>28</v>
      </c>
      <c r="E11" s="323" t="s">
        <v>28</v>
      </c>
      <c r="F11" s="323" t="s">
        <v>28</v>
      </c>
      <c r="G11" s="323" t="s">
        <v>28</v>
      </c>
      <c r="H11" s="324">
        <v>12.138000488299999</v>
      </c>
      <c r="I11" s="323">
        <v>12.13800048828125</v>
      </c>
      <c r="J11" s="323">
        <v>0.87393605709075928</v>
      </c>
    </row>
    <row r="12" spans="1:61" s="315" customFormat="1" ht="3.75" customHeight="1" x14ac:dyDescent="0.3">
      <c r="A12" s="239"/>
      <c r="B12" s="442"/>
      <c r="C12" s="442"/>
      <c r="D12" s="442"/>
      <c r="E12" s="442"/>
      <c r="F12" s="442"/>
      <c r="G12" s="442"/>
      <c r="H12" s="443"/>
      <c r="I12" s="442"/>
      <c r="J12" s="442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  <c r="AY12" s="31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s="315" customFormat="1" ht="15" customHeight="1" x14ac:dyDescent="0.3">
      <c r="A13" s="444" t="s">
        <v>47</v>
      </c>
      <c r="B13" s="445">
        <f>SUM(B9:B11)</f>
        <v>48.748479291800002</v>
      </c>
      <c r="C13" s="445" t="s">
        <v>28</v>
      </c>
      <c r="D13" s="445" t="s">
        <v>28</v>
      </c>
      <c r="E13" s="445" t="s">
        <v>28</v>
      </c>
      <c r="F13" s="445" t="s">
        <v>28</v>
      </c>
      <c r="G13" s="445" t="s">
        <v>28</v>
      </c>
      <c r="H13" s="445">
        <f>SUM(H9:H11)</f>
        <v>48.748479291800002</v>
      </c>
      <c r="I13" s="445"/>
      <c r="J13" s="445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  <c r="AT13" s="313"/>
      <c r="AU13" s="313"/>
      <c r="AV13" s="313"/>
      <c r="AW13" s="313"/>
      <c r="AX13" s="313"/>
      <c r="AY13" s="31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s="315" customFormat="1" ht="6" customHeight="1" x14ac:dyDescent="0.3">
      <c r="A14" s="239"/>
      <c r="B14" s="328"/>
      <c r="C14" s="328"/>
      <c r="D14" s="328"/>
      <c r="E14" s="328"/>
      <c r="F14" s="328"/>
      <c r="G14" s="328"/>
      <c r="H14" s="328"/>
      <c r="I14" s="328"/>
      <c r="J14" s="328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s="318" customFormat="1" ht="19.5" customHeight="1" x14ac:dyDescent="0.45">
      <c r="A15" s="322" t="s">
        <v>36</v>
      </c>
      <c r="B15" s="329"/>
      <c r="C15" s="329"/>
      <c r="D15" s="329"/>
      <c r="E15" s="329"/>
      <c r="F15" s="329"/>
      <c r="G15" s="329"/>
      <c r="H15" s="329"/>
      <c r="I15" s="329"/>
      <c r="J15" s="329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</row>
    <row r="16" spans="1:61" s="321" customFormat="1" ht="3.75" customHeight="1" x14ac:dyDescent="0.3">
      <c r="A16" s="319"/>
      <c r="B16" s="330"/>
      <c r="C16" s="330"/>
      <c r="D16" s="330"/>
      <c r="E16" s="330"/>
      <c r="F16" s="330"/>
      <c r="G16" s="330"/>
      <c r="H16" s="330"/>
      <c r="I16" s="330"/>
      <c r="J16" s="330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</row>
    <row r="17" spans="1:61" ht="13" x14ac:dyDescent="0.3">
      <c r="A17" s="156" t="s">
        <v>48</v>
      </c>
      <c r="B17" s="323" t="s">
        <v>28</v>
      </c>
      <c r="C17" s="323">
        <v>0.8017960489</v>
      </c>
      <c r="D17" s="323" t="s">
        <v>28</v>
      </c>
      <c r="E17" s="323" t="s">
        <v>28</v>
      </c>
      <c r="F17" s="323" t="s">
        <v>28</v>
      </c>
      <c r="G17" s="323" t="s">
        <v>28</v>
      </c>
      <c r="H17" s="324">
        <v>0.8017960489</v>
      </c>
      <c r="I17" s="323">
        <v>0.80179604887962341</v>
      </c>
      <c r="J17" s="323">
        <v>0.96409448981285095</v>
      </c>
    </row>
    <row r="18" spans="1:61" ht="13" x14ac:dyDescent="0.3">
      <c r="A18" s="156" t="s">
        <v>82</v>
      </c>
      <c r="B18" s="323" t="s">
        <v>28</v>
      </c>
      <c r="C18" s="323" t="s">
        <v>28</v>
      </c>
      <c r="D18" s="323">
        <v>24.278400421099999</v>
      </c>
      <c r="E18" s="323" t="s">
        <v>28</v>
      </c>
      <c r="F18" s="323" t="s">
        <v>28</v>
      </c>
      <c r="G18" s="323" t="s">
        <v>28</v>
      </c>
      <c r="H18" s="324">
        <v>24.278400421099999</v>
      </c>
      <c r="I18" s="323">
        <v>24.278400421142578</v>
      </c>
      <c r="J18" s="323">
        <v>29.137722015380859</v>
      </c>
    </row>
    <row r="19" spans="1:61" ht="13" x14ac:dyDescent="0.3">
      <c r="A19" s="156" t="s">
        <v>51</v>
      </c>
      <c r="B19" s="323" t="s">
        <v>28</v>
      </c>
      <c r="C19" s="323" t="s">
        <v>28</v>
      </c>
      <c r="D19" s="323">
        <v>0.19167844949999999</v>
      </c>
      <c r="E19" s="323" t="s">
        <v>28</v>
      </c>
      <c r="F19" s="323" t="s">
        <v>28</v>
      </c>
      <c r="G19" s="323" t="s">
        <v>28</v>
      </c>
      <c r="H19" s="324">
        <v>0.19167844949999999</v>
      </c>
      <c r="I19" s="323">
        <v>0.19167844951152802</v>
      </c>
      <c r="J19" s="323">
        <v>0.19186951220035553</v>
      </c>
    </row>
    <row r="20" spans="1:61" s="315" customFormat="1" ht="3.75" customHeight="1" x14ac:dyDescent="0.3">
      <c r="A20" s="239"/>
      <c r="B20" s="442"/>
      <c r="C20" s="442"/>
      <c r="D20" s="442"/>
      <c r="E20" s="442"/>
      <c r="F20" s="442"/>
      <c r="G20" s="442"/>
      <c r="H20" s="443"/>
      <c r="I20" s="442"/>
      <c r="J20" s="442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s="315" customFormat="1" ht="15" customHeight="1" x14ac:dyDescent="0.3">
      <c r="A21" s="444" t="s">
        <v>106</v>
      </c>
      <c r="B21" s="445" t="s">
        <v>28</v>
      </c>
      <c r="C21" s="445">
        <f>SUM(C17)</f>
        <v>0.8017960489</v>
      </c>
      <c r="D21" s="445">
        <f>SUM(D17:D19)</f>
        <v>24.470078870599998</v>
      </c>
      <c r="E21" s="445" t="s">
        <v>28</v>
      </c>
      <c r="F21" s="445" t="s">
        <v>28</v>
      </c>
      <c r="G21" s="445" t="s">
        <v>28</v>
      </c>
      <c r="H21" s="445">
        <f>SUM(H17:H19)</f>
        <v>25.271874919499997</v>
      </c>
      <c r="I21" s="445"/>
      <c r="J21" s="445">
        <f>SUM(J17:J19)</f>
        <v>30.293686017394066</v>
      </c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s="315" customFormat="1" ht="6" customHeight="1" x14ac:dyDescent="0.3">
      <c r="A22" s="239"/>
      <c r="B22" s="328"/>
      <c r="C22" s="328"/>
      <c r="D22" s="328"/>
      <c r="E22" s="328"/>
      <c r="F22" s="328"/>
      <c r="G22" s="328"/>
      <c r="H22" s="328"/>
      <c r="I22" s="328"/>
      <c r="J22" s="328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s="318" customFormat="1" ht="19.5" customHeight="1" x14ac:dyDescent="0.45">
      <c r="A23" s="322" t="s">
        <v>31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</row>
    <row r="24" spans="1:61" s="321" customFormat="1" ht="3.75" customHeight="1" x14ac:dyDescent="0.3">
      <c r="A24" s="319"/>
      <c r="B24" s="330"/>
      <c r="C24" s="330"/>
      <c r="D24" s="330"/>
      <c r="E24" s="330"/>
      <c r="F24" s="330"/>
      <c r="G24" s="330"/>
      <c r="H24" s="330"/>
      <c r="I24" s="330"/>
      <c r="J24" s="330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</row>
    <row r="25" spans="1:61" ht="13" x14ac:dyDescent="0.3">
      <c r="A25" s="156" t="s">
        <v>55</v>
      </c>
      <c r="B25" s="323" t="s">
        <v>28</v>
      </c>
      <c r="C25" s="323" t="s">
        <v>28</v>
      </c>
      <c r="D25" s="323" t="s">
        <v>28</v>
      </c>
      <c r="E25" s="323">
        <v>12.138000488299999</v>
      </c>
      <c r="F25" s="323">
        <v>1.4807063192000001</v>
      </c>
      <c r="G25" s="323" t="s">
        <v>28</v>
      </c>
      <c r="H25" s="324">
        <v>13.618706807500001</v>
      </c>
      <c r="I25" s="323">
        <v>13.037956759333611</v>
      </c>
      <c r="J25" s="323">
        <v>0.10504819464404136</v>
      </c>
    </row>
    <row r="26" spans="1:61" ht="13" x14ac:dyDescent="0.3">
      <c r="A26" s="156" t="s">
        <v>77</v>
      </c>
      <c r="B26" s="323" t="s">
        <v>28</v>
      </c>
      <c r="C26" s="323" t="s">
        <v>28</v>
      </c>
      <c r="D26" s="323" t="s">
        <v>28</v>
      </c>
      <c r="E26" s="323"/>
      <c r="F26" s="323">
        <v>1.1615000963</v>
      </c>
      <c r="G26" s="323" t="s">
        <v>28</v>
      </c>
      <c r="H26" s="324">
        <v>1.1615000963</v>
      </c>
      <c r="I26" s="323">
        <v>0.58075004816055298</v>
      </c>
      <c r="J26" s="323">
        <v>6.9690003991127014E-2</v>
      </c>
    </row>
    <row r="27" spans="1:61" s="315" customFormat="1" ht="3.75" customHeight="1" x14ac:dyDescent="0.3">
      <c r="A27" s="239"/>
      <c r="B27" s="442"/>
      <c r="C27" s="442"/>
      <c r="D27" s="442"/>
      <c r="E27" s="442"/>
      <c r="F27" s="442"/>
      <c r="G27" s="442"/>
      <c r="H27" s="443"/>
      <c r="I27" s="442"/>
      <c r="J27" s="442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5" customFormat="1" ht="15" customHeight="1" x14ac:dyDescent="0.3">
      <c r="A28" s="444" t="s">
        <v>57</v>
      </c>
      <c r="B28" s="445" t="s">
        <v>28</v>
      </c>
      <c r="C28" s="445" t="s">
        <v>28</v>
      </c>
      <c r="D28" s="445" t="s">
        <v>28</v>
      </c>
      <c r="E28" s="445">
        <v>12.138000488299999</v>
      </c>
      <c r="F28" s="445">
        <f>SUM(F25:F26)</f>
        <v>2.6422064155</v>
      </c>
      <c r="G28" s="445" t="s">
        <v>28</v>
      </c>
      <c r="H28" s="445">
        <f>SUM(H25:H26)</f>
        <v>14.7802069038</v>
      </c>
      <c r="I28" s="445" t="s">
        <v>28</v>
      </c>
      <c r="J28" s="445">
        <f t="shared" ref="J28" si="0">SUM(J25:J26)</f>
        <v>0.17473819863516837</v>
      </c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5" customFormat="1" ht="6" customHeight="1" x14ac:dyDescent="0.3">
      <c r="A29" s="239"/>
      <c r="B29" s="328"/>
      <c r="C29" s="328"/>
      <c r="D29" s="328"/>
      <c r="E29" s="328"/>
      <c r="F29" s="328"/>
      <c r="G29" s="328"/>
      <c r="H29" s="328"/>
      <c r="I29" s="328"/>
      <c r="J29" s="328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8" customFormat="1" ht="19.5" customHeight="1" x14ac:dyDescent="0.45">
      <c r="A30" s="322" t="s">
        <v>33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7"/>
      <c r="BD30" s="317"/>
      <c r="BE30" s="317"/>
      <c r="BF30" s="317"/>
      <c r="BG30" s="317"/>
      <c r="BH30" s="317"/>
      <c r="BI30" s="317"/>
    </row>
    <row r="31" spans="1:61" s="321" customFormat="1" ht="3.75" customHeight="1" x14ac:dyDescent="0.3">
      <c r="A31" s="319"/>
      <c r="B31" s="330"/>
      <c r="C31" s="330"/>
      <c r="D31" s="330"/>
      <c r="E31" s="330"/>
      <c r="F31" s="330"/>
      <c r="G31" s="330"/>
      <c r="H31" s="330"/>
      <c r="I31" s="330"/>
      <c r="J31" s="330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7"/>
      <c r="BD31" s="317"/>
      <c r="BE31" s="317"/>
      <c r="BF31" s="317"/>
      <c r="BG31" s="317"/>
      <c r="BH31" s="317"/>
      <c r="BI31" s="317"/>
    </row>
    <row r="32" spans="1:61" ht="13" x14ac:dyDescent="0.3">
      <c r="A32" s="156" t="s">
        <v>188</v>
      </c>
      <c r="B32" s="323"/>
      <c r="C32" s="323"/>
      <c r="D32" s="323"/>
      <c r="E32" s="323"/>
      <c r="F32" s="323"/>
      <c r="G32" s="323">
        <v>25.540556341399999</v>
      </c>
      <c r="H32" s="324">
        <v>25.540556341399999</v>
      </c>
      <c r="I32" s="323">
        <v>25.540556341409683</v>
      </c>
      <c r="J32" s="323">
        <v>2.3569729410951368E-2</v>
      </c>
    </row>
    <row r="33" spans="1:61" s="315" customFormat="1" ht="3.75" customHeight="1" x14ac:dyDescent="0.3">
      <c r="A33" s="239"/>
      <c r="B33" s="442"/>
      <c r="C33" s="442"/>
      <c r="D33" s="442"/>
      <c r="E33" s="442"/>
      <c r="F33" s="442"/>
      <c r="G33" s="442"/>
      <c r="H33" s="443"/>
      <c r="I33" s="442"/>
      <c r="J33" s="442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5" customFormat="1" ht="15" customHeight="1" x14ac:dyDescent="0.3">
      <c r="A34" s="444" t="s">
        <v>60</v>
      </c>
      <c r="B34" s="445"/>
      <c r="C34" s="445"/>
      <c r="D34" s="445"/>
      <c r="E34" s="445"/>
      <c r="F34" s="445"/>
      <c r="G34" s="445">
        <v>25.540556341399999</v>
      </c>
      <c r="H34" s="445">
        <v>25.540556341399999</v>
      </c>
      <c r="I34" s="445"/>
      <c r="J34" s="445">
        <v>2.3569729410951368E-2</v>
      </c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5" customFormat="1" ht="6" customHeight="1" x14ac:dyDescent="0.3">
      <c r="A35" s="239"/>
      <c r="B35" s="307"/>
      <c r="C35" s="307"/>
      <c r="D35" s="307"/>
      <c r="E35" s="307"/>
      <c r="F35" s="307"/>
      <c r="G35" s="307"/>
      <c r="H35" s="307"/>
      <c r="I35" s="307"/>
      <c r="J35" s="307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3" customFormat="1" x14ac:dyDescent="0.25"/>
    <row r="37" spans="1:61" s="313" customFormat="1" x14ac:dyDescent="0.25"/>
    <row r="38" spans="1:61" s="313" customFormat="1" x14ac:dyDescent="0.25"/>
    <row r="39" spans="1:61" s="313" customFormat="1" x14ac:dyDescent="0.25"/>
    <row r="40" spans="1:61" s="313" customFormat="1" x14ac:dyDescent="0.25"/>
    <row r="41" spans="1:61" s="313" customFormat="1" x14ac:dyDescent="0.25"/>
    <row r="42" spans="1:61" s="313" customFormat="1" x14ac:dyDescent="0.25"/>
  </sheetData>
  <mergeCells count="1">
    <mergeCell ref="B3:G3"/>
  </mergeCells>
  <pageMargins left="0.7" right="0.7" top="0.75" bottom="0.75" header="0.3" footer="0.3"/>
  <pageSetup paperSize="9" scale="1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BK31"/>
  <sheetViews>
    <sheetView showGridLines="0" workbookViewId="0">
      <selection activeCell="J11" sqref="J11"/>
    </sheetView>
  </sheetViews>
  <sheetFormatPr defaultColWidth="9.1796875" defaultRowHeight="12.5" x14ac:dyDescent="0.25"/>
  <cols>
    <col min="1" max="1" width="36.7265625" style="314" customWidth="1"/>
    <col min="2" max="5" width="15.6328125" style="314" customWidth="1"/>
    <col min="6" max="6" width="11.26953125" style="314" customWidth="1"/>
    <col min="7" max="61" width="12.7265625" style="313" customWidth="1"/>
    <col min="62" max="65" width="12.7265625" style="314" customWidth="1"/>
    <col min="66" max="16384" width="9.1796875" style="314"/>
  </cols>
  <sheetData>
    <row r="1" spans="1:63" s="310" customFormat="1" ht="15" customHeight="1" x14ac:dyDescent="0.35">
      <c r="A1" s="62" t="s">
        <v>284</v>
      </c>
    </row>
    <row r="2" spans="1:63" s="311" customFormat="1" ht="15" customHeight="1" x14ac:dyDescent="0.25">
      <c r="A2" s="158"/>
    </row>
    <row r="3" spans="1:63" s="311" customFormat="1" ht="15" customHeight="1" x14ac:dyDescent="0.25">
      <c r="A3" s="159"/>
      <c r="B3" s="485" t="s">
        <v>146</v>
      </c>
      <c r="C3" s="485"/>
      <c r="D3" s="500"/>
      <c r="E3" s="500"/>
      <c r="F3" s="312"/>
    </row>
    <row r="4" spans="1:63" s="311" customFormat="1" ht="6" customHeight="1" x14ac:dyDescent="0.25">
      <c r="A4" s="159"/>
      <c r="D4" s="312"/>
      <c r="E4" s="312"/>
      <c r="F4" s="312"/>
    </row>
    <row r="5" spans="1:63" s="305" customFormat="1" ht="36" customHeight="1" thickBot="1" x14ac:dyDescent="0.35">
      <c r="A5" s="306" t="s">
        <v>147</v>
      </c>
      <c r="B5" s="305" t="s">
        <v>134</v>
      </c>
      <c r="C5" s="433" t="s">
        <v>135</v>
      </c>
      <c r="D5" s="433" t="s">
        <v>263</v>
      </c>
      <c r="E5" s="305" t="s">
        <v>153</v>
      </c>
      <c r="F5" s="305" t="s">
        <v>148</v>
      </c>
      <c r="G5" s="305" t="s">
        <v>149</v>
      </c>
      <c r="H5" s="305" t="s">
        <v>150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 t="s">
        <v>200</v>
      </c>
      <c r="BK5" s="160"/>
    </row>
    <row r="6" spans="1:63" s="153" customFormat="1" ht="6" customHeight="1" thickTop="1" x14ac:dyDescent="0.3"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60"/>
    </row>
    <row r="7" spans="1:63" s="155" customFormat="1" ht="19.5" customHeight="1" x14ac:dyDescent="0.45">
      <c r="A7" s="322" t="s">
        <v>36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60"/>
    </row>
    <row r="8" spans="1:63" s="153" customFormat="1" ht="3.75" customHeight="1" x14ac:dyDescent="0.3"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</row>
    <row r="9" spans="1:63" ht="13" x14ac:dyDescent="0.3">
      <c r="A9" s="156" t="s">
        <v>72</v>
      </c>
      <c r="B9" s="323">
        <v>6.4734898499999999E-2</v>
      </c>
      <c r="C9" s="323" t="s">
        <v>28</v>
      </c>
      <c r="D9" s="323" t="s">
        <v>28</v>
      </c>
      <c r="E9" s="323" t="s">
        <v>28</v>
      </c>
      <c r="F9" s="324">
        <v>6.4734898499999999E-2</v>
      </c>
      <c r="G9" s="323">
        <v>6.4734898507595062E-2</v>
      </c>
      <c r="H9" s="323">
        <v>5.8261407539248466E-3</v>
      </c>
      <c r="BJ9" s="313"/>
      <c r="BK9" s="313"/>
    </row>
    <row r="10" spans="1:63" ht="13" x14ac:dyDescent="0.3">
      <c r="A10" s="156" t="s">
        <v>193</v>
      </c>
      <c r="B10" s="323" t="s">
        <v>28</v>
      </c>
      <c r="C10" s="323" t="s">
        <v>28</v>
      </c>
      <c r="D10" s="323">
        <v>0.70700001720000005</v>
      </c>
      <c r="E10" s="323" t="s">
        <v>28</v>
      </c>
      <c r="F10" s="324">
        <v>0.70700001720000005</v>
      </c>
      <c r="G10" s="323">
        <v>0.7070000171661377</v>
      </c>
      <c r="H10" s="323">
        <v>0.35350000858306885</v>
      </c>
      <c r="BJ10" s="313"/>
      <c r="BK10" s="313"/>
    </row>
    <row r="11" spans="1:63" ht="13" x14ac:dyDescent="0.3">
      <c r="A11" s="156" t="s">
        <v>48</v>
      </c>
      <c r="B11" s="323" t="s">
        <v>28</v>
      </c>
      <c r="C11" s="323">
        <v>3.0328750609999999</v>
      </c>
      <c r="D11" s="323" t="s">
        <v>28</v>
      </c>
      <c r="E11" s="323" t="s">
        <v>28</v>
      </c>
      <c r="F11" s="324">
        <v>3.0328750609999999</v>
      </c>
      <c r="G11" s="323">
        <v>3.0328750610351563</v>
      </c>
      <c r="H11" s="323">
        <v>5.4591748714447021</v>
      </c>
      <c r="BJ11" s="313"/>
      <c r="BK11" s="313"/>
    </row>
    <row r="12" spans="1:63" ht="13" x14ac:dyDescent="0.3">
      <c r="A12" s="156" t="s">
        <v>223</v>
      </c>
      <c r="B12" s="323">
        <v>7.8050003052000001</v>
      </c>
      <c r="C12" s="323" t="s">
        <v>28</v>
      </c>
      <c r="D12" s="323" t="s">
        <v>28</v>
      </c>
      <c r="E12" s="323" t="s">
        <v>28</v>
      </c>
      <c r="F12" s="324">
        <v>7.8050003052000001</v>
      </c>
      <c r="G12" s="323">
        <v>7.8050003051757813</v>
      </c>
      <c r="H12" s="323">
        <v>0.97562503814697266</v>
      </c>
      <c r="BJ12" s="313"/>
      <c r="BK12" s="313"/>
    </row>
    <row r="13" spans="1:63" ht="13" x14ac:dyDescent="0.3">
      <c r="A13" s="156" t="s">
        <v>52</v>
      </c>
      <c r="B13" s="323">
        <v>7.8050003052000001</v>
      </c>
      <c r="C13" s="323" t="s">
        <v>28</v>
      </c>
      <c r="D13" s="323" t="s">
        <v>28</v>
      </c>
      <c r="E13" s="323" t="s">
        <v>28</v>
      </c>
      <c r="F13" s="324">
        <v>7.8050003052000001</v>
      </c>
      <c r="G13" s="323">
        <v>7.8050003051757813</v>
      </c>
      <c r="H13" s="323">
        <v>5.7757000923156738</v>
      </c>
      <c r="BJ13" s="313"/>
      <c r="BK13" s="313"/>
    </row>
    <row r="14" spans="1:63" s="315" customFormat="1" ht="3.75" customHeight="1" x14ac:dyDescent="0.3">
      <c r="A14" s="239"/>
      <c r="B14" s="442"/>
      <c r="C14" s="442"/>
      <c r="D14" s="442"/>
      <c r="E14" s="442"/>
      <c r="F14" s="443"/>
      <c r="G14" s="442"/>
      <c r="H14" s="442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s="315" customFormat="1" ht="15" customHeight="1" x14ac:dyDescent="0.3">
      <c r="A15" s="444" t="s">
        <v>106</v>
      </c>
      <c r="B15" s="445">
        <v>15.6747355089</v>
      </c>
      <c r="C15" s="445">
        <v>3.0328750609999999</v>
      </c>
      <c r="D15" s="445">
        <v>0.70700001720000005</v>
      </c>
      <c r="E15" s="445"/>
      <c r="F15" s="445">
        <f>SUM(F9:F13)</f>
        <v>19.4146105871</v>
      </c>
      <c r="G15" s="445"/>
      <c r="H15" s="445">
        <f>SUM(H9:H13)</f>
        <v>12.569826151244342</v>
      </c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13"/>
      <c r="AX15" s="313"/>
      <c r="AY15" s="31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s="315" customFormat="1" ht="6" customHeight="1" x14ac:dyDescent="0.3">
      <c r="A16" s="239"/>
      <c r="B16" s="328"/>
      <c r="C16" s="328"/>
      <c r="D16" s="328"/>
      <c r="E16" s="328"/>
      <c r="F16" s="328"/>
      <c r="G16" s="328"/>
      <c r="H16" s="328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s="318" customFormat="1" ht="19.5" customHeight="1" x14ac:dyDescent="0.45">
      <c r="A17" s="322" t="s">
        <v>33</v>
      </c>
      <c r="B17" s="341"/>
      <c r="C17" s="341"/>
      <c r="D17" s="341"/>
      <c r="E17" s="341"/>
      <c r="F17" s="341"/>
      <c r="G17" s="341"/>
      <c r="H17" s="341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317"/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</row>
    <row r="18" spans="1:63" s="321" customFormat="1" ht="3.75" customHeight="1" x14ac:dyDescent="0.3">
      <c r="A18" s="340"/>
      <c r="B18" s="342"/>
      <c r="C18" s="342"/>
      <c r="D18" s="342"/>
      <c r="E18" s="342"/>
      <c r="F18" s="342"/>
      <c r="G18" s="342"/>
      <c r="H18" s="342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</row>
    <row r="19" spans="1:63" ht="13" x14ac:dyDescent="0.3">
      <c r="A19" s="156" t="s">
        <v>85</v>
      </c>
      <c r="B19" s="323" t="s">
        <v>28</v>
      </c>
      <c r="C19" s="323" t="s">
        <v>28</v>
      </c>
      <c r="D19" s="323" t="s">
        <v>28</v>
      </c>
      <c r="E19" s="323">
        <v>3.4730723575</v>
      </c>
      <c r="F19" s="324">
        <v>3.4730723575</v>
      </c>
      <c r="G19" s="323" t="s">
        <v>28</v>
      </c>
      <c r="H19" s="323" t="s">
        <v>261</v>
      </c>
      <c r="BJ19" s="313"/>
      <c r="BK19" s="313"/>
    </row>
    <row r="20" spans="1:63" s="315" customFormat="1" ht="3.75" customHeight="1" x14ac:dyDescent="0.3">
      <c r="A20" s="239"/>
      <c r="B20" s="442"/>
      <c r="C20" s="442"/>
      <c r="D20" s="442"/>
      <c r="E20" s="442"/>
      <c r="F20" s="443"/>
      <c r="G20" s="442"/>
      <c r="H20" s="442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5" customFormat="1" ht="15" customHeight="1" x14ac:dyDescent="0.3">
      <c r="A21" s="444" t="s">
        <v>60</v>
      </c>
      <c r="B21" s="445" t="s">
        <v>28</v>
      </c>
      <c r="C21" s="445" t="s">
        <v>28</v>
      </c>
      <c r="D21" s="445" t="s">
        <v>28</v>
      </c>
      <c r="E21" s="445">
        <v>3.4730723575</v>
      </c>
      <c r="F21" s="445">
        <v>3.4730723575</v>
      </c>
      <c r="G21" s="445" t="s">
        <v>28</v>
      </c>
      <c r="H21" s="445" t="s">
        <v>261</v>
      </c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5" customFormat="1" ht="6" customHeight="1" x14ac:dyDescent="0.3">
      <c r="A22" s="239"/>
      <c r="B22" s="307"/>
      <c r="C22" s="307"/>
      <c r="D22" s="307"/>
      <c r="E22" s="307"/>
      <c r="F22" s="307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3" s="313" customFormat="1" x14ac:dyDescent="0.25"/>
    <row r="24" spans="1:63" s="313" customFormat="1" x14ac:dyDescent="0.25"/>
    <row r="25" spans="1:63" s="313" customFormat="1" x14ac:dyDescent="0.25"/>
    <row r="26" spans="1:63" s="313" customFormat="1" x14ac:dyDescent="0.25"/>
    <row r="27" spans="1:63" s="313" customFormat="1" x14ac:dyDescent="0.25"/>
    <row r="28" spans="1:63" s="313" customFormat="1" x14ac:dyDescent="0.25"/>
    <row r="29" spans="1:63" s="313" customFormat="1" x14ac:dyDescent="0.25"/>
    <row r="30" spans="1:63" s="313" customFormat="1" x14ac:dyDescent="0.25"/>
    <row r="31" spans="1:63" s="313" customFormat="1" x14ac:dyDescent="0.25"/>
  </sheetData>
  <mergeCells count="1">
    <mergeCell ref="B3:E3"/>
  </mergeCells>
  <pageMargins left="0.7" right="0.7" top="0.75" bottom="0.75" header="0.3" footer="0.3"/>
  <pageSetup paperSize="9" scale="1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X427"/>
  <sheetViews>
    <sheetView showGridLines="0" tabSelected="1" topLeftCell="A13" zoomScaleNormal="100" workbookViewId="0"/>
  </sheetViews>
  <sheetFormatPr defaultColWidth="9.1796875" defaultRowHeight="12.5" x14ac:dyDescent="0.25"/>
  <cols>
    <col min="1" max="1" width="29.54296875" style="161" customWidth="1"/>
    <col min="2" max="12" width="10.7265625" style="161" customWidth="1"/>
    <col min="13" max="13" width="13.08984375" style="161" customWidth="1"/>
    <col min="14" max="17" width="12.7265625" style="161" customWidth="1"/>
    <col min="18" max="18" width="9.1796875" style="161" customWidth="1"/>
    <col min="19" max="19" width="9.1796875" style="161"/>
    <col min="20" max="20" width="9.81640625" style="161" customWidth="1"/>
    <col min="21" max="21" width="9.1796875" style="161"/>
    <col min="22" max="22" width="9.81640625" style="161" customWidth="1"/>
    <col min="23" max="23" width="9.1796875" style="161"/>
    <col min="24" max="24" width="9" style="161" customWidth="1"/>
    <col min="25" max="16384" width="9.1796875" style="161"/>
  </cols>
  <sheetData>
    <row r="1" spans="1:50" ht="15" customHeight="1" x14ac:dyDescent="0.35">
      <c r="A1" s="221" t="s">
        <v>267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</row>
    <row r="2" spans="1:50" ht="15" customHeight="1" x14ac:dyDescent="0.3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3"/>
    </row>
    <row r="3" spans="1:50" ht="15" customHeight="1" x14ac:dyDescent="0.3">
      <c r="A3" s="198"/>
      <c r="B3" s="502" t="s">
        <v>88</v>
      </c>
      <c r="C3" s="502"/>
      <c r="D3" s="502"/>
      <c r="E3" s="502"/>
      <c r="F3" s="502"/>
      <c r="G3" s="502"/>
      <c r="H3" s="502"/>
      <c r="I3" s="502"/>
      <c r="J3" s="502"/>
      <c r="K3" s="502"/>
      <c r="L3" s="436"/>
      <c r="M3" s="198"/>
      <c r="N3" s="169"/>
      <c r="O3" s="170"/>
      <c r="P3" s="170"/>
      <c r="Q3" s="170"/>
      <c r="R3" s="170"/>
      <c r="S3" s="170"/>
      <c r="T3" s="166"/>
      <c r="U3" s="166"/>
      <c r="V3" s="166"/>
      <c r="W3" s="166"/>
      <c r="X3" s="171"/>
      <c r="Y3" s="171"/>
      <c r="Z3" s="171"/>
      <c r="AA3" s="171"/>
      <c r="AB3" s="171"/>
      <c r="AC3" s="171"/>
      <c r="AD3" s="171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</row>
    <row r="4" spans="1:50" ht="6" customHeight="1" x14ac:dyDescent="0.3">
      <c r="A4" s="198"/>
      <c r="B4" s="201"/>
      <c r="C4" s="201"/>
      <c r="D4" s="201"/>
      <c r="E4" s="201"/>
      <c r="F4" s="202"/>
      <c r="G4" s="202"/>
      <c r="H4" s="202"/>
      <c r="I4" s="202"/>
      <c r="J4" s="202"/>
      <c r="K4" s="202"/>
      <c r="L4" s="202"/>
      <c r="M4" s="198"/>
      <c r="N4" s="169"/>
      <c r="O4" s="170"/>
      <c r="P4" s="170"/>
      <c r="Q4" s="170"/>
      <c r="R4" s="170"/>
      <c r="S4" s="170"/>
      <c r="T4" s="166"/>
      <c r="U4" s="166"/>
      <c r="V4" s="166"/>
      <c r="W4" s="166"/>
      <c r="X4" s="171"/>
      <c r="Y4" s="171"/>
      <c r="Z4" s="171"/>
      <c r="AA4" s="171"/>
      <c r="AB4" s="171"/>
      <c r="AC4" s="171"/>
      <c r="AD4" s="171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</row>
    <row r="5" spans="1:50" ht="13" x14ac:dyDescent="0.3">
      <c r="A5" s="203"/>
      <c r="B5" s="204"/>
      <c r="C5" s="204"/>
      <c r="D5" s="204"/>
      <c r="E5" s="204"/>
      <c r="F5" s="204"/>
      <c r="G5" s="204"/>
      <c r="H5" s="204"/>
      <c r="I5" s="204"/>
      <c r="J5" s="242"/>
      <c r="K5" s="242"/>
      <c r="L5" s="242"/>
      <c r="M5" s="205" t="s">
        <v>89</v>
      </c>
      <c r="N5" s="171"/>
      <c r="O5" s="171"/>
      <c r="P5" s="169"/>
      <c r="Q5" s="169"/>
      <c r="R5" s="169"/>
      <c r="S5" s="170"/>
      <c r="T5" s="170"/>
      <c r="U5" s="170"/>
      <c r="V5" s="173"/>
      <c r="W5" s="174"/>
      <c r="X5" s="175"/>
      <c r="Y5" s="176"/>
      <c r="Z5" s="177"/>
      <c r="AA5" s="178"/>
      <c r="AB5" s="178"/>
      <c r="AC5" s="179"/>
      <c r="AD5" s="178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</row>
    <row r="6" spans="1:50" ht="13" x14ac:dyDescent="0.3">
      <c r="A6" s="206"/>
      <c r="B6" s="207">
        <v>1991</v>
      </c>
      <c r="C6" s="207">
        <v>1995</v>
      </c>
      <c r="D6" s="207">
        <v>1999</v>
      </c>
      <c r="E6" s="207">
        <v>2004</v>
      </c>
      <c r="F6" s="207">
        <v>2007</v>
      </c>
      <c r="G6" s="207">
        <v>2011</v>
      </c>
      <c r="H6" s="207">
        <v>2013</v>
      </c>
      <c r="I6" s="207">
        <v>2015</v>
      </c>
      <c r="J6" s="205">
        <v>2017</v>
      </c>
      <c r="K6" s="205">
        <v>2019</v>
      </c>
      <c r="L6" s="205">
        <v>2021</v>
      </c>
      <c r="M6" s="205" t="s">
        <v>90</v>
      </c>
      <c r="N6" s="170"/>
      <c r="O6" s="170"/>
      <c r="P6" s="166"/>
      <c r="Q6" s="180"/>
      <c r="R6" s="166"/>
      <c r="S6" s="166"/>
      <c r="T6" s="166"/>
      <c r="U6" s="166"/>
      <c r="V6" s="181"/>
      <c r="W6" s="174"/>
      <c r="X6" s="175"/>
      <c r="Y6" s="176"/>
      <c r="Z6" s="177"/>
      <c r="AA6" s="177"/>
      <c r="AB6" s="177"/>
      <c r="AC6" s="177"/>
      <c r="AD6" s="177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</row>
    <row r="7" spans="1:50" ht="12.75" customHeight="1" x14ac:dyDescent="0.35">
      <c r="A7" s="208" t="s">
        <v>26</v>
      </c>
      <c r="B7" s="207" t="s">
        <v>38</v>
      </c>
      <c r="C7" s="207" t="s">
        <v>38</v>
      </c>
      <c r="D7" s="207" t="s">
        <v>38</v>
      </c>
      <c r="E7" s="207" t="s">
        <v>38</v>
      </c>
      <c r="F7" s="207" t="s">
        <v>38</v>
      </c>
      <c r="G7" s="207" t="s">
        <v>38</v>
      </c>
      <c r="H7" s="207" t="s">
        <v>38</v>
      </c>
      <c r="I7" s="207" t="s">
        <v>38</v>
      </c>
      <c r="J7" s="205" t="s">
        <v>38</v>
      </c>
      <c r="K7" s="205" t="s">
        <v>38</v>
      </c>
      <c r="L7" s="205" t="s">
        <v>38</v>
      </c>
      <c r="M7" s="205" t="s">
        <v>268</v>
      </c>
      <c r="N7" s="183"/>
      <c r="O7" s="184"/>
      <c r="P7" s="184"/>
      <c r="Q7" s="184"/>
      <c r="R7" s="184"/>
      <c r="S7" s="184"/>
      <c r="T7" s="184"/>
      <c r="U7" s="184"/>
      <c r="V7" s="166"/>
      <c r="W7" s="180"/>
      <c r="X7" s="166"/>
      <c r="Y7" s="166"/>
      <c r="Z7" s="166"/>
      <c r="AA7" s="166"/>
      <c r="AB7" s="166"/>
      <c r="AC7" s="166"/>
      <c r="AD7" s="166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</row>
    <row r="8" spans="1:50" ht="3.75" customHeight="1" x14ac:dyDescent="0.35">
      <c r="A8" s="209"/>
      <c r="B8" s="210"/>
      <c r="C8" s="210"/>
      <c r="D8" s="210"/>
      <c r="E8" s="210"/>
      <c r="F8" s="210"/>
      <c r="G8" s="210"/>
      <c r="H8" s="210"/>
      <c r="I8" s="210"/>
      <c r="J8" s="211"/>
      <c r="K8" s="211"/>
      <c r="L8" s="211"/>
      <c r="M8" s="211"/>
      <c r="N8" s="183"/>
      <c r="O8" s="184"/>
      <c r="P8" s="184"/>
      <c r="Q8" s="184"/>
      <c r="R8" s="184"/>
      <c r="S8" s="184"/>
      <c r="T8" s="184"/>
      <c r="U8" s="184"/>
      <c r="V8" s="166"/>
      <c r="W8" s="180"/>
      <c r="X8" s="166"/>
      <c r="Y8" s="166"/>
      <c r="Z8" s="166"/>
      <c r="AA8" s="166"/>
      <c r="AB8" s="166"/>
      <c r="AC8" s="166"/>
      <c r="AD8" s="166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</row>
    <row r="9" spans="1:50" ht="19.5" customHeight="1" x14ac:dyDescent="0.45">
      <c r="A9" s="350" t="s">
        <v>40</v>
      </c>
      <c r="B9" s="212"/>
      <c r="C9" s="212"/>
      <c r="D9" s="212"/>
      <c r="E9" s="212"/>
      <c r="F9" s="212"/>
      <c r="G9" s="212"/>
      <c r="H9" s="212"/>
      <c r="I9" s="212"/>
      <c r="J9" s="213"/>
      <c r="K9" s="213"/>
      <c r="L9" s="213"/>
      <c r="M9" s="213"/>
      <c r="N9" s="186"/>
      <c r="O9" s="168"/>
      <c r="P9" s="167"/>
      <c r="Q9" s="168"/>
      <c r="R9" s="168"/>
      <c r="S9" s="168"/>
      <c r="T9" s="166"/>
      <c r="U9" s="168"/>
      <c r="V9" s="173"/>
      <c r="W9" s="168"/>
      <c r="X9" s="168"/>
      <c r="Y9" s="168"/>
      <c r="Z9" s="168"/>
      <c r="AA9" s="168"/>
      <c r="AB9" s="166"/>
      <c r="AC9" s="167"/>
      <c r="AD9" s="166"/>
      <c r="AE9" s="160"/>
      <c r="AF9" s="160"/>
      <c r="AG9" s="181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</row>
    <row r="10" spans="1:50" ht="3" customHeight="1" x14ac:dyDescent="0.3">
      <c r="A10" s="214"/>
      <c r="B10" s="212"/>
      <c r="C10" s="212"/>
      <c r="D10" s="212"/>
      <c r="E10" s="212"/>
      <c r="F10" s="212"/>
      <c r="G10" s="212"/>
      <c r="H10" s="212"/>
      <c r="I10" s="212"/>
      <c r="J10" s="213"/>
      <c r="K10" s="213"/>
      <c r="L10" s="213"/>
      <c r="M10" s="213"/>
      <c r="N10" s="186"/>
      <c r="O10" s="168"/>
      <c r="P10" s="167"/>
      <c r="Q10" s="168"/>
      <c r="R10" s="168"/>
      <c r="S10" s="168"/>
      <c r="T10" s="166"/>
      <c r="U10" s="168"/>
      <c r="V10" s="173"/>
      <c r="W10" s="168"/>
      <c r="X10" s="168"/>
      <c r="Y10" s="168"/>
      <c r="Z10" s="168"/>
      <c r="AA10" s="168"/>
      <c r="AB10" s="166"/>
      <c r="AC10" s="167"/>
      <c r="AD10" s="166"/>
      <c r="AE10" s="160"/>
      <c r="AF10" s="160"/>
      <c r="AG10" s="181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</row>
    <row r="11" spans="1:50" ht="12.75" customHeight="1" x14ac:dyDescent="0.3">
      <c r="A11" s="215" t="s">
        <v>91</v>
      </c>
      <c r="B11" s="224">
        <v>121.6</v>
      </c>
      <c r="C11" s="224">
        <v>85.68</v>
      </c>
      <c r="D11" s="224">
        <v>114.5</v>
      </c>
      <c r="E11" s="225">
        <v>29.77</v>
      </c>
      <c r="F11" s="225">
        <v>43.6</v>
      </c>
      <c r="G11" s="225">
        <v>54.866575427954679</v>
      </c>
      <c r="H11" s="225">
        <v>29.468697814362397</v>
      </c>
      <c r="I11" s="225">
        <v>23.08</v>
      </c>
      <c r="J11" s="243">
        <v>17.212672609835863</v>
      </c>
      <c r="K11" s="243">
        <v>34.169256880879402</v>
      </c>
      <c r="L11" s="243">
        <v>4.6442401930689812</v>
      </c>
      <c r="M11" s="216">
        <f>((L11-K11)/K11)</f>
        <v>-0.86408132289034867</v>
      </c>
      <c r="N11" s="192"/>
      <c r="O11" s="168"/>
      <c r="P11" s="167"/>
      <c r="Q11" s="168"/>
      <c r="R11" s="168"/>
      <c r="S11" s="193"/>
      <c r="T11" s="193"/>
      <c r="U11" s="193"/>
      <c r="V11" s="193"/>
      <c r="W11" s="193"/>
      <c r="X11" s="193"/>
      <c r="Y11" s="168"/>
      <c r="Z11" s="168"/>
      <c r="AA11" s="168"/>
      <c r="AB11" s="167"/>
      <c r="AC11" s="167"/>
      <c r="AD11" s="166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</row>
    <row r="12" spans="1:50" ht="12.75" customHeight="1" x14ac:dyDescent="0.3">
      <c r="A12" s="215" t="s">
        <v>269</v>
      </c>
      <c r="B12" s="224">
        <v>118.6</v>
      </c>
      <c r="C12" s="224">
        <v>61.01</v>
      </c>
      <c r="D12" s="224">
        <v>120.7</v>
      </c>
      <c r="E12" s="225">
        <v>76.63</v>
      </c>
      <c r="F12" s="225">
        <v>110.81</v>
      </c>
      <c r="G12" s="225">
        <v>69.46767584559332</v>
      </c>
      <c r="H12" s="225">
        <v>18.487327493585624</v>
      </c>
      <c r="I12" s="225">
        <v>7.42</v>
      </c>
      <c r="J12" s="243">
        <v>1.7999999523162842</v>
      </c>
      <c r="K12" s="243">
        <v>15.514628350734711</v>
      </c>
      <c r="L12" s="243">
        <v>12.229408085346222</v>
      </c>
      <c r="M12" s="216">
        <f t="shared" ref="M12:M15" si="0">((L12-K12)/K12)</f>
        <v>-0.21174985253403855</v>
      </c>
      <c r="N12" s="192"/>
      <c r="O12" s="168"/>
      <c r="P12" s="167"/>
      <c r="Q12" s="168"/>
      <c r="R12" s="168"/>
      <c r="S12" s="193"/>
      <c r="T12" s="193"/>
      <c r="U12" s="193"/>
      <c r="V12" s="193"/>
      <c r="W12" s="193"/>
      <c r="X12" s="193"/>
      <c r="Y12" s="168"/>
      <c r="Z12" s="168"/>
      <c r="AA12" s="168"/>
      <c r="AB12" s="167"/>
      <c r="AC12" s="167"/>
      <c r="AD12" s="166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</row>
    <row r="13" spans="1:50" ht="12.75" customHeight="1" x14ac:dyDescent="0.3">
      <c r="A13" s="215" t="s">
        <v>92</v>
      </c>
      <c r="B13" s="224">
        <v>168.6</v>
      </c>
      <c r="C13" s="224">
        <v>202.79</v>
      </c>
      <c r="D13" s="224">
        <v>175.3</v>
      </c>
      <c r="E13" s="224">
        <v>156.03</v>
      </c>
      <c r="F13" s="224">
        <v>241.77</v>
      </c>
      <c r="G13" s="224">
        <v>173.00592410086406</v>
      </c>
      <c r="H13" s="224">
        <v>158.9510684885083</v>
      </c>
      <c r="I13" s="224">
        <v>126.31</v>
      </c>
      <c r="J13" s="244">
        <v>114.08</v>
      </c>
      <c r="K13" s="244">
        <v>167.77713279426098</v>
      </c>
      <c r="L13" s="244">
        <v>111.32942782342434</v>
      </c>
      <c r="M13" s="216">
        <f t="shared" si="0"/>
        <v>-0.33644456804525569</v>
      </c>
      <c r="N13" s="192"/>
      <c r="O13" s="168"/>
      <c r="P13" s="167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7"/>
      <c r="AC13" s="167"/>
      <c r="AD13" s="166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</row>
    <row r="14" spans="1:50" ht="12.75" customHeight="1" x14ac:dyDescent="0.3">
      <c r="A14" s="215" t="s">
        <v>107</v>
      </c>
      <c r="B14" s="224">
        <v>50.6</v>
      </c>
      <c r="C14" s="224">
        <v>55.78</v>
      </c>
      <c r="D14" s="224">
        <v>60.6</v>
      </c>
      <c r="E14" s="225">
        <v>147.54</v>
      </c>
      <c r="F14" s="225">
        <v>159.5</v>
      </c>
      <c r="G14" s="225">
        <v>96.324197218694934</v>
      </c>
      <c r="H14" s="225">
        <v>55.431556772347918</v>
      </c>
      <c r="I14" s="225">
        <v>37.58</v>
      </c>
      <c r="J14" s="243">
        <v>77.48</v>
      </c>
      <c r="K14" s="243">
        <v>39.330560430884361</v>
      </c>
      <c r="L14" s="243">
        <v>33.538720294833183</v>
      </c>
      <c r="M14" s="216">
        <f t="shared" si="0"/>
        <v>-0.14726055445432021</v>
      </c>
      <c r="N14" s="192"/>
      <c r="O14" s="168"/>
      <c r="P14" s="167"/>
      <c r="Q14" s="168"/>
      <c r="R14" s="168"/>
      <c r="S14" s="193"/>
      <c r="T14" s="193"/>
      <c r="U14" s="193"/>
      <c r="V14" s="193"/>
      <c r="W14" s="193"/>
      <c r="X14" s="193"/>
      <c r="Y14" s="168"/>
      <c r="Z14" s="168"/>
      <c r="AA14" s="168"/>
      <c r="AB14" s="167"/>
      <c r="AC14" s="167"/>
      <c r="AD14" s="166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</row>
    <row r="15" spans="1:50" ht="12.75" customHeight="1" x14ac:dyDescent="0.3">
      <c r="A15" s="215" t="s">
        <v>13</v>
      </c>
      <c r="B15" s="224">
        <v>166.8</v>
      </c>
      <c r="C15" s="224">
        <v>228.8</v>
      </c>
      <c r="D15" s="224">
        <v>181.4</v>
      </c>
      <c r="E15" s="225">
        <v>171.36</v>
      </c>
      <c r="F15" s="225">
        <v>188.1</v>
      </c>
      <c r="G15" s="225">
        <v>86.171851531647349</v>
      </c>
      <c r="H15" s="225">
        <v>50.797318804480966</v>
      </c>
      <c r="I15" s="225">
        <v>24.86</v>
      </c>
      <c r="J15" s="243">
        <v>29.19</v>
      </c>
      <c r="K15" s="243">
        <v>22.429867908358574</v>
      </c>
      <c r="L15" s="243">
        <v>25.984720602631569</v>
      </c>
      <c r="M15" s="216">
        <f t="shared" si="0"/>
        <v>0.15848745560147798</v>
      </c>
      <c r="N15" s="192"/>
      <c r="O15" s="168"/>
      <c r="P15" s="167"/>
      <c r="Q15" s="168"/>
      <c r="R15" s="168"/>
      <c r="S15" s="193"/>
      <c r="T15" s="193"/>
      <c r="U15" s="193"/>
      <c r="V15" s="193"/>
      <c r="W15" s="193"/>
      <c r="X15" s="193"/>
      <c r="Y15" s="168"/>
      <c r="Z15" s="168"/>
      <c r="AA15" s="168"/>
      <c r="AB15" s="167"/>
      <c r="AC15" s="167"/>
      <c r="AD15" s="166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</row>
    <row r="16" spans="1:50" ht="3.75" customHeight="1" x14ac:dyDescent="0.3">
      <c r="A16" s="217"/>
      <c r="B16" s="226"/>
      <c r="C16" s="226"/>
      <c r="D16" s="226"/>
      <c r="E16" s="226"/>
      <c r="F16" s="226"/>
      <c r="G16" s="226"/>
      <c r="H16" s="226"/>
      <c r="I16" s="226"/>
      <c r="J16" s="245"/>
      <c r="K16" s="245"/>
      <c r="L16" s="245"/>
      <c r="M16" s="248"/>
      <c r="N16" s="167"/>
      <c r="O16" s="168"/>
      <c r="P16" s="167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6"/>
      <c r="AC16" s="167"/>
      <c r="AD16" s="166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</row>
    <row r="17" spans="1:50" ht="13.5" customHeight="1" x14ac:dyDescent="0.35">
      <c r="A17" s="249" t="s">
        <v>204</v>
      </c>
      <c r="B17" s="250">
        <f>SUM(B11:B15)</f>
        <v>626.20000000000005</v>
      </c>
      <c r="C17" s="250">
        <f>SUM(C11:C15)</f>
        <v>634.05999999999995</v>
      </c>
      <c r="D17" s="250">
        <v>652.5</v>
      </c>
      <c r="E17" s="250">
        <f>SUM(E11:E15)</f>
        <v>581.33000000000004</v>
      </c>
      <c r="F17" s="250">
        <v>743.8</v>
      </c>
      <c r="G17" s="250">
        <f>SUM(G11:G15)</f>
        <v>479.83622412475438</v>
      </c>
      <c r="H17" s="250">
        <v>313.13596937328521</v>
      </c>
      <c r="I17" s="250">
        <f>SUM(I11:I15)</f>
        <v>219.25</v>
      </c>
      <c r="J17" s="251">
        <v>239.76</v>
      </c>
      <c r="K17" s="251">
        <v>279.72077257931232</v>
      </c>
      <c r="L17" s="251">
        <f>SUM(L11:L15)</f>
        <v>187.72651699930429</v>
      </c>
      <c r="M17" s="252">
        <f>((L17-K17)/K17)</f>
        <v>-0.32887888422345851</v>
      </c>
      <c r="N17" s="195"/>
      <c r="O17" s="182"/>
      <c r="P17" s="195"/>
      <c r="Q17" s="182"/>
      <c r="R17" s="182"/>
      <c r="S17" s="182"/>
      <c r="T17" s="182"/>
      <c r="U17" s="182"/>
      <c r="V17" s="182"/>
      <c r="W17" s="182"/>
      <c r="X17" s="182"/>
      <c r="Y17" s="196"/>
      <c r="Z17" s="182"/>
      <c r="AA17" s="182"/>
      <c r="AB17" s="166"/>
      <c r="AC17" s="167"/>
      <c r="AD17" s="166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</row>
    <row r="18" spans="1:50" ht="6" customHeight="1" x14ac:dyDescent="0.3">
      <c r="A18" s="198"/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191"/>
      <c r="N18" s="167"/>
      <c r="O18" s="168"/>
      <c r="P18" s="167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6"/>
      <c r="AC18" s="167"/>
      <c r="AD18" s="166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</row>
    <row r="19" spans="1:50" ht="19.5" customHeight="1" x14ac:dyDescent="0.45">
      <c r="A19" s="350" t="s">
        <v>141</v>
      </c>
      <c r="B19" s="229"/>
      <c r="C19" s="229"/>
      <c r="D19" s="229"/>
      <c r="E19" s="229"/>
      <c r="F19" s="229"/>
      <c r="G19" s="229"/>
      <c r="H19" s="229"/>
      <c r="I19" s="229"/>
      <c r="J19" s="247"/>
      <c r="K19" s="247"/>
      <c r="L19" s="247"/>
      <c r="M19" s="213"/>
      <c r="N19" s="167"/>
      <c r="O19" s="168"/>
      <c r="P19" s="167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6"/>
      <c r="AC19" s="167"/>
      <c r="AD19" s="166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</row>
    <row r="20" spans="1:50" ht="3.75" customHeight="1" x14ac:dyDescent="0.3">
      <c r="A20" s="214"/>
      <c r="B20" s="229"/>
      <c r="C20" s="229"/>
      <c r="D20" s="229"/>
      <c r="E20" s="229"/>
      <c r="F20" s="229"/>
      <c r="G20" s="229"/>
      <c r="H20" s="229"/>
      <c r="I20" s="229"/>
      <c r="J20" s="247"/>
      <c r="K20" s="247"/>
      <c r="L20" s="247"/>
      <c r="M20" s="213"/>
      <c r="N20" s="167"/>
      <c r="O20" s="168"/>
      <c r="P20" s="167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6"/>
      <c r="AC20" s="167"/>
      <c r="AD20" s="166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</row>
    <row r="21" spans="1:50" ht="12.75" customHeight="1" x14ac:dyDescent="0.3">
      <c r="A21" s="215" t="s">
        <v>141</v>
      </c>
      <c r="B21" s="224">
        <v>127.6</v>
      </c>
      <c r="C21" s="224">
        <v>121.87</v>
      </c>
      <c r="D21" s="224">
        <v>121.5</v>
      </c>
      <c r="E21" s="225">
        <v>280.76</v>
      </c>
      <c r="F21" s="225">
        <v>223.5</v>
      </c>
      <c r="G21" s="225">
        <v>253.34952044173446</v>
      </c>
      <c r="H21" s="225">
        <v>248.46353967352167</v>
      </c>
      <c r="I21" s="225">
        <v>248.86</v>
      </c>
      <c r="J21" s="243">
        <v>272.06</v>
      </c>
      <c r="K21" s="243">
        <v>80.914638996124268</v>
      </c>
      <c r="L21" s="243">
        <v>151.36787884309888</v>
      </c>
      <c r="M21" s="216">
        <f>((L21-K21)/K21)</f>
        <v>0.87071067387879286</v>
      </c>
      <c r="N21" s="167"/>
      <c r="O21" s="168"/>
      <c r="P21" s="167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6"/>
      <c r="AC21" s="167"/>
      <c r="AD21" s="166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</row>
    <row r="22" spans="1:50" ht="3.75" customHeight="1" x14ac:dyDescent="0.3">
      <c r="A22" s="217"/>
      <c r="B22" s="226"/>
      <c r="C22" s="226"/>
      <c r="D22" s="226"/>
      <c r="E22" s="226"/>
      <c r="F22" s="226"/>
      <c r="G22" s="226"/>
      <c r="H22" s="226"/>
      <c r="I22" s="226"/>
      <c r="J22" s="245"/>
      <c r="K22" s="245"/>
      <c r="L22" s="245"/>
      <c r="M22" s="218"/>
      <c r="N22" s="167"/>
      <c r="O22" s="168"/>
      <c r="P22" s="167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6"/>
      <c r="AC22" s="167"/>
      <c r="AD22" s="166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</row>
    <row r="23" spans="1:50" ht="13" x14ac:dyDescent="0.3">
      <c r="A23" s="219" t="s">
        <v>142</v>
      </c>
      <c r="B23" s="227">
        <f>SUM(B21:B21)</f>
        <v>127.6</v>
      </c>
      <c r="C23" s="227">
        <f>SUM(C21:C21)</f>
        <v>121.87</v>
      </c>
      <c r="D23" s="227">
        <v>121.5</v>
      </c>
      <c r="E23" s="227">
        <f>SUM(E21:E21)</f>
        <v>280.76</v>
      </c>
      <c r="F23" s="227">
        <v>223.5</v>
      </c>
      <c r="G23" s="227">
        <f>SUM(G21:G21)</f>
        <v>253.34952044173446</v>
      </c>
      <c r="H23" s="227">
        <v>248.46</v>
      </c>
      <c r="I23" s="227">
        <v>248.86</v>
      </c>
      <c r="J23" s="246">
        <v>272.06</v>
      </c>
      <c r="K23" s="246">
        <v>80.914638996124268</v>
      </c>
      <c r="L23" s="246">
        <v>151.36787884309888</v>
      </c>
      <c r="M23" s="220">
        <f>((L23-K23)/K23)</f>
        <v>0.87071067387879286</v>
      </c>
      <c r="N23" s="167"/>
      <c r="O23" s="168"/>
      <c r="P23" s="167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6"/>
      <c r="AC23" s="167"/>
      <c r="AD23" s="166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</row>
    <row r="24" spans="1:50" ht="9" customHeight="1" x14ac:dyDescent="0.3">
      <c r="A24" s="198"/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191"/>
      <c r="N24" s="167"/>
      <c r="O24" s="168"/>
      <c r="P24" s="167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6"/>
      <c r="AC24" s="167"/>
      <c r="AD24" s="166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</row>
    <row r="25" spans="1:50" ht="19.5" customHeight="1" x14ac:dyDescent="0.45">
      <c r="A25" s="350" t="s">
        <v>140</v>
      </c>
      <c r="B25" s="229"/>
      <c r="C25" s="229"/>
      <c r="D25" s="229"/>
      <c r="E25" s="229"/>
      <c r="F25" s="229"/>
      <c r="G25" s="229"/>
      <c r="H25" s="229"/>
      <c r="I25" s="229"/>
      <c r="J25" s="247"/>
      <c r="K25" s="247"/>
      <c r="L25" s="247"/>
      <c r="M25" s="213"/>
      <c r="N25" s="167"/>
      <c r="O25" s="168"/>
      <c r="P25" s="167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6"/>
      <c r="AC25" s="167"/>
      <c r="AD25" s="166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</row>
    <row r="26" spans="1:50" ht="3.75" customHeight="1" x14ac:dyDescent="0.3">
      <c r="A26" s="214"/>
      <c r="B26" s="229"/>
      <c r="C26" s="229"/>
      <c r="D26" s="229"/>
      <c r="E26" s="229"/>
      <c r="F26" s="229"/>
      <c r="G26" s="229"/>
      <c r="H26" s="229"/>
      <c r="I26" s="229"/>
      <c r="J26" s="247"/>
      <c r="K26" s="247"/>
      <c r="L26" s="247"/>
      <c r="M26" s="213"/>
      <c r="N26" s="167"/>
      <c r="O26" s="168"/>
      <c r="P26" s="167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6"/>
      <c r="AC26" s="167"/>
      <c r="AD26" s="166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</row>
    <row r="27" spans="1:50" ht="13" x14ac:dyDescent="0.3">
      <c r="A27" s="215" t="s">
        <v>15</v>
      </c>
      <c r="B27" s="224">
        <v>11.8</v>
      </c>
      <c r="C27" s="224">
        <v>11.71</v>
      </c>
      <c r="D27" s="224">
        <v>9.4</v>
      </c>
      <c r="E27" s="225">
        <v>6.6</v>
      </c>
      <c r="F27" s="225">
        <v>5</v>
      </c>
      <c r="G27" s="225">
        <v>2.0228113911255186</v>
      </c>
      <c r="H27" s="225">
        <v>26.231291201009935</v>
      </c>
      <c r="I27" s="225">
        <v>2.4300000000000002</v>
      </c>
      <c r="J27" s="243">
        <v>3.2225999999999999</v>
      </c>
      <c r="K27" s="243">
        <v>4.0153769552707672</v>
      </c>
      <c r="L27" s="243">
        <v>13.415676988661289</v>
      </c>
      <c r="M27" s="216">
        <f>((L27-K27)/K27)</f>
        <v>2.3410753555905277</v>
      </c>
      <c r="N27" s="167"/>
      <c r="O27" s="168"/>
      <c r="P27" s="167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6"/>
      <c r="AC27" s="167"/>
      <c r="AD27" s="166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</row>
    <row r="28" spans="1:50" ht="13" x14ac:dyDescent="0.3">
      <c r="A28" s="215" t="s">
        <v>16</v>
      </c>
      <c r="B28" s="224">
        <v>13.2</v>
      </c>
      <c r="C28" s="224">
        <v>6.91</v>
      </c>
      <c r="D28" s="224">
        <v>5.5</v>
      </c>
      <c r="E28" s="225">
        <v>2.4300000000000002</v>
      </c>
      <c r="F28" s="225">
        <v>2.7</v>
      </c>
      <c r="G28" s="225">
        <v>15.754427829481683</v>
      </c>
      <c r="H28" s="225">
        <v>5.009623379288251</v>
      </c>
      <c r="I28" s="225">
        <v>2.4300000000000002</v>
      </c>
      <c r="J28" s="243">
        <v>3.2025000000000001</v>
      </c>
      <c r="K28" s="243">
        <v>3.4334944486618042</v>
      </c>
      <c r="L28" s="243">
        <v>12.410707607865334</v>
      </c>
      <c r="M28" s="216">
        <f>((L28-K28)/K28)</f>
        <v>2.6145995846017387</v>
      </c>
      <c r="N28" s="167"/>
      <c r="O28" s="168"/>
      <c r="P28" s="167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6"/>
      <c r="AC28" s="167"/>
      <c r="AD28" s="166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</row>
    <row r="29" spans="1:50" ht="3.75" customHeight="1" x14ac:dyDescent="0.3">
      <c r="A29" s="217"/>
      <c r="B29" s="226"/>
      <c r="C29" s="226"/>
      <c r="D29" s="226"/>
      <c r="E29" s="226"/>
      <c r="F29" s="226"/>
      <c r="G29" s="226"/>
      <c r="H29" s="226"/>
      <c r="I29" s="226"/>
      <c r="J29" s="245"/>
      <c r="K29" s="245"/>
      <c r="L29" s="245"/>
      <c r="M29" s="218"/>
      <c r="N29" s="167"/>
      <c r="O29" s="168"/>
      <c r="P29" s="167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6"/>
      <c r="AC29" s="167"/>
      <c r="AD29" s="166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</row>
    <row r="30" spans="1:50" ht="13" x14ac:dyDescent="0.3">
      <c r="A30" s="219" t="s">
        <v>143</v>
      </c>
      <c r="B30" s="227">
        <f t="shared" ref="B30:I30" si="1">SUM(B27:B29)</f>
        <v>25</v>
      </c>
      <c r="C30" s="227">
        <f t="shared" si="1"/>
        <v>18.62</v>
      </c>
      <c r="D30" s="227">
        <f t="shared" si="1"/>
        <v>14.9</v>
      </c>
      <c r="E30" s="227">
        <f t="shared" si="1"/>
        <v>9.0299999999999994</v>
      </c>
      <c r="F30" s="227">
        <f t="shared" si="1"/>
        <v>7.7</v>
      </c>
      <c r="G30" s="227">
        <f t="shared" si="1"/>
        <v>17.7772392206072</v>
      </c>
      <c r="H30" s="227">
        <f t="shared" si="1"/>
        <v>31.240914580298185</v>
      </c>
      <c r="I30" s="227">
        <f t="shared" si="1"/>
        <v>4.8600000000000003</v>
      </c>
      <c r="J30" s="246">
        <v>6.43</v>
      </c>
      <c r="K30" s="246">
        <v>7.4488714039325714</v>
      </c>
      <c r="L30" s="246">
        <v>25.826384596526623</v>
      </c>
      <c r="M30" s="220">
        <f>((L30-K30)/K30)</f>
        <v>2.4671540420058524</v>
      </c>
      <c r="N30" s="167"/>
      <c r="O30" s="168"/>
      <c r="P30" s="167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6"/>
      <c r="AC30" s="167"/>
      <c r="AD30" s="166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</row>
    <row r="31" spans="1:50" ht="9" customHeight="1" x14ac:dyDescent="0.3">
      <c r="A31" s="198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191"/>
      <c r="N31" s="167"/>
      <c r="O31" s="168"/>
      <c r="P31" s="167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6"/>
      <c r="AC31" s="167"/>
      <c r="AD31" s="166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</row>
    <row r="32" spans="1:50" ht="19.5" customHeight="1" x14ac:dyDescent="0.45">
      <c r="A32" s="350" t="s">
        <v>144</v>
      </c>
      <c r="B32" s="229"/>
      <c r="C32" s="229"/>
      <c r="D32" s="229"/>
      <c r="E32" s="229"/>
      <c r="F32" s="229"/>
      <c r="G32" s="229"/>
      <c r="H32" s="229"/>
      <c r="I32" s="229"/>
      <c r="J32" s="247"/>
      <c r="K32" s="247"/>
      <c r="L32" s="247"/>
      <c r="M32" s="213"/>
      <c r="N32" s="167"/>
      <c r="O32" s="168"/>
      <c r="P32" s="167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6"/>
      <c r="AC32" s="167"/>
      <c r="AD32" s="166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</row>
    <row r="33" spans="1:50" ht="3.75" customHeight="1" x14ac:dyDescent="0.3">
      <c r="A33" s="214"/>
      <c r="B33" s="229"/>
      <c r="C33" s="229"/>
      <c r="D33" s="229"/>
      <c r="E33" s="229"/>
      <c r="F33" s="229"/>
      <c r="G33" s="229"/>
      <c r="H33" s="229"/>
      <c r="I33" s="229"/>
      <c r="J33" s="247"/>
      <c r="K33" s="247"/>
      <c r="L33" s="247"/>
      <c r="M33" s="213"/>
      <c r="N33" s="167"/>
      <c r="O33" s="168"/>
      <c r="P33" s="167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6"/>
      <c r="AC33" s="167"/>
      <c r="AD33" s="166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</row>
    <row r="34" spans="1:50" ht="13" x14ac:dyDescent="0.3">
      <c r="A34" s="215" t="s">
        <v>41</v>
      </c>
      <c r="B34" s="224">
        <v>39.299999999999997</v>
      </c>
      <c r="C34" s="224">
        <v>63.48</v>
      </c>
      <c r="D34" s="224">
        <v>68.099999999999994</v>
      </c>
      <c r="E34" s="224">
        <v>89.85</v>
      </c>
      <c r="F34" s="224">
        <v>109.3</v>
      </c>
      <c r="G34" s="224">
        <v>104.19084595717474</v>
      </c>
      <c r="H34" s="224">
        <v>109.93957941051114</v>
      </c>
      <c r="I34" s="225">
        <v>91.09</v>
      </c>
      <c r="J34" s="243">
        <v>76.525000000000006</v>
      </c>
      <c r="K34" s="243">
        <v>116.86984358355403</v>
      </c>
      <c r="L34" s="243">
        <v>22.94</v>
      </c>
      <c r="M34" s="216">
        <f>((L34-K34)/K34)</f>
        <v>-0.80371326514526009</v>
      </c>
      <c r="N34" s="167"/>
      <c r="O34" s="168"/>
      <c r="P34" s="167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6"/>
      <c r="AC34" s="167"/>
      <c r="AD34" s="166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</row>
    <row r="35" spans="1:50" ht="13" x14ac:dyDescent="0.3">
      <c r="A35" s="215" t="s">
        <v>17</v>
      </c>
      <c r="B35" s="224">
        <v>6.4</v>
      </c>
      <c r="C35" s="224" t="s">
        <v>28</v>
      </c>
      <c r="D35" s="224">
        <v>14.5</v>
      </c>
      <c r="E35" s="225">
        <v>13.28</v>
      </c>
      <c r="F35" s="225">
        <v>10.7</v>
      </c>
      <c r="G35" s="225">
        <v>17.392808219178082</v>
      </c>
      <c r="H35" s="225">
        <v>7.8401013021456016</v>
      </c>
      <c r="I35" s="225">
        <v>7.3</v>
      </c>
      <c r="J35" s="243">
        <v>9.1052999000000003</v>
      </c>
      <c r="K35" s="243">
        <v>0.23612996935844421</v>
      </c>
      <c r="L35" s="243" t="s">
        <v>28</v>
      </c>
      <c r="M35" s="216">
        <v>-1</v>
      </c>
      <c r="N35" s="167"/>
      <c r="O35" s="168"/>
      <c r="P35" s="167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6"/>
      <c r="AC35" s="167"/>
      <c r="AD35" s="166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</row>
    <row r="36" spans="1:50" ht="13" x14ac:dyDescent="0.3">
      <c r="A36" s="215" t="s">
        <v>94</v>
      </c>
      <c r="B36" s="224">
        <v>51.9</v>
      </c>
      <c r="C36" s="224">
        <v>42.03</v>
      </c>
      <c r="D36" s="224">
        <v>58.9</v>
      </c>
      <c r="E36" s="225">
        <v>61.75</v>
      </c>
      <c r="F36" s="225">
        <v>39.4</v>
      </c>
      <c r="G36" s="225">
        <v>28.823285936800723</v>
      </c>
      <c r="H36" s="225">
        <v>11.794141449899595</v>
      </c>
      <c r="I36" s="224">
        <v>16.399999999999999</v>
      </c>
      <c r="J36" s="244">
        <v>16.695623990000001</v>
      </c>
      <c r="K36" s="244">
        <v>42.364357106387615</v>
      </c>
      <c r="L36" s="244">
        <v>5.9980000000000002</v>
      </c>
      <c r="M36" s="216">
        <f t="shared" ref="M36" si="2">((L36-K36)/K36)</f>
        <v>-0.85841871776933842</v>
      </c>
      <c r="N36" s="167"/>
      <c r="O36" s="168"/>
      <c r="P36" s="167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6"/>
      <c r="AC36" s="167"/>
      <c r="AD36" s="166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</row>
    <row r="37" spans="1:50" ht="3.75" customHeight="1" x14ac:dyDescent="0.3">
      <c r="A37" s="217"/>
      <c r="B37" s="226"/>
      <c r="C37" s="226"/>
      <c r="D37" s="226"/>
      <c r="E37" s="226"/>
      <c r="F37" s="226"/>
      <c r="G37" s="226"/>
      <c r="H37" s="226"/>
      <c r="I37" s="226"/>
      <c r="J37" s="245"/>
      <c r="K37" s="245"/>
      <c r="L37" s="245"/>
      <c r="M37" s="218"/>
      <c r="N37" s="167"/>
      <c r="O37" s="168"/>
      <c r="P37" s="167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6"/>
      <c r="AC37" s="167"/>
      <c r="AD37" s="166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</row>
    <row r="38" spans="1:50" ht="13" x14ac:dyDescent="0.3">
      <c r="A38" s="219" t="s">
        <v>145</v>
      </c>
      <c r="B38" s="227">
        <f>SUM(B34:B37)</f>
        <v>97.6</v>
      </c>
      <c r="C38" s="227">
        <f>SUM(C34:C37)</f>
        <v>105.50999999999999</v>
      </c>
      <c r="D38" s="227">
        <f>SUM(D34:D37)</f>
        <v>141.5</v>
      </c>
      <c r="E38" s="227">
        <f t="shared" ref="E38:I38" si="3">SUM(E34:E37)</f>
        <v>164.88</v>
      </c>
      <c r="F38" s="227">
        <f t="shared" si="3"/>
        <v>159.4</v>
      </c>
      <c r="G38" s="227">
        <f t="shared" si="3"/>
        <v>150.40694011315355</v>
      </c>
      <c r="H38" s="227">
        <f t="shared" si="3"/>
        <v>129.57382216255633</v>
      </c>
      <c r="I38" s="227">
        <f t="shared" si="3"/>
        <v>114.78999999999999</v>
      </c>
      <c r="J38" s="246">
        <v>102.33</v>
      </c>
      <c r="K38" s="246">
        <v>159.47033065930009</v>
      </c>
      <c r="L38" s="246">
        <v>28.94</v>
      </c>
      <c r="M38" s="220">
        <f>((K38-J38)/J38)</f>
        <v>0.558392755392359</v>
      </c>
      <c r="N38" s="167"/>
      <c r="O38" s="168"/>
      <c r="P38" s="167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6"/>
      <c r="AC38" s="167"/>
      <c r="AD38" s="166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</row>
    <row r="39" spans="1:50" ht="9" customHeight="1" x14ac:dyDescent="0.3">
      <c r="A39" s="198"/>
      <c r="B39" s="165"/>
      <c r="C39" s="188"/>
      <c r="D39" s="189"/>
      <c r="E39" s="189"/>
      <c r="F39" s="189"/>
      <c r="G39" s="189"/>
      <c r="H39" s="189"/>
      <c r="I39" s="189"/>
      <c r="J39" s="189"/>
      <c r="K39" s="189"/>
      <c r="L39" s="189"/>
      <c r="M39" s="191"/>
      <c r="N39" s="167"/>
      <c r="O39" s="168"/>
      <c r="P39" s="167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6"/>
      <c r="AC39" s="167"/>
      <c r="AD39" s="166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</row>
    <row r="40" spans="1:50" ht="9" customHeight="1" x14ac:dyDescent="0.3">
      <c r="A40" s="198"/>
      <c r="B40" s="165"/>
      <c r="C40" s="188"/>
      <c r="D40" s="189"/>
      <c r="E40" s="189"/>
      <c r="F40" s="189"/>
      <c r="G40" s="189"/>
      <c r="H40" s="189"/>
      <c r="I40" s="189"/>
      <c r="J40" s="189"/>
      <c r="K40" s="189"/>
      <c r="L40" s="189"/>
      <c r="M40" s="191"/>
      <c r="N40" s="167"/>
      <c r="O40" s="168"/>
      <c r="P40" s="167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6"/>
      <c r="AC40" s="167"/>
      <c r="AD40" s="166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</row>
    <row r="41" spans="1:50" ht="15" customHeight="1" x14ac:dyDescent="0.35">
      <c r="A41" s="221" t="s">
        <v>270</v>
      </c>
      <c r="B41" s="221"/>
      <c r="C41" s="221"/>
      <c r="D41" s="221"/>
      <c r="E41" s="221"/>
      <c r="F41" s="221"/>
      <c r="G41" s="221"/>
      <c r="H41" s="221"/>
      <c r="I41" s="221"/>
      <c r="J41" s="221"/>
      <c r="K41" s="343"/>
      <c r="L41" s="343"/>
      <c r="M41" s="221"/>
      <c r="N41" s="167"/>
      <c r="O41" s="168"/>
      <c r="P41" s="167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6"/>
      <c r="AC41" s="167"/>
      <c r="AD41" s="166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</row>
    <row r="42" spans="1:50" ht="15" customHeight="1" x14ac:dyDescent="0.3">
      <c r="A42" s="222"/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167"/>
      <c r="O42" s="168"/>
      <c r="P42" s="167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6"/>
      <c r="AC42" s="167"/>
      <c r="AD42" s="166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</row>
    <row r="43" spans="1:50" ht="15" customHeight="1" x14ac:dyDescent="0.3">
      <c r="A43" s="198"/>
      <c r="B43" s="502" t="s">
        <v>88</v>
      </c>
      <c r="C43" s="502"/>
      <c r="D43" s="502"/>
      <c r="E43" s="502"/>
      <c r="F43" s="502"/>
      <c r="G43" s="502"/>
      <c r="H43" s="502"/>
      <c r="I43" s="502"/>
      <c r="J43" s="502"/>
      <c r="K43" s="502"/>
      <c r="L43" s="436"/>
      <c r="M43" s="198"/>
      <c r="N43" s="167"/>
      <c r="O43" s="168"/>
      <c r="P43" s="167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6"/>
      <c r="AC43" s="167"/>
      <c r="AD43" s="166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</row>
    <row r="44" spans="1:50" ht="6" customHeight="1" x14ac:dyDescent="0.3">
      <c r="A44" s="198"/>
      <c r="B44" s="201"/>
      <c r="C44" s="201"/>
      <c r="D44" s="201"/>
      <c r="E44" s="201"/>
      <c r="F44" s="202"/>
      <c r="G44" s="202"/>
      <c r="H44" s="202"/>
      <c r="I44" s="202"/>
      <c r="J44" s="202"/>
      <c r="K44" s="202"/>
      <c r="L44" s="202"/>
      <c r="M44" s="198"/>
      <c r="N44" s="167"/>
      <c r="O44" s="168"/>
      <c r="P44" s="167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6"/>
      <c r="AC44" s="167"/>
      <c r="AD44" s="166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</row>
    <row r="45" spans="1:50" ht="12.75" customHeight="1" x14ac:dyDescent="0.3">
      <c r="A45" s="203"/>
      <c r="B45" s="204"/>
      <c r="C45" s="204"/>
      <c r="D45" s="204"/>
      <c r="E45" s="204"/>
      <c r="F45" s="204"/>
      <c r="G45" s="204"/>
      <c r="H45" s="204"/>
      <c r="I45" s="204"/>
      <c r="J45" s="242"/>
      <c r="K45" s="242"/>
      <c r="L45" s="242"/>
      <c r="M45" s="205" t="s">
        <v>89</v>
      </c>
      <c r="N45" s="167"/>
      <c r="O45" s="168"/>
      <c r="P45" s="167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6"/>
      <c r="AC45" s="167"/>
      <c r="AD45" s="166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</row>
    <row r="46" spans="1:50" ht="12.75" customHeight="1" x14ac:dyDescent="0.3">
      <c r="A46" s="206"/>
      <c r="B46" s="207">
        <v>1991</v>
      </c>
      <c r="C46" s="207">
        <v>1995</v>
      </c>
      <c r="D46" s="207">
        <v>1999</v>
      </c>
      <c r="E46" s="207">
        <v>2004</v>
      </c>
      <c r="F46" s="207">
        <v>2007</v>
      </c>
      <c r="G46" s="207">
        <v>2011</v>
      </c>
      <c r="H46" s="207">
        <v>2013</v>
      </c>
      <c r="I46" s="207">
        <v>2015</v>
      </c>
      <c r="J46" s="205">
        <v>2017</v>
      </c>
      <c r="K46" s="205">
        <v>2019</v>
      </c>
      <c r="L46" s="205">
        <v>2021</v>
      </c>
      <c r="M46" s="205" t="s">
        <v>90</v>
      </c>
      <c r="N46" s="167"/>
      <c r="O46" s="168"/>
      <c r="P46" s="167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6"/>
      <c r="AC46" s="167"/>
      <c r="AD46" s="166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</row>
    <row r="47" spans="1:50" ht="12.75" customHeight="1" x14ac:dyDescent="0.3">
      <c r="A47" s="208" t="s">
        <v>26</v>
      </c>
      <c r="B47" s="207" t="s">
        <v>38</v>
      </c>
      <c r="C47" s="207" t="s">
        <v>38</v>
      </c>
      <c r="D47" s="207" t="s">
        <v>38</v>
      </c>
      <c r="E47" s="207" t="s">
        <v>38</v>
      </c>
      <c r="F47" s="207" t="s">
        <v>38</v>
      </c>
      <c r="G47" s="207" t="s">
        <v>38</v>
      </c>
      <c r="H47" s="207" t="s">
        <v>38</v>
      </c>
      <c r="I47" s="207" t="s">
        <v>38</v>
      </c>
      <c r="J47" s="205" t="s">
        <v>38</v>
      </c>
      <c r="K47" s="205" t="s">
        <v>38</v>
      </c>
      <c r="L47" s="205" t="s">
        <v>38</v>
      </c>
      <c r="M47" s="205" t="s">
        <v>268</v>
      </c>
      <c r="N47" s="167"/>
      <c r="O47" s="168"/>
      <c r="P47" s="167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6"/>
      <c r="AC47" s="167"/>
      <c r="AD47" s="166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</row>
    <row r="48" spans="1:50" ht="3.75" customHeight="1" x14ac:dyDescent="0.3">
      <c r="A48" s="198"/>
      <c r="B48" s="165"/>
      <c r="C48" s="188"/>
      <c r="D48" s="189"/>
      <c r="E48" s="189"/>
      <c r="F48" s="189"/>
      <c r="G48" s="189"/>
      <c r="H48" s="189"/>
      <c r="I48" s="189"/>
      <c r="J48" s="189"/>
      <c r="K48" s="189"/>
      <c r="L48" s="189"/>
      <c r="M48" s="191"/>
      <c r="N48" s="167"/>
      <c r="O48" s="168"/>
      <c r="P48" s="167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6"/>
      <c r="AC48" s="167"/>
      <c r="AD48" s="166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</row>
    <row r="49" spans="1:50" ht="19.5" customHeight="1" x14ac:dyDescent="0.45">
      <c r="A49" s="350" t="s">
        <v>139</v>
      </c>
      <c r="B49" s="212"/>
      <c r="C49" s="212"/>
      <c r="D49" s="212"/>
      <c r="E49" s="212"/>
      <c r="F49" s="212"/>
      <c r="G49" s="212"/>
      <c r="H49" s="212"/>
      <c r="I49" s="212"/>
      <c r="J49" s="213"/>
      <c r="K49" s="213"/>
      <c r="L49" s="213"/>
      <c r="M49" s="213"/>
      <c r="N49" s="167"/>
      <c r="O49" s="168"/>
      <c r="P49" s="167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6"/>
      <c r="AC49" s="167"/>
      <c r="AD49" s="166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</row>
    <row r="50" spans="1:50" ht="3.75" customHeight="1" x14ac:dyDescent="0.3">
      <c r="A50" s="214"/>
      <c r="B50" s="212"/>
      <c r="C50" s="212"/>
      <c r="D50" s="212"/>
      <c r="E50" s="212"/>
      <c r="F50" s="212"/>
      <c r="G50" s="212"/>
      <c r="H50" s="212"/>
      <c r="I50" s="212"/>
      <c r="J50" s="213"/>
      <c r="K50" s="213"/>
      <c r="L50" s="213"/>
      <c r="M50" s="213"/>
      <c r="N50" s="167"/>
      <c r="O50" s="168"/>
      <c r="P50" s="167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6"/>
      <c r="AC50" s="167"/>
      <c r="AD50" s="166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</row>
    <row r="51" spans="1:50" ht="13" x14ac:dyDescent="0.3">
      <c r="A51" s="215" t="s">
        <v>18</v>
      </c>
      <c r="B51" s="224">
        <v>269.89999999999998</v>
      </c>
      <c r="C51" s="224">
        <v>261.04000000000002</v>
      </c>
      <c r="D51" s="224">
        <v>360.8</v>
      </c>
      <c r="E51" s="225">
        <v>347.78</v>
      </c>
      <c r="F51" s="225">
        <v>436.3</v>
      </c>
      <c r="G51" s="225">
        <v>353.1274211785946</v>
      </c>
      <c r="H51" s="225">
        <v>335.38697668103288</v>
      </c>
      <c r="I51" s="225">
        <v>312.88</v>
      </c>
      <c r="J51" s="243">
        <v>335.29825419999997</v>
      </c>
      <c r="K51" s="243">
        <v>283.47413592040539</v>
      </c>
      <c r="L51" s="243">
        <v>423.55955254286528</v>
      </c>
      <c r="M51" s="216">
        <f>((L51-K51)/K51)</f>
        <v>0.49417353779955941</v>
      </c>
      <c r="N51" s="167"/>
      <c r="O51" s="168"/>
      <c r="P51" s="167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6"/>
      <c r="AC51" s="167"/>
      <c r="AD51" s="166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</row>
    <row r="52" spans="1:50" ht="13" x14ac:dyDescent="0.3">
      <c r="A52" s="215" t="s">
        <v>19</v>
      </c>
      <c r="B52" s="224">
        <v>80.900000000000006</v>
      </c>
      <c r="C52" s="224">
        <v>73.84</v>
      </c>
      <c r="D52" s="224">
        <v>109.8</v>
      </c>
      <c r="E52" s="225">
        <v>99.61</v>
      </c>
      <c r="F52" s="225">
        <v>185.9</v>
      </c>
      <c r="G52" s="225">
        <v>166.4061906414957</v>
      </c>
      <c r="H52" s="225">
        <v>184.10004908476705</v>
      </c>
      <c r="I52" s="225">
        <v>164.07</v>
      </c>
      <c r="J52" s="243">
        <v>121.426</v>
      </c>
      <c r="K52" s="243">
        <v>172.09274083375931</v>
      </c>
      <c r="L52" s="243">
        <v>186.81863979622722</v>
      </c>
      <c r="M52" s="216">
        <f>((L52-K52)/K52)</f>
        <v>8.5569553318306735E-2</v>
      </c>
      <c r="N52" s="167"/>
      <c r="O52" s="168"/>
      <c r="P52" s="167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6"/>
      <c r="AC52" s="167"/>
      <c r="AD52" s="166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</row>
    <row r="53" spans="1:50" ht="3.75" customHeight="1" x14ac:dyDescent="0.3">
      <c r="A53" s="217"/>
      <c r="B53" s="226"/>
      <c r="C53" s="226"/>
      <c r="D53" s="226"/>
      <c r="E53" s="226"/>
      <c r="F53" s="226"/>
      <c r="G53" s="226"/>
      <c r="H53" s="226"/>
      <c r="I53" s="226"/>
      <c r="J53" s="245"/>
      <c r="K53" s="245"/>
      <c r="L53" s="245"/>
      <c r="M53" s="218"/>
      <c r="N53" s="167"/>
      <c r="O53" s="168"/>
      <c r="P53" s="167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6"/>
      <c r="AC53" s="167"/>
      <c r="AD53" s="166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</row>
    <row r="54" spans="1:50" ht="13" x14ac:dyDescent="0.3">
      <c r="A54" s="219" t="s">
        <v>95</v>
      </c>
      <c r="B54" s="227">
        <f t="shared" ref="B54:I54" si="4">SUM(B51:B53)</f>
        <v>350.79999999999995</v>
      </c>
      <c r="C54" s="227">
        <f t="shared" si="4"/>
        <v>334.88</v>
      </c>
      <c r="D54" s="227">
        <f t="shared" si="4"/>
        <v>470.6</v>
      </c>
      <c r="E54" s="227">
        <f t="shared" si="4"/>
        <v>447.39</v>
      </c>
      <c r="F54" s="227">
        <f t="shared" si="4"/>
        <v>622.20000000000005</v>
      </c>
      <c r="G54" s="227">
        <f t="shared" si="4"/>
        <v>519.5336118200903</v>
      </c>
      <c r="H54" s="227">
        <f t="shared" si="4"/>
        <v>519.4870257657999</v>
      </c>
      <c r="I54" s="227">
        <f t="shared" si="4"/>
        <v>476.95</v>
      </c>
      <c r="J54" s="246">
        <v>456.72</v>
      </c>
      <c r="K54" s="246">
        <v>455.5668767541647</v>
      </c>
      <c r="L54" s="246">
        <v>610.38</v>
      </c>
      <c r="M54" s="220">
        <f>((L54-K54)/K54)</f>
        <v>0.33982524003687903</v>
      </c>
      <c r="N54" s="167"/>
      <c r="O54" s="168"/>
      <c r="P54" s="167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6"/>
      <c r="AC54" s="167"/>
      <c r="AD54" s="166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</row>
    <row r="55" spans="1:50" ht="9" customHeight="1" x14ac:dyDescent="0.3">
      <c r="A55" s="198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191"/>
      <c r="N55" s="167"/>
      <c r="O55" s="168"/>
      <c r="P55" s="167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6"/>
      <c r="AC55" s="167"/>
      <c r="AD55" s="166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</row>
    <row r="56" spans="1:50" ht="19.5" customHeight="1" x14ac:dyDescent="0.45">
      <c r="A56" s="350" t="s">
        <v>157</v>
      </c>
      <c r="B56" s="229"/>
      <c r="C56" s="229"/>
      <c r="D56" s="229"/>
      <c r="E56" s="229"/>
      <c r="F56" s="229"/>
      <c r="G56" s="229"/>
      <c r="H56" s="229"/>
      <c r="I56" s="229"/>
      <c r="J56" s="247"/>
      <c r="K56" s="247"/>
      <c r="L56" s="247"/>
      <c r="M56" s="213"/>
      <c r="N56" s="167"/>
      <c r="O56" s="168"/>
      <c r="P56" s="167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6"/>
      <c r="AC56" s="167"/>
      <c r="AD56" s="166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</row>
    <row r="57" spans="1:50" ht="3.75" customHeight="1" x14ac:dyDescent="0.3">
      <c r="A57" s="214"/>
      <c r="B57" s="229"/>
      <c r="C57" s="229"/>
      <c r="D57" s="229"/>
      <c r="E57" s="229"/>
      <c r="F57" s="229"/>
      <c r="G57" s="229"/>
      <c r="H57" s="229"/>
      <c r="I57" s="229"/>
      <c r="J57" s="247"/>
      <c r="K57" s="247"/>
      <c r="L57" s="247"/>
      <c r="M57" s="213"/>
      <c r="N57" s="167"/>
      <c r="O57" s="168"/>
      <c r="P57" s="167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6"/>
      <c r="AC57" s="167"/>
      <c r="AD57" s="166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</row>
    <row r="58" spans="1:50" ht="13" x14ac:dyDescent="0.3">
      <c r="A58" s="215" t="s">
        <v>42</v>
      </c>
      <c r="B58" s="224">
        <v>24.5</v>
      </c>
      <c r="C58" s="224">
        <v>27.14</v>
      </c>
      <c r="D58" s="224">
        <v>45.5</v>
      </c>
      <c r="E58" s="225">
        <v>32.229999999999997</v>
      </c>
      <c r="F58" s="225">
        <v>57.8</v>
      </c>
      <c r="G58" s="225">
        <v>44.092913376080205</v>
      </c>
      <c r="H58" s="225">
        <v>57.56657605238226</v>
      </c>
      <c r="I58" s="225">
        <v>43.92</v>
      </c>
      <c r="J58" s="243">
        <v>26.116</v>
      </c>
      <c r="K58" s="243">
        <v>26.385117541998625</v>
      </c>
      <c r="L58" s="243">
        <v>16.39</v>
      </c>
      <c r="M58" s="216">
        <f>((L58-K58)/K58)</f>
        <v>-0.37881648721438715</v>
      </c>
      <c r="N58" s="167"/>
      <c r="O58" s="168"/>
      <c r="P58" s="167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6"/>
      <c r="AC58" s="167"/>
      <c r="AD58" s="166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</row>
    <row r="59" spans="1:50" ht="13" x14ac:dyDescent="0.3">
      <c r="A59" s="215" t="s">
        <v>21</v>
      </c>
      <c r="B59" s="224">
        <v>26.6</v>
      </c>
      <c r="C59" s="224">
        <v>38.42</v>
      </c>
      <c r="D59" s="224">
        <v>27</v>
      </c>
      <c r="E59" s="225">
        <v>42.84</v>
      </c>
      <c r="F59" s="225">
        <v>24.3</v>
      </c>
      <c r="G59" s="225">
        <v>59.353263483219109</v>
      </c>
      <c r="H59" s="225">
        <v>54.713983232058261</v>
      </c>
      <c r="I59" s="225">
        <v>39.46</v>
      </c>
      <c r="J59" s="243">
        <v>38.786000000000001</v>
      </c>
      <c r="K59" s="243" t="s">
        <v>28</v>
      </c>
      <c r="L59" s="243">
        <v>2.835</v>
      </c>
      <c r="M59" s="216" t="s">
        <v>28</v>
      </c>
      <c r="N59" s="167"/>
      <c r="O59" s="168"/>
      <c r="P59" s="167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6"/>
      <c r="AC59" s="167"/>
      <c r="AD59" s="166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</row>
    <row r="60" spans="1:50" ht="13" x14ac:dyDescent="0.3">
      <c r="A60" s="215" t="s">
        <v>20</v>
      </c>
      <c r="B60" s="224">
        <v>20.100000000000001</v>
      </c>
      <c r="C60" s="224">
        <v>31.37</v>
      </c>
      <c r="D60" s="224">
        <v>40</v>
      </c>
      <c r="E60" s="225">
        <v>41.85</v>
      </c>
      <c r="F60" s="225">
        <v>47.8</v>
      </c>
      <c r="G60" s="225">
        <v>33.349547625168775</v>
      </c>
      <c r="H60" s="225">
        <v>23.783906385392562</v>
      </c>
      <c r="I60" s="224">
        <v>29.57</v>
      </c>
      <c r="J60" s="244">
        <v>12.672000000000001</v>
      </c>
      <c r="K60" s="244">
        <v>36.817787241190672</v>
      </c>
      <c r="L60" s="244">
        <v>2.58</v>
      </c>
      <c r="M60" s="216">
        <f t="shared" ref="M60" si="5">((L60-K60)/K60)</f>
        <v>-0.92992517494061755</v>
      </c>
      <c r="N60" s="167"/>
      <c r="O60" s="168"/>
      <c r="P60" s="167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6"/>
      <c r="AC60" s="167"/>
      <c r="AD60" s="166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</row>
    <row r="61" spans="1:50" ht="3.75" customHeight="1" x14ac:dyDescent="0.3">
      <c r="A61" s="217"/>
      <c r="B61" s="226"/>
      <c r="C61" s="226"/>
      <c r="D61" s="226"/>
      <c r="E61" s="226"/>
      <c r="F61" s="226"/>
      <c r="G61" s="226"/>
      <c r="H61" s="226"/>
      <c r="I61" s="226"/>
      <c r="J61" s="245"/>
      <c r="K61" s="245"/>
      <c r="L61" s="245"/>
      <c r="M61" s="218"/>
      <c r="N61" s="167"/>
      <c r="O61" s="168"/>
      <c r="P61" s="167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6"/>
      <c r="AC61" s="167"/>
      <c r="AD61" s="166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</row>
    <row r="62" spans="1:50" ht="13" x14ac:dyDescent="0.3">
      <c r="A62" s="219" t="s">
        <v>158</v>
      </c>
      <c r="B62" s="227">
        <f>SUM(B58:B61)</f>
        <v>71.2</v>
      </c>
      <c r="C62" s="227">
        <f t="shared" ref="C62:H62" si="6">SUM(C58:C61)</f>
        <v>96.93</v>
      </c>
      <c r="D62" s="227">
        <f t="shared" si="6"/>
        <v>112.5</v>
      </c>
      <c r="E62" s="227">
        <f t="shared" si="6"/>
        <v>116.91999999999999</v>
      </c>
      <c r="F62" s="227">
        <f t="shared" si="6"/>
        <v>129.89999999999998</v>
      </c>
      <c r="G62" s="227">
        <f t="shared" si="6"/>
        <v>136.79572448446808</v>
      </c>
      <c r="H62" s="227">
        <f t="shared" si="6"/>
        <v>136.06446566983308</v>
      </c>
      <c r="I62" s="227">
        <f>SUM(I58:I61)</f>
        <v>112.94999999999999</v>
      </c>
      <c r="J62" s="246">
        <v>77.569999999999993</v>
      </c>
      <c r="K62" s="246">
        <v>63.202904783189297</v>
      </c>
      <c r="L62" s="246">
        <v>21.81</v>
      </c>
      <c r="M62" s="220">
        <f>((K62-J62)/J62)</f>
        <v>-0.18521458317404535</v>
      </c>
      <c r="N62" s="167"/>
      <c r="O62" s="168"/>
      <c r="P62" s="167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6"/>
      <c r="AC62" s="167"/>
      <c r="AD62" s="166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</row>
    <row r="63" spans="1:50" ht="9" customHeight="1" x14ac:dyDescent="0.3">
      <c r="A63" s="198"/>
      <c r="B63" s="228"/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191"/>
      <c r="N63" s="167"/>
      <c r="O63" s="168"/>
      <c r="P63" s="167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6"/>
      <c r="AC63" s="167"/>
      <c r="AD63" s="166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</row>
    <row r="64" spans="1:50" ht="19.5" customHeight="1" x14ac:dyDescent="0.45">
      <c r="A64" s="350" t="s">
        <v>96</v>
      </c>
      <c r="B64" s="229"/>
      <c r="C64" s="229"/>
      <c r="D64" s="229"/>
      <c r="E64" s="229"/>
      <c r="F64" s="229"/>
      <c r="G64" s="229"/>
      <c r="H64" s="229"/>
      <c r="I64" s="229"/>
      <c r="J64" s="247"/>
      <c r="K64" s="247"/>
      <c r="L64" s="247"/>
      <c r="M64" s="213"/>
      <c r="N64" s="167"/>
      <c r="O64" s="168"/>
      <c r="P64" s="167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6"/>
      <c r="AC64" s="167"/>
      <c r="AD64" s="166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</row>
    <row r="65" spans="1:50" ht="3.75" customHeight="1" x14ac:dyDescent="0.3">
      <c r="A65" s="214"/>
      <c r="B65" s="229"/>
      <c r="C65" s="229"/>
      <c r="D65" s="229"/>
      <c r="E65" s="229"/>
      <c r="F65" s="229"/>
      <c r="G65" s="229"/>
      <c r="H65" s="229"/>
      <c r="I65" s="229"/>
      <c r="J65" s="247"/>
      <c r="K65" s="247"/>
      <c r="L65" s="247"/>
      <c r="M65" s="213"/>
      <c r="N65" s="167"/>
      <c r="O65" s="168"/>
      <c r="P65" s="167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6"/>
      <c r="AC65" s="167"/>
      <c r="AD65" s="166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</row>
    <row r="66" spans="1:50" ht="13" x14ac:dyDescent="0.3">
      <c r="A66" s="215" t="s">
        <v>207</v>
      </c>
      <c r="B66" s="224">
        <v>0.14000000000000001</v>
      </c>
      <c r="C66" s="224">
        <v>1.46</v>
      </c>
      <c r="D66" s="224">
        <v>1.8</v>
      </c>
      <c r="E66" s="224" t="s">
        <v>28</v>
      </c>
      <c r="F66" s="224">
        <v>1.8</v>
      </c>
      <c r="G66" s="224" t="s">
        <v>28</v>
      </c>
      <c r="H66" s="224" t="s">
        <v>28</v>
      </c>
      <c r="I66" s="225">
        <v>4</v>
      </c>
      <c r="J66" s="243">
        <v>0.56999999999999995</v>
      </c>
      <c r="K66" s="243">
        <v>20.239342428445816</v>
      </c>
      <c r="L66" s="243">
        <v>15.09108117967844</v>
      </c>
      <c r="M66" s="216">
        <f>((L66-K66)/K66)</f>
        <v>-0.25436899775615451</v>
      </c>
      <c r="N66" s="167"/>
      <c r="O66" s="168"/>
      <c r="P66" s="167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6"/>
      <c r="AC66" s="167"/>
      <c r="AD66" s="166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</row>
    <row r="67" spans="1:50" ht="13" x14ac:dyDescent="0.3">
      <c r="A67" s="215" t="s">
        <v>22</v>
      </c>
      <c r="B67" s="224">
        <v>3.59</v>
      </c>
      <c r="C67" s="224">
        <v>3.13</v>
      </c>
      <c r="D67" s="224">
        <v>6.9</v>
      </c>
      <c r="E67" s="225">
        <v>3.8</v>
      </c>
      <c r="F67" s="225">
        <v>6.7</v>
      </c>
      <c r="G67" s="225">
        <v>8.1593033524891805</v>
      </c>
      <c r="H67" s="225">
        <v>12.928330858446342</v>
      </c>
      <c r="I67" s="225">
        <v>12.28</v>
      </c>
      <c r="J67" s="243">
        <v>9.4605999999999995</v>
      </c>
      <c r="K67" s="243">
        <v>16.099253810942173</v>
      </c>
      <c r="L67" s="243">
        <v>3.8946386575698853</v>
      </c>
      <c r="M67" s="216">
        <f t="shared" ref="M67:M69" si="7">((L67-K67)/K67)</f>
        <v>-0.75808576575624775</v>
      </c>
      <c r="N67" s="167"/>
      <c r="O67" s="168"/>
      <c r="P67" s="167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6"/>
      <c r="AC67" s="167"/>
      <c r="AD67" s="166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</row>
    <row r="68" spans="1:50" ht="13" x14ac:dyDescent="0.3">
      <c r="A68" s="215" t="s">
        <v>23</v>
      </c>
      <c r="B68" s="224">
        <v>13.73</v>
      </c>
      <c r="C68" s="224">
        <v>6.75</v>
      </c>
      <c r="D68" s="224">
        <v>6.1</v>
      </c>
      <c r="E68" s="225">
        <v>10.78</v>
      </c>
      <c r="F68" s="225">
        <v>4.9000000000000004</v>
      </c>
      <c r="G68" s="225" t="s">
        <v>28</v>
      </c>
      <c r="H68" s="225">
        <v>5.4770686619086861</v>
      </c>
      <c r="I68" s="224">
        <v>4.05</v>
      </c>
      <c r="J68" s="244">
        <v>10.82</v>
      </c>
      <c r="K68" s="244">
        <v>9.1281183362007141</v>
      </c>
      <c r="L68" s="244">
        <v>1.5978467464447021</v>
      </c>
      <c r="M68" s="216">
        <f t="shared" si="7"/>
        <v>-0.82495332689675072</v>
      </c>
      <c r="N68" s="167"/>
      <c r="O68" s="168"/>
      <c r="P68" s="167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6"/>
      <c r="AC68" s="167"/>
      <c r="AD68" s="166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</row>
    <row r="69" spans="1:50" ht="13" x14ac:dyDescent="0.3">
      <c r="A69" s="215" t="s">
        <v>100</v>
      </c>
      <c r="B69" s="224" t="s">
        <v>28</v>
      </c>
      <c r="C69" s="224" t="s">
        <v>28</v>
      </c>
      <c r="D69" s="224" t="s">
        <v>28</v>
      </c>
      <c r="E69" s="225" t="s">
        <v>28</v>
      </c>
      <c r="F69" s="225" t="s">
        <v>28</v>
      </c>
      <c r="G69" s="225">
        <v>0.87321917808219174</v>
      </c>
      <c r="H69" s="225" t="s">
        <v>28</v>
      </c>
      <c r="I69" s="225">
        <v>4.7300000000000004</v>
      </c>
      <c r="J69" s="243">
        <v>2.5863</v>
      </c>
      <c r="K69" s="243">
        <v>0.49932621419429779</v>
      </c>
      <c r="L69" s="243">
        <v>1.6089306697249413</v>
      </c>
      <c r="M69" s="216">
        <f t="shared" si="7"/>
        <v>2.222203489398364</v>
      </c>
      <c r="N69" s="167"/>
      <c r="O69" s="168"/>
      <c r="P69" s="167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6"/>
      <c r="AC69" s="167"/>
      <c r="AD69" s="166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</row>
    <row r="70" spans="1:50" ht="13" x14ac:dyDescent="0.3">
      <c r="A70" s="215" t="s">
        <v>101</v>
      </c>
      <c r="B70" s="224" t="s">
        <v>28</v>
      </c>
      <c r="C70" s="224" t="s">
        <v>28</v>
      </c>
      <c r="D70" s="224" t="s">
        <v>28</v>
      </c>
      <c r="E70" s="225" t="s">
        <v>28</v>
      </c>
      <c r="F70" s="225" t="s">
        <v>28</v>
      </c>
      <c r="G70" s="225">
        <v>1.3859999999999999E-2</v>
      </c>
      <c r="H70" s="225">
        <v>7.9265354801511811E-2</v>
      </c>
      <c r="I70" s="225">
        <v>0.53</v>
      </c>
      <c r="J70" s="243" t="s">
        <v>28</v>
      </c>
      <c r="K70" s="243" t="s">
        <v>28</v>
      </c>
      <c r="L70" s="243" t="s">
        <v>28</v>
      </c>
      <c r="M70" s="216" t="s">
        <v>28</v>
      </c>
      <c r="N70" s="167"/>
      <c r="O70" s="168"/>
      <c r="P70" s="167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6"/>
      <c r="AC70" s="167"/>
      <c r="AD70" s="166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</row>
    <row r="71" spans="1:50" ht="3.75" customHeight="1" x14ac:dyDescent="0.3">
      <c r="A71" s="217"/>
      <c r="B71" s="226"/>
      <c r="C71" s="226"/>
      <c r="D71" s="226"/>
      <c r="E71" s="226"/>
      <c r="F71" s="226"/>
      <c r="G71" s="226"/>
      <c r="H71" s="226"/>
      <c r="I71" s="226"/>
      <c r="J71" s="245"/>
      <c r="K71" s="245"/>
      <c r="L71" s="245"/>
      <c r="M71" s="218"/>
      <c r="N71" s="167"/>
      <c r="O71" s="168"/>
      <c r="P71" s="167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6"/>
      <c r="AC71" s="167"/>
      <c r="AD71" s="166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</row>
    <row r="72" spans="1:50" ht="13" x14ac:dyDescent="0.3">
      <c r="A72" s="219" t="s">
        <v>97</v>
      </c>
      <c r="B72" s="227">
        <f>SUM(B66:B71)</f>
        <v>17.46</v>
      </c>
      <c r="C72" s="227">
        <f t="shared" ref="C72:I72" si="8">SUM(C66:C71)</f>
        <v>11.34</v>
      </c>
      <c r="D72" s="227">
        <f t="shared" si="8"/>
        <v>14.8</v>
      </c>
      <c r="E72" s="227">
        <f t="shared" si="8"/>
        <v>14.579999999999998</v>
      </c>
      <c r="F72" s="227">
        <f t="shared" si="8"/>
        <v>13.4</v>
      </c>
      <c r="G72" s="227">
        <f t="shared" si="8"/>
        <v>9.0463825305713712</v>
      </c>
      <c r="H72" s="227">
        <f t="shared" si="8"/>
        <v>18.48466487515654</v>
      </c>
      <c r="I72" s="227">
        <f t="shared" si="8"/>
        <v>25.590000000000003</v>
      </c>
      <c r="J72" s="246">
        <v>23.44</v>
      </c>
      <c r="K72" s="246">
        <v>45.970706399530172</v>
      </c>
      <c r="L72" s="246">
        <v>22.19</v>
      </c>
      <c r="M72" s="220">
        <f>((L72-K72)/K72)</f>
        <v>-0.51730130472333169</v>
      </c>
      <c r="N72" s="167"/>
      <c r="O72" s="168"/>
      <c r="P72" s="167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6"/>
      <c r="AC72" s="167"/>
      <c r="AD72" s="166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</row>
    <row r="73" spans="1:50" ht="9" customHeight="1" x14ac:dyDescent="0.3">
      <c r="A73" s="198"/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191"/>
      <c r="N73" s="167"/>
      <c r="O73" s="168"/>
      <c r="P73" s="167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6"/>
      <c r="AC73" s="167"/>
      <c r="AD73" s="166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</row>
    <row r="74" spans="1:50" ht="13" x14ac:dyDescent="0.3">
      <c r="A74" s="219" t="s">
        <v>98</v>
      </c>
      <c r="B74" s="227">
        <f>B17+B23+B30+B38+B54+B62+B72</f>
        <v>1315.8600000000001</v>
      </c>
      <c r="C74" s="227">
        <f t="shared" ref="C74:I74" si="9">C17+C23+C30+C38+C54+C62+C72</f>
        <v>1323.21</v>
      </c>
      <c r="D74" s="227">
        <f t="shared" si="9"/>
        <v>1528.3</v>
      </c>
      <c r="E74" s="227">
        <f t="shared" si="9"/>
        <v>1614.8899999999999</v>
      </c>
      <c r="F74" s="227">
        <f t="shared" si="9"/>
        <v>1899.9</v>
      </c>
      <c r="G74" s="227">
        <f t="shared" si="9"/>
        <v>1566.7456427353795</v>
      </c>
      <c r="H74" s="227">
        <f t="shared" si="9"/>
        <v>1396.4468624269293</v>
      </c>
      <c r="I74" s="227">
        <f t="shared" si="9"/>
        <v>1203.25</v>
      </c>
      <c r="J74" s="246">
        <v>1178.43</v>
      </c>
      <c r="K74" s="246">
        <v>1092.2951015755534</v>
      </c>
      <c r="L74" s="246">
        <v>1048.876254003495</v>
      </c>
      <c r="M74" s="220">
        <f>((L74-K74)/K74)</f>
        <v>-3.9750107374307571E-2</v>
      </c>
      <c r="N74" s="167"/>
      <c r="O74" s="168"/>
      <c r="P74" s="167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6"/>
      <c r="AC74" s="167"/>
      <c r="AD74" s="166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</row>
    <row r="75" spans="1:50" ht="13" x14ac:dyDescent="0.3">
      <c r="A75" s="198"/>
      <c r="B75" s="165"/>
      <c r="C75" s="188"/>
      <c r="D75" s="189"/>
      <c r="E75" s="189"/>
      <c r="F75" s="189"/>
      <c r="G75" s="189"/>
      <c r="H75" s="189"/>
      <c r="M75" s="191"/>
      <c r="N75" s="167"/>
      <c r="O75" s="168"/>
      <c r="P75" s="167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6"/>
      <c r="AC75" s="167"/>
      <c r="AD75" s="166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</row>
    <row r="76" spans="1:50" x14ac:dyDescent="0.25">
      <c r="A76" s="160"/>
      <c r="B76" s="160"/>
      <c r="C76" s="160"/>
      <c r="D76" s="160"/>
      <c r="E76" s="160"/>
      <c r="F76" s="160"/>
      <c r="G76" s="160"/>
      <c r="H76" s="160"/>
      <c r="I76" s="160"/>
      <c r="J76" s="160"/>
      <c r="K76" s="344"/>
      <c r="L76" s="344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</row>
    <row r="77" spans="1:50" ht="13" x14ac:dyDescent="0.3">
      <c r="A77" s="160"/>
      <c r="B77" s="172"/>
      <c r="C77" s="172"/>
      <c r="D77" s="172"/>
      <c r="E77" s="172"/>
      <c r="F77" s="160"/>
      <c r="G77" s="160"/>
      <c r="N77" s="171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</row>
    <row r="78" spans="1:50" ht="13" x14ac:dyDescent="0.3">
      <c r="A78" s="187"/>
      <c r="B78" s="165"/>
      <c r="C78" s="189"/>
      <c r="D78" s="190"/>
      <c r="E78" s="190"/>
      <c r="F78" s="160"/>
      <c r="G78" s="160"/>
      <c r="M78" s="197"/>
      <c r="N78" s="178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</row>
    <row r="79" spans="1:50" ht="13" x14ac:dyDescent="0.3">
      <c r="A79" s="181"/>
      <c r="B79" s="185"/>
      <c r="C79" s="200"/>
      <c r="D79" s="177"/>
      <c r="E79" s="160"/>
      <c r="F79" s="160"/>
      <c r="G79" s="160"/>
      <c r="H79" s="160"/>
      <c r="I79" s="160"/>
      <c r="J79" s="160"/>
      <c r="K79" s="160"/>
      <c r="L79" s="160"/>
      <c r="M79" s="160"/>
      <c r="N79" s="176"/>
      <c r="O79" s="177"/>
      <c r="P79" s="200"/>
      <c r="Q79" s="177"/>
      <c r="R79" s="200"/>
      <c r="S79" s="177"/>
      <c r="T79" s="200"/>
      <c r="U79" s="20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</row>
    <row r="80" spans="1:50" ht="13" x14ac:dyDescent="0.3">
      <c r="A80" s="160"/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76"/>
      <c r="O80" s="177"/>
      <c r="P80" s="200"/>
      <c r="Q80" s="177"/>
      <c r="R80" s="200"/>
      <c r="S80" s="177"/>
      <c r="T80" s="200"/>
      <c r="U80" s="20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</row>
    <row r="81" spans="1:41" x14ac:dyDescent="0.25">
      <c r="A81" s="160"/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</row>
    <row r="82" spans="1:41" x14ac:dyDescent="0.25">
      <c r="A82" s="160"/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</row>
    <row r="83" spans="1:41" x14ac:dyDescent="0.25">
      <c r="A83" s="160"/>
      <c r="B83" s="160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</row>
    <row r="84" spans="1:41" x14ac:dyDescent="0.25">
      <c r="A84" s="160"/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</row>
    <row r="85" spans="1:41" x14ac:dyDescent="0.25">
      <c r="A85" s="160"/>
      <c r="B85" s="160"/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</row>
    <row r="86" spans="1:41" x14ac:dyDescent="0.25">
      <c r="A86" s="160"/>
      <c r="B86" s="160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</row>
    <row r="87" spans="1:41" x14ac:dyDescent="0.25">
      <c r="A87" s="160"/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</row>
    <row r="88" spans="1:41" x14ac:dyDescent="0.25">
      <c r="A88" s="160"/>
      <c r="B88" s="160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</row>
    <row r="89" spans="1:41" x14ac:dyDescent="0.25">
      <c r="A89" s="160"/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</row>
    <row r="90" spans="1:41" x14ac:dyDescent="0.25">
      <c r="A90" s="160"/>
      <c r="B90" s="160"/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</row>
    <row r="91" spans="1:41" x14ac:dyDescent="0.25">
      <c r="A91" s="160"/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</row>
    <row r="92" spans="1:41" x14ac:dyDescent="0.25">
      <c r="A92" s="160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</row>
    <row r="93" spans="1:41" x14ac:dyDescent="0.25">
      <c r="A93" s="160"/>
      <c r="B93" s="160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</row>
    <row r="94" spans="1:41" x14ac:dyDescent="0.25">
      <c r="A94" s="160"/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</row>
    <row r="95" spans="1:41" x14ac:dyDescent="0.25">
      <c r="A95" s="160"/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</row>
    <row r="96" spans="1:41" x14ac:dyDescent="0.25">
      <c r="A96" s="160"/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</row>
    <row r="97" spans="1:41" x14ac:dyDescent="0.25">
      <c r="A97" s="160"/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</row>
    <row r="98" spans="1:41" x14ac:dyDescent="0.25">
      <c r="A98" s="160"/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</row>
    <row r="99" spans="1:41" x14ac:dyDescent="0.25">
      <c r="A99" s="160"/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</row>
    <row r="100" spans="1:41" x14ac:dyDescent="0.25">
      <c r="A100" s="160"/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</row>
    <row r="101" spans="1:41" x14ac:dyDescent="0.25">
      <c r="A101" s="160"/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</row>
    <row r="102" spans="1:41" x14ac:dyDescent="0.25">
      <c r="A102" s="160"/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</row>
    <row r="103" spans="1:41" x14ac:dyDescent="0.25">
      <c r="A103" s="160"/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</row>
    <row r="104" spans="1:41" x14ac:dyDescent="0.25">
      <c r="A104" s="160"/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</row>
    <row r="105" spans="1:41" x14ac:dyDescent="0.25">
      <c r="A105" s="160"/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</row>
    <row r="106" spans="1:41" x14ac:dyDescent="0.25">
      <c r="A106" s="160"/>
      <c r="B106" s="160"/>
      <c r="C106" s="160"/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</row>
    <row r="107" spans="1:41" x14ac:dyDescent="0.25">
      <c r="A107" s="160"/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</row>
    <row r="108" spans="1:41" x14ac:dyDescent="0.25">
      <c r="A108" s="160"/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</row>
    <row r="109" spans="1:41" ht="13" x14ac:dyDescent="0.3">
      <c r="B109" s="172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</row>
    <row r="110" spans="1:41" ht="13" x14ac:dyDescent="0.3">
      <c r="A110" s="187"/>
      <c r="B110" s="165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</row>
    <row r="111" spans="1:41" x14ac:dyDescent="0.25">
      <c r="B111" s="160"/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</row>
    <row r="112" spans="1:41" x14ac:dyDescent="0.25">
      <c r="A112" s="160"/>
      <c r="B112" s="160"/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</row>
    <row r="113" spans="1:41" x14ac:dyDescent="0.25">
      <c r="A113" s="160"/>
      <c r="B113" s="160"/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</row>
    <row r="114" spans="1:41" x14ac:dyDescent="0.25">
      <c r="A114" s="160"/>
      <c r="B114" s="160"/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</row>
    <row r="115" spans="1:41" x14ac:dyDescent="0.25">
      <c r="A115" s="160"/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</row>
    <row r="116" spans="1:41" x14ac:dyDescent="0.25">
      <c r="A116" s="160"/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</row>
    <row r="117" spans="1:41" x14ac:dyDescent="0.25">
      <c r="A117" s="160"/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</row>
    <row r="118" spans="1:41" x14ac:dyDescent="0.25">
      <c r="A118" s="160"/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</row>
    <row r="119" spans="1:41" x14ac:dyDescent="0.25">
      <c r="A119" s="160"/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</row>
    <row r="120" spans="1:41" x14ac:dyDescent="0.25">
      <c r="A120" s="160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</row>
    <row r="121" spans="1:41" x14ac:dyDescent="0.25">
      <c r="A121" s="160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</row>
    <row r="122" spans="1:41" x14ac:dyDescent="0.25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</row>
    <row r="123" spans="1:41" x14ac:dyDescent="0.25">
      <c r="A123" s="160"/>
      <c r="B123" s="160"/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</row>
    <row r="124" spans="1:41" x14ac:dyDescent="0.25">
      <c r="A124" s="160"/>
      <c r="B124" s="160"/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</row>
    <row r="125" spans="1:41" x14ac:dyDescent="0.25">
      <c r="A125" s="160"/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</row>
    <row r="126" spans="1:41" x14ac:dyDescent="0.25">
      <c r="A126" s="160"/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</row>
    <row r="127" spans="1:41" x14ac:dyDescent="0.25">
      <c r="A127" s="160"/>
      <c r="B127" s="160"/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</row>
    <row r="128" spans="1:41" x14ac:dyDescent="0.25">
      <c r="A128" s="160"/>
      <c r="B128" s="160"/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60"/>
      <c r="AO128" s="160"/>
    </row>
    <row r="129" spans="1:41" x14ac:dyDescent="0.25">
      <c r="A129" s="160"/>
      <c r="B129" s="160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</row>
    <row r="130" spans="1:41" x14ac:dyDescent="0.25">
      <c r="A130" s="160"/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</row>
    <row r="131" spans="1:41" x14ac:dyDescent="0.25">
      <c r="A131" s="160"/>
      <c r="B131" s="160"/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</row>
    <row r="132" spans="1:41" x14ac:dyDescent="0.25">
      <c r="A132" s="160"/>
      <c r="B132" s="160"/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</row>
    <row r="133" spans="1:41" x14ac:dyDescent="0.25">
      <c r="A133" s="160"/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</row>
    <row r="134" spans="1:41" x14ac:dyDescent="0.25">
      <c r="A134" s="160"/>
      <c r="B134" s="160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</row>
    <row r="135" spans="1:41" x14ac:dyDescent="0.25">
      <c r="A135" s="160"/>
      <c r="B135" s="160"/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</row>
    <row r="136" spans="1:41" x14ac:dyDescent="0.25">
      <c r="A136" s="160"/>
      <c r="B136" s="160"/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</row>
    <row r="137" spans="1:41" x14ac:dyDescent="0.25">
      <c r="A137" s="160"/>
      <c r="B137" s="160"/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  <c r="AC137" s="160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60"/>
      <c r="AO137" s="160"/>
    </row>
    <row r="138" spans="1:41" x14ac:dyDescent="0.25">
      <c r="A138" s="160"/>
      <c r="B138" s="160"/>
      <c r="C138" s="16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</row>
    <row r="139" spans="1:41" x14ac:dyDescent="0.25">
      <c r="A139" s="160"/>
      <c r="B139" s="160"/>
      <c r="C139" s="16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</row>
    <row r="140" spans="1:41" x14ac:dyDescent="0.25">
      <c r="A140" s="160"/>
      <c r="B140" s="160"/>
      <c r="C140" s="16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60"/>
      <c r="AO140" s="160"/>
    </row>
    <row r="141" spans="1:41" x14ac:dyDescent="0.25">
      <c r="A141" s="160"/>
      <c r="B141" s="160"/>
      <c r="C141" s="160"/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  <c r="AN141" s="160"/>
      <c r="AO141" s="160"/>
    </row>
    <row r="142" spans="1:41" ht="13" x14ac:dyDescent="0.3">
      <c r="B142" s="172"/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</row>
    <row r="143" spans="1:41" ht="13" x14ac:dyDescent="0.3">
      <c r="A143" s="187"/>
      <c r="B143" s="165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</row>
    <row r="144" spans="1:41" x14ac:dyDescent="0.25">
      <c r="B144" s="160"/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0"/>
      <c r="AO144" s="160"/>
    </row>
    <row r="145" spans="1:41" x14ac:dyDescent="0.25">
      <c r="B145" s="160"/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</row>
    <row r="146" spans="1:41" x14ac:dyDescent="0.25">
      <c r="A146" s="160"/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</row>
    <row r="147" spans="1:41" x14ac:dyDescent="0.25">
      <c r="A147" s="160"/>
      <c r="B147" s="160"/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  <c r="AN147" s="160"/>
      <c r="AO147" s="160"/>
    </row>
    <row r="148" spans="1:41" x14ac:dyDescent="0.25">
      <c r="A148" s="160"/>
      <c r="B148" s="160"/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</row>
    <row r="149" spans="1:41" x14ac:dyDescent="0.25">
      <c r="A149" s="160"/>
      <c r="B149" s="160"/>
      <c r="C149" s="16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</row>
    <row r="150" spans="1:41" x14ac:dyDescent="0.25">
      <c r="A150" s="160"/>
      <c r="B150" s="160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</row>
    <row r="151" spans="1:41" x14ac:dyDescent="0.25">
      <c r="A151" s="160"/>
      <c r="B151" s="160"/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</row>
    <row r="152" spans="1:41" x14ac:dyDescent="0.25">
      <c r="A152" s="160"/>
      <c r="B152" s="160"/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</row>
    <row r="153" spans="1:41" x14ac:dyDescent="0.25">
      <c r="A153" s="160"/>
      <c r="B153" s="160"/>
      <c r="C153" s="16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</row>
    <row r="154" spans="1:41" x14ac:dyDescent="0.25">
      <c r="A154" s="160"/>
      <c r="B154" s="160"/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</row>
    <row r="155" spans="1:41" x14ac:dyDescent="0.25">
      <c r="A155" s="160"/>
      <c r="B155" s="160"/>
      <c r="C155" s="160"/>
      <c r="D155" s="160"/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</row>
    <row r="156" spans="1:41" x14ac:dyDescent="0.25">
      <c r="A156" s="160"/>
      <c r="B156" s="160"/>
      <c r="C156" s="160"/>
      <c r="D156" s="160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</row>
    <row r="157" spans="1:41" x14ac:dyDescent="0.25">
      <c r="A157" s="160"/>
      <c r="B157" s="160"/>
      <c r="C157" s="16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</row>
    <row r="158" spans="1:41" x14ac:dyDescent="0.25">
      <c r="A158" s="160"/>
      <c r="B158" s="160"/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</row>
    <row r="159" spans="1:41" x14ac:dyDescent="0.25">
      <c r="A159" s="160"/>
      <c r="B159" s="160"/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60"/>
      <c r="AO159" s="160"/>
    </row>
    <row r="160" spans="1:41" x14ac:dyDescent="0.25">
      <c r="A160" s="160"/>
      <c r="B160" s="160"/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</row>
    <row r="161" spans="1:41" x14ac:dyDescent="0.25">
      <c r="A161" s="160"/>
      <c r="B161" s="160"/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0"/>
      <c r="AO161" s="160"/>
    </row>
    <row r="162" spans="1:41" x14ac:dyDescent="0.25">
      <c r="A162" s="160"/>
      <c r="B162" s="160"/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</row>
    <row r="163" spans="1:41" x14ac:dyDescent="0.25">
      <c r="A163" s="160"/>
      <c r="B163" s="160"/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</row>
    <row r="164" spans="1:41" x14ac:dyDescent="0.25">
      <c r="A164" s="160"/>
      <c r="B164" s="160"/>
      <c r="C164" s="160"/>
      <c r="D164" s="160"/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</row>
    <row r="165" spans="1:41" x14ac:dyDescent="0.25">
      <c r="A165" s="160"/>
      <c r="B165" s="160"/>
      <c r="C165" s="160"/>
      <c r="D165" s="160"/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160"/>
      <c r="Z165" s="160"/>
      <c r="AA165" s="160"/>
      <c r="AB165" s="160"/>
      <c r="AC165" s="160"/>
      <c r="AD165" s="160"/>
      <c r="AE165" s="160"/>
      <c r="AF165" s="160"/>
      <c r="AG165" s="160"/>
      <c r="AH165" s="160"/>
      <c r="AI165" s="160"/>
      <c r="AJ165" s="160"/>
      <c r="AK165" s="160"/>
      <c r="AL165" s="160"/>
      <c r="AM165" s="160"/>
      <c r="AN165" s="160"/>
      <c r="AO165" s="160"/>
    </row>
    <row r="166" spans="1:41" x14ac:dyDescent="0.25">
      <c r="A166" s="160"/>
      <c r="B166" s="160"/>
      <c r="C166" s="160"/>
      <c r="D166" s="160"/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  <c r="AC166" s="160"/>
      <c r="AD166" s="160"/>
      <c r="AE166" s="160"/>
      <c r="AF166" s="160"/>
      <c r="AG166" s="160"/>
      <c r="AH166" s="160"/>
      <c r="AI166" s="160"/>
      <c r="AJ166" s="160"/>
      <c r="AK166" s="160"/>
      <c r="AL166" s="160"/>
      <c r="AM166" s="160"/>
      <c r="AN166" s="160"/>
      <c r="AO166" s="160"/>
    </row>
    <row r="167" spans="1:41" x14ac:dyDescent="0.25">
      <c r="A167" s="160"/>
      <c r="B167" s="160"/>
      <c r="C167" s="160"/>
      <c r="D167" s="160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/>
    </row>
    <row r="168" spans="1:41" x14ac:dyDescent="0.25">
      <c r="A168" s="160"/>
      <c r="B168" s="160"/>
      <c r="C168" s="160"/>
      <c r="D168" s="160"/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</row>
    <row r="169" spans="1:41" x14ac:dyDescent="0.25">
      <c r="A169" s="160"/>
      <c r="B169" s="160"/>
      <c r="C169" s="160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0"/>
      <c r="AO169" s="160"/>
    </row>
    <row r="170" spans="1:41" x14ac:dyDescent="0.25">
      <c r="A170" s="160"/>
      <c r="B170" s="160"/>
      <c r="C170" s="160"/>
      <c r="D170" s="160"/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</row>
    <row r="171" spans="1:41" x14ac:dyDescent="0.25">
      <c r="A171" s="160"/>
      <c r="B171" s="160"/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</row>
    <row r="172" spans="1:41" x14ac:dyDescent="0.25">
      <c r="A172" s="160"/>
      <c r="B172" s="160"/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</row>
    <row r="173" spans="1:41" x14ac:dyDescent="0.25">
      <c r="A173" s="160"/>
      <c r="B173" s="160"/>
      <c r="C173" s="160"/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</row>
    <row r="174" spans="1:41" x14ac:dyDescent="0.25">
      <c r="A174" s="160"/>
      <c r="B174" s="160"/>
      <c r="C174" s="160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</row>
    <row r="175" spans="1:41" x14ac:dyDescent="0.25">
      <c r="A175" s="160"/>
      <c r="B175" s="160"/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0"/>
      <c r="AB175" s="160"/>
      <c r="AC175" s="160"/>
      <c r="AD175" s="160"/>
      <c r="AE175" s="160"/>
      <c r="AF175" s="160"/>
      <c r="AG175" s="160"/>
      <c r="AH175" s="160"/>
      <c r="AI175" s="160"/>
      <c r="AJ175" s="160"/>
      <c r="AK175" s="160"/>
      <c r="AL175" s="160"/>
      <c r="AM175" s="160"/>
      <c r="AN175" s="160"/>
      <c r="AO175" s="160"/>
    </row>
    <row r="176" spans="1:41" x14ac:dyDescent="0.25">
      <c r="A176" s="160"/>
      <c r="B176" s="160"/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</row>
    <row r="177" spans="1:50" ht="13" x14ac:dyDescent="0.3">
      <c r="A177" s="160"/>
      <c r="B177" s="172"/>
      <c r="C177" s="172"/>
      <c r="D177" s="172"/>
      <c r="E177" s="172"/>
      <c r="F177" s="160"/>
      <c r="G177" s="160"/>
      <c r="M177" s="172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  <c r="AV177" s="160"/>
      <c r="AW177" s="160"/>
      <c r="AX177" s="160"/>
    </row>
    <row r="178" spans="1:50" ht="13" x14ac:dyDescent="0.3">
      <c r="A178" s="194"/>
      <c r="B178" s="165"/>
      <c r="C178" s="189"/>
      <c r="D178" s="190"/>
      <c r="E178" s="190"/>
      <c r="F178" s="160"/>
      <c r="G178" s="160"/>
      <c r="H178" s="187"/>
      <c r="I178" s="187"/>
      <c r="J178" s="187"/>
      <c r="K178" s="187"/>
      <c r="L178" s="187"/>
      <c r="M178" s="165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0"/>
      <c r="AB178" s="160"/>
      <c r="AC178" s="160"/>
      <c r="AD178" s="160"/>
      <c r="AE178" s="160"/>
      <c r="AF178" s="160"/>
      <c r="AG178" s="160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0"/>
      <c r="AT178" s="160"/>
      <c r="AU178" s="160"/>
      <c r="AV178" s="160"/>
      <c r="AW178" s="160"/>
      <c r="AX178" s="160"/>
    </row>
    <row r="179" spans="1:50" x14ac:dyDescent="0.25">
      <c r="A179" s="160"/>
      <c r="B179" s="160"/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  <c r="AC179" s="160"/>
      <c r="AD179" s="160"/>
      <c r="AE179" s="160"/>
      <c r="AF179" s="160"/>
      <c r="AG179" s="160"/>
      <c r="AH179" s="160"/>
      <c r="AI179" s="160"/>
      <c r="AJ179" s="160"/>
      <c r="AK179" s="160"/>
      <c r="AL179" s="160"/>
      <c r="AM179" s="160"/>
      <c r="AN179" s="160"/>
      <c r="AO179" s="160"/>
      <c r="AP179" s="160"/>
      <c r="AQ179" s="160"/>
      <c r="AR179" s="160"/>
      <c r="AS179" s="160"/>
      <c r="AT179" s="160"/>
      <c r="AU179" s="160"/>
      <c r="AV179" s="160"/>
      <c r="AW179" s="160"/>
      <c r="AX179" s="160"/>
    </row>
    <row r="180" spans="1:50" x14ac:dyDescent="0.25">
      <c r="A180" s="160"/>
      <c r="B180" s="160"/>
      <c r="C180" s="160"/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60"/>
      <c r="AM180" s="160"/>
      <c r="AN180" s="160"/>
      <c r="AO180" s="160"/>
      <c r="AP180" s="160"/>
      <c r="AQ180" s="160"/>
      <c r="AR180" s="160"/>
      <c r="AS180" s="160"/>
      <c r="AT180" s="160"/>
      <c r="AU180" s="160"/>
      <c r="AV180" s="160"/>
      <c r="AW180" s="160"/>
      <c r="AX180" s="160"/>
    </row>
    <row r="181" spans="1:50" x14ac:dyDescent="0.25">
      <c r="A181" s="160"/>
      <c r="B181" s="160"/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</row>
    <row r="182" spans="1:50" x14ac:dyDescent="0.25">
      <c r="A182" s="160"/>
      <c r="B182" s="160"/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60"/>
      <c r="AM182" s="160"/>
      <c r="AN182" s="160"/>
      <c r="AO182" s="160"/>
      <c r="AP182" s="160"/>
      <c r="AQ182" s="160"/>
      <c r="AR182" s="160"/>
      <c r="AS182" s="160"/>
      <c r="AT182" s="160"/>
      <c r="AU182" s="160"/>
      <c r="AV182" s="160"/>
      <c r="AW182" s="160"/>
      <c r="AX182" s="160"/>
    </row>
    <row r="183" spans="1:50" x14ac:dyDescent="0.25">
      <c r="A183" s="160"/>
      <c r="B183" s="160"/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0"/>
      <c r="AK183" s="160"/>
      <c r="AL183" s="160"/>
      <c r="AM183" s="160"/>
      <c r="AN183" s="160"/>
      <c r="AO183" s="160"/>
      <c r="AP183" s="160"/>
      <c r="AQ183" s="160"/>
      <c r="AR183" s="160"/>
      <c r="AS183" s="160"/>
      <c r="AT183" s="160"/>
      <c r="AU183" s="160"/>
      <c r="AV183" s="160"/>
      <c r="AW183" s="160"/>
      <c r="AX183" s="160"/>
    </row>
    <row r="184" spans="1:50" ht="13" x14ac:dyDescent="0.3">
      <c r="A184" s="160"/>
      <c r="B184" s="171"/>
      <c r="C184" s="171"/>
      <c r="D184" s="171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0"/>
      <c r="Y184" s="160"/>
      <c r="Z184" s="160"/>
      <c r="AA184" s="160"/>
      <c r="AB184" s="160"/>
      <c r="AC184" s="160"/>
      <c r="AD184" s="160"/>
      <c r="AE184" s="160"/>
      <c r="AF184" s="160"/>
      <c r="AG184" s="160"/>
      <c r="AH184" s="160"/>
      <c r="AI184" s="160"/>
      <c r="AJ184" s="160"/>
      <c r="AK184" s="160"/>
      <c r="AL184" s="160"/>
      <c r="AM184" s="160"/>
      <c r="AN184" s="160"/>
      <c r="AO184" s="160"/>
      <c r="AP184" s="160"/>
      <c r="AQ184" s="160"/>
      <c r="AR184" s="160"/>
      <c r="AS184" s="160"/>
      <c r="AT184" s="160"/>
      <c r="AU184" s="160"/>
      <c r="AV184" s="160"/>
      <c r="AW184" s="160"/>
      <c r="AX184" s="160"/>
    </row>
    <row r="185" spans="1:50" ht="13" x14ac:dyDescent="0.3">
      <c r="A185" s="173"/>
      <c r="B185" s="185"/>
      <c r="C185" s="200"/>
      <c r="D185" s="178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160"/>
      <c r="AL185" s="160"/>
      <c r="AM185" s="160"/>
      <c r="AN185" s="160"/>
      <c r="AO185" s="160"/>
      <c r="AP185" s="160"/>
      <c r="AQ185" s="160"/>
      <c r="AR185" s="160"/>
      <c r="AS185" s="160"/>
      <c r="AT185" s="160"/>
      <c r="AU185" s="160"/>
      <c r="AV185" s="160"/>
      <c r="AW185" s="160"/>
      <c r="AX185" s="160"/>
    </row>
    <row r="186" spans="1:50" x14ac:dyDescent="0.25">
      <c r="A186" s="160"/>
      <c r="B186" s="160"/>
      <c r="C186" s="160"/>
      <c r="D186" s="160"/>
      <c r="E186" s="160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</row>
    <row r="187" spans="1:50" x14ac:dyDescent="0.25">
      <c r="A187" s="160"/>
      <c r="B187" s="160"/>
      <c r="C187" s="160"/>
      <c r="D187" s="160"/>
      <c r="E187" s="160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</row>
    <row r="188" spans="1:50" x14ac:dyDescent="0.25">
      <c r="A188" s="160"/>
      <c r="B188" s="160"/>
      <c r="C188" s="160"/>
      <c r="D188" s="160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  <c r="AC188" s="160"/>
      <c r="AD188" s="160"/>
      <c r="AE188" s="160"/>
      <c r="AF188" s="160"/>
      <c r="AG188" s="160"/>
      <c r="AH188" s="160"/>
      <c r="AI188" s="160"/>
      <c r="AJ188" s="160"/>
      <c r="AK188" s="160"/>
      <c r="AL188" s="160"/>
      <c r="AM188" s="160"/>
      <c r="AN188" s="160"/>
      <c r="AO188" s="160"/>
      <c r="AP188" s="160"/>
      <c r="AQ188" s="160"/>
      <c r="AR188" s="160"/>
      <c r="AS188" s="160"/>
      <c r="AT188" s="160"/>
      <c r="AU188" s="160"/>
      <c r="AV188" s="160"/>
      <c r="AW188" s="160"/>
      <c r="AX188" s="160"/>
    </row>
    <row r="189" spans="1:50" x14ac:dyDescent="0.25">
      <c r="A189" s="160"/>
      <c r="B189" s="160"/>
      <c r="C189" s="160"/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  <c r="Z189" s="160"/>
      <c r="AA189" s="160"/>
      <c r="AB189" s="160"/>
      <c r="AC189" s="160"/>
      <c r="AD189" s="160"/>
      <c r="AE189" s="160"/>
      <c r="AF189" s="160"/>
      <c r="AG189" s="160"/>
      <c r="AH189" s="160"/>
      <c r="AI189" s="160"/>
      <c r="AJ189" s="160"/>
      <c r="AK189" s="160"/>
      <c r="AL189" s="160"/>
      <c r="AM189" s="160"/>
      <c r="AN189" s="160"/>
      <c r="AO189" s="160"/>
      <c r="AP189" s="160"/>
      <c r="AQ189" s="160"/>
      <c r="AR189" s="160"/>
      <c r="AS189" s="160"/>
      <c r="AT189" s="160"/>
      <c r="AU189" s="160"/>
      <c r="AV189" s="160"/>
      <c r="AW189" s="160"/>
      <c r="AX189" s="160"/>
    </row>
    <row r="190" spans="1:50" x14ac:dyDescent="0.25">
      <c r="A190" s="160"/>
      <c r="B190" s="160"/>
      <c r="C190" s="160"/>
      <c r="D190" s="160"/>
      <c r="E190" s="160"/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60"/>
      <c r="Z190" s="160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  <c r="AV190" s="160"/>
      <c r="AW190" s="160"/>
      <c r="AX190" s="160"/>
    </row>
    <row r="191" spans="1:50" x14ac:dyDescent="0.25">
      <c r="A191" s="160"/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0"/>
      <c r="AB191" s="160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  <c r="AV191" s="160"/>
      <c r="AW191" s="160"/>
      <c r="AX191" s="160"/>
    </row>
    <row r="192" spans="1:50" x14ac:dyDescent="0.25">
      <c r="A192" s="160"/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  <c r="Z192" s="160"/>
      <c r="AA192" s="160"/>
      <c r="AB192" s="160"/>
      <c r="AC192" s="160"/>
      <c r="AD192" s="160"/>
      <c r="AE192" s="160"/>
      <c r="AF192" s="160"/>
      <c r="AG192" s="160"/>
      <c r="AH192" s="160"/>
      <c r="AI192" s="160"/>
      <c r="AJ192" s="160"/>
      <c r="AK192" s="160"/>
      <c r="AL192" s="160"/>
      <c r="AM192" s="160"/>
      <c r="AN192" s="160"/>
      <c r="AO192" s="160"/>
      <c r="AP192" s="160"/>
      <c r="AQ192" s="160"/>
      <c r="AR192" s="160"/>
      <c r="AS192" s="160"/>
      <c r="AT192" s="160"/>
      <c r="AU192" s="160"/>
      <c r="AV192" s="160"/>
      <c r="AW192" s="160"/>
      <c r="AX192" s="160"/>
    </row>
    <row r="193" spans="1:50" x14ac:dyDescent="0.25">
      <c r="A193" s="160"/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/>
      <c r="AF193" s="160"/>
      <c r="AG193" s="160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0"/>
      <c r="AU193" s="160"/>
      <c r="AV193" s="160"/>
      <c r="AW193" s="160"/>
      <c r="AX193" s="160"/>
    </row>
    <row r="194" spans="1:50" x14ac:dyDescent="0.25">
      <c r="A194" s="160"/>
      <c r="B194" s="160"/>
      <c r="C194" s="160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60"/>
      <c r="Z194" s="160"/>
      <c r="AA194" s="160"/>
      <c r="AB194" s="160"/>
      <c r="AC194" s="160"/>
      <c r="AD194" s="160"/>
      <c r="AE194" s="160"/>
      <c r="AF194" s="160"/>
      <c r="AG194" s="160"/>
      <c r="AH194" s="160"/>
      <c r="AI194" s="160"/>
      <c r="AJ194" s="160"/>
      <c r="AK194" s="160"/>
      <c r="AL194" s="160"/>
      <c r="AM194" s="160"/>
      <c r="AN194" s="160"/>
      <c r="AO194" s="160"/>
      <c r="AP194" s="160"/>
      <c r="AQ194" s="160"/>
      <c r="AR194" s="160"/>
      <c r="AS194" s="160"/>
      <c r="AT194" s="160"/>
      <c r="AU194" s="160"/>
      <c r="AV194" s="160"/>
      <c r="AW194" s="160"/>
      <c r="AX194" s="160"/>
    </row>
    <row r="195" spans="1:50" x14ac:dyDescent="0.25">
      <c r="A195" s="160"/>
      <c r="B195" s="160"/>
      <c r="C195" s="160"/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0"/>
      <c r="AK195" s="160"/>
      <c r="AL195" s="160"/>
      <c r="AM195" s="160"/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</row>
    <row r="196" spans="1:50" x14ac:dyDescent="0.25">
      <c r="A196" s="160"/>
      <c r="B196" s="160"/>
      <c r="C196" s="160"/>
      <c r="D196" s="160"/>
      <c r="E196" s="160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0"/>
      <c r="AT196" s="160"/>
      <c r="AU196" s="160"/>
      <c r="AV196" s="160"/>
      <c r="AW196" s="160"/>
      <c r="AX196" s="160"/>
    </row>
    <row r="197" spans="1:50" x14ac:dyDescent="0.25">
      <c r="A197" s="160"/>
      <c r="B197" s="160"/>
      <c r="C197" s="160"/>
      <c r="D197" s="160"/>
      <c r="E197" s="160"/>
      <c r="F197" s="160"/>
      <c r="G197" s="160"/>
      <c r="H197" s="160"/>
      <c r="I197" s="160"/>
      <c r="J197" s="160"/>
      <c r="K197" s="160"/>
      <c r="L197" s="160"/>
      <c r="M197" s="160"/>
      <c r="N197" s="160"/>
      <c r="O197" s="160"/>
      <c r="P197" s="160"/>
      <c r="Q197" s="160"/>
      <c r="R197" s="160"/>
      <c r="S197" s="160"/>
      <c r="T197" s="160"/>
      <c r="U197" s="160"/>
      <c r="V197" s="160"/>
      <c r="W197" s="160"/>
      <c r="X197" s="160"/>
      <c r="Y197" s="160"/>
      <c r="Z197" s="160"/>
      <c r="AA197" s="160"/>
      <c r="AB197" s="160"/>
      <c r="AC197" s="160"/>
      <c r="AD197" s="160"/>
      <c r="AE197" s="160"/>
      <c r="AF197" s="160"/>
      <c r="AG197" s="160"/>
      <c r="AH197" s="160"/>
      <c r="AI197" s="160"/>
      <c r="AJ197" s="160"/>
      <c r="AK197" s="160"/>
      <c r="AL197" s="160"/>
      <c r="AM197" s="160"/>
      <c r="AN197" s="160"/>
      <c r="AO197" s="160"/>
      <c r="AP197" s="160"/>
      <c r="AQ197" s="160"/>
      <c r="AR197" s="160"/>
      <c r="AS197" s="160"/>
      <c r="AT197" s="160"/>
      <c r="AU197" s="160"/>
      <c r="AV197" s="160"/>
      <c r="AW197" s="160"/>
      <c r="AX197" s="160"/>
    </row>
    <row r="198" spans="1:50" x14ac:dyDescent="0.25">
      <c r="A198" s="160"/>
      <c r="B198" s="160"/>
      <c r="C198" s="160"/>
      <c r="D198" s="160"/>
      <c r="E198" s="160"/>
      <c r="F198" s="160"/>
      <c r="G198" s="160"/>
      <c r="H198" s="160"/>
      <c r="I198" s="160"/>
      <c r="J198" s="160"/>
      <c r="K198" s="160"/>
      <c r="L198" s="160"/>
      <c r="M198" s="160"/>
      <c r="N198" s="160"/>
      <c r="O198" s="160"/>
      <c r="P198" s="160"/>
      <c r="Q198" s="160"/>
      <c r="R198" s="160"/>
      <c r="S198" s="160"/>
      <c r="T198" s="160"/>
      <c r="U198" s="16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0"/>
      <c r="AU198" s="160"/>
      <c r="AV198" s="160"/>
      <c r="AW198" s="160"/>
      <c r="AX198" s="160"/>
    </row>
    <row r="199" spans="1:50" x14ac:dyDescent="0.25">
      <c r="A199" s="160"/>
      <c r="B199" s="160"/>
      <c r="C199" s="160"/>
      <c r="D199" s="160"/>
      <c r="E199" s="160"/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160"/>
      <c r="AA199" s="160"/>
      <c r="AB199" s="160"/>
      <c r="AC199" s="160"/>
      <c r="AD199" s="160"/>
      <c r="AE199" s="160"/>
      <c r="AF199" s="160"/>
      <c r="AG199" s="160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0"/>
      <c r="AU199" s="160"/>
      <c r="AV199" s="160"/>
      <c r="AW199" s="160"/>
      <c r="AX199" s="160"/>
    </row>
    <row r="200" spans="1:50" x14ac:dyDescent="0.25">
      <c r="A200" s="160"/>
      <c r="B200" s="160"/>
      <c r="C200" s="160"/>
      <c r="D200" s="160"/>
      <c r="E200" s="160"/>
      <c r="F200" s="160"/>
      <c r="G200" s="160"/>
      <c r="H200" s="160"/>
      <c r="I200" s="160"/>
      <c r="J200" s="160"/>
      <c r="K200" s="160"/>
      <c r="L200" s="160"/>
      <c r="M200" s="160"/>
      <c r="N200" s="160"/>
      <c r="O200" s="160"/>
      <c r="P200" s="160"/>
      <c r="Q200" s="160"/>
      <c r="R200" s="160"/>
      <c r="S200" s="160"/>
      <c r="T200" s="160"/>
      <c r="U200" s="160"/>
      <c r="V200" s="160"/>
      <c r="W200" s="160"/>
      <c r="X200" s="160"/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0"/>
      <c r="AU200" s="160"/>
      <c r="AV200" s="160"/>
      <c r="AW200" s="160"/>
      <c r="AX200" s="160"/>
    </row>
    <row r="201" spans="1:50" x14ac:dyDescent="0.25">
      <c r="A201" s="160"/>
      <c r="B201" s="160"/>
      <c r="C201" s="160"/>
      <c r="D201" s="160"/>
      <c r="E201" s="160"/>
      <c r="F201" s="160"/>
      <c r="G201" s="160"/>
      <c r="H201" s="160"/>
      <c r="I201" s="160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  <c r="W201" s="160"/>
      <c r="X201" s="160"/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60"/>
      <c r="AM201" s="160"/>
      <c r="AN201" s="160"/>
      <c r="AO201" s="160"/>
      <c r="AP201" s="160"/>
      <c r="AQ201" s="160"/>
      <c r="AR201" s="160"/>
      <c r="AS201" s="160"/>
      <c r="AT201" s="160"/>
      <c r="AU201" s="160"/>
      <c r="AV201" s="160"/>
      <c r="AW201" s="160"/>
      <c r="AX201" s="160"/>
    </row>
    <row r="202" spans="1:50" x14ac:dyDescent="0.25">
      <c r="A202" s="160"/>
      <c r="B202" s="160"/>
      <c r="C202" s="160"/>
      <c r="D202" s="160"/>
      <c r="E202" s="160"/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0"/>
      <c r="AT202" s="160"/>
      <c r="AU202" s="160"/>
      <c r="AV202" s="160"/>
      <c r="AW202" s="160"/>
      <c r="AX202" s="160"/>
    </row>
    <row r="203" spans="1:50" x14ac:dyDescent="0.25">
      <c r="A203" s="160"/>
      <c r="B203" s="160"/>
      <c r="C203" s="160"/>
      <c r="D203" s="160"/>
      <c r="E203" s="160"/>
      <c r="F203" s="160"/>
      <c r="G203" s="160"/>
      <c r="H203" s="160"/>
      <c r="I203" s="160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60"/>
      <c r="Z203" s="160"/>
      <c r="AA203" s="160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60"/>
      <c r="AM203" s="160"/>
      <c r="AN203" s="160"/>
      <c r="AO203" s="160"/>
      <c r="AP203" s="160"/>
      <c r="AQ203" s="160"/>
      <c r="AR203" s="160"/>
      <c r="AS203" s="160"/>
      <c r="AT203" s="160"/>
      <c r="AU203" s="160"/>
      <c r="AV203" s="160"/>
      <c r="AW203" s="160"/>
      <c r="AX203" s="160"/>
    </row>
    <row r="204" spans="1:50" x14ac:dyDescent="0.25">
      <c r="A204" s="160"/>
      <c r="B204" s="160"/>
      <c r="C204" s="160"/>
      <c r="D204" s="160"/>
      <c r="E204" s="160"/>
      <c r="F204" s="160"/>
      <c r="G204" s="160"/>
      <c r="H204" s="160"/>
      <c r="I204" s="160"/>
      <c r="J204" s="160"/>
      <c r="K204" s="160"/>
      <c r="L204" s="160"/>
      <c r="M204" s="160"/>
    </row>
    <row r="205" spans="1:50" ht="13" x14ac:dyDescent="0.3">
      <c r="A205" s="160"/>
      <c r="B205" s="171"/>
      <c r="C205" s="171"/>
      <c r="D205" s="171"/>
      <c r="E205" s="160"/>
      <c r="F205" s="160"/>
      <c r="G205" s="160"/>
      <c r="H205" s="160"/>
      <c r="I205" s="160"/>
      <c r="J205" s="160"/>
      <c r="K205" s="160"/>
      <c r="L205" s="160"/>
      <c r="M205" s="160"/>
    </row>
    <row r="206" spans="1:50" ht="13" x14ac:dyDescent="0.3">
      <c r="A206" s="173"/>
      <c r="B206" s="185"/>
      <c r="C206" s="200"/>
      <c r="D206" s="200"/>
      <c r="E206" s="160"/>
      <c r="F206" s="160"/>
      <c r="G206" s="160"/>
      <c r="H206" s="160"/>
      <c r="I206" s="160"/>
      <c r="J206" s="160"/>
      <c r="K206" s="160"/>
      <c r="L206" s="160"/>
      <c r="M206" s="160"/>
    </row>
    <row r="207" spans="1:50" x14ac:dyDescent="0.25">
      <c r="A207" s="160"/>
      <c r="B207" s="160"/>
      <c r="C207" s="160"/>
      <c r="D207" s="160"/>
      <c r="E207" s="160"/>
      <c r="F207" s="160"/>
      <c r="G207" s="160"/>
      <c r="H207" s="160"/>
      <c r="I207" s="160"/>
      <c r="J207" s="160"/>
      <c r="K207" s="160"/>
      <c r="L207" s="160"/>
      <c r="M207" s="160"/>
    </row>
    <row r="208" spans="1:50" x14ac:dyDescent="0.25">
      <c r="A208" s="160"/>
      <c r="B208" s="160"/>
      <c r="C208" s="160"/>
      <c r="D208" s="160"/>
      <c r="E208" s="160"/>
      <c r="F208" s="160"/>
      <c r="G208" s="160"/>
      <c r="H208" s="160"/>
      <c r="I208" s="160"/>
      <c r="J208" s="160"/>
      <c r="K208" s="160"/>
      <c r="L208" s="160"/>
      <c r="M208" s="160"/>
    </row>
    <row r="209" spans="1:50" x14ac:dyDescent="0.25">
      <c r="A209" s="160"/>
      <c r="B209" s="160"/>
      <c r="C209" s="160"/>
      <c r="D209" s="160"/>
      <c r="E209" s="160"/>
      <c r="F209" s="160"/>
      <c r="G209" s="160"/>
      <c r="H209" s="160"/>
      <c r="I209" s="160"/>
      <c r="J209" s="160"/>
      <c r="K209" s="160"/>
      <c r="L209" s="160"/>
      <c r="M209" s="160"/>
    </row>
    <row r="210" spans="1:50" x14ac:dyDescent="0.25">
      <c r="A210" s="160"/>
      <c r="B210" s="160"/>
      <c r="C210" s="160"/>
      <c r="D210" s="160"/>
      <c r="E210" s="160"/>
      <c r="F210" s="160"/>
      <c r="G210" s="160"/>
      <c r="H210" s="160"/>
      <c r="I210" s="160"/>
      <c r="J210" s="160"/>
      <c r="K210" s="160"/>
      <c r="L210" s="160"/>
      <c r="M210" s="160"/>
    </row>
    <row r="211" spans="1:50" x14ac:dyDescent="0.25">
      <c r="A211" s="160"/>
      <c r="B211" s="160"/>
      <c r="C211" s="160"/>
      <c r="D211" s="160"/>
      <c r="E211" s="160"/>
      <c r="F211" s="160"/>
      <c r="G211" s="160"/>
      <c r="H211" s="160"/>
      <c r="I211" s="160"/>
      <c r="J211" s="160"/>
      <c r="K211" s="160"/>
      <c r="L211" s="160"/>
      <c r="M211" s="160"/>
    </row>
    <row r="212" spans="1:50" ht="13" x14ac:dyDescent="0.3">
      <c r="A212" s="160"/>
      <c r="B212" s="172"/>
      <c r="C212" s="172"/>
      <c r="D212" s="172"/>
      <c r="E212" s="172"/>
      <c r="F212" s="160"/>
      <c r="G212" s="160"/>
      <c r="M212" s="172"/>
    </row>
    <row r="213" spans="1:50" ht="13" x14ac:dyDescent="0.3">
      <c r="A213" s="187"/>
      <c r="B213" s="165"/>
      <c r="C213" s="189"/>
      <c r="D213" s="190"/>
      <c r="E213" s="190"/>
      <c r="F213" s="160"/>
      <c r="G213" s="160"/>
      <c r="H213" s="187"/>
      <c r="I213" s="187"/>
      <c r="J213" s="187"/>
      <c r="K213" s="187"/>
      <c r="L213" s="187"/>
      <c r="M213" s="165"/>
    </row>
    <row r="214" spans="1:50" x14ac:dyDescent="0.25">
      <c r="A214" s="160"/>
      <c r="B214" s="160"/>
      <c r="C214" s="160"/>
      <c r="D214" s="160"/>
      <c r="E214" s="160"/>
      <c r="F214" s="160"/>
      <c r="G214" s="160"/>
      <c r="H214" s="160"/>
      <c r="I214" s="160"/>
      <c r="J214" s="160"/>
      <c r="K214" s="160"/>
      <c r="L214" s="160"/>
      <c r="M214" s="160"/>
    </row>
    <row r="215" spans="1:50" x14ac:dyDescent="0.25">
      <c r="A215" s="160"/>
      <c r="B215" s="160"/>
      <c r="C215" s="160"/>
      <c r="D215" s="160"/>
      <c r="E215" s="160"/>
      <c r="F215" s="160"/>
      <c r="G215" s="160"/>
      <c r="H215" s="160"/>
      <c r="I215" s="160"/>
      <c r="J215" s="160"/>
      <c r="K215" s="160"/>
      <c r="L215" s="160"/>
      <c r="M215" s="160"/>
    </row>
    <row r="216" spans="1:50" x14ac:dyDescent="0.25">
      <c r="A216" s="160"/>
      <c r="B216" s="160"/>
      <c r="C216" s="160"/>
      <c r="D216" s="160"/>
      <c r="E216" s="160"/>
      <c r="F216" s="160"/>
      <c r="G216" s="160"/>
      <c r="H216" s="160"/>
      <c r="I216" s="160"/>
      <c r="J216" s="160"/>
      <c r="K216" s="160"/>
      <c r="L216" s="160"/>
      <c r="M216" s="160"/>
    </row>
    <row r="217" spans="1:50" x14ac:dyDescent="0.25">
      <c r="A217" s="160"/>
      <c r="B217" s="160"/>
      <c r="C217" s="160"/>
      <c r="D217" s="160"/>
      <c r="E217" s="160"/>
      <c r="F217" s="160"/>
      <c r="G217" s="160"/>
      <c r="H217" s="160"/>
      <c r="I217" s="160"/>
      <c r="J217" s="160"/>
      <c r="K217" s="160"/>
      <c r="L217" s="160"/>
      <c r="M217" s="160"/>
    </row>
    <row r="218" spans="1:50" x14ac:dyDescent="0.25">
      <c r="A218" s="160"/>
      <c r="B218" s="160"/>
      <c r="C218" s="160"/>
      <c r="D218" s="160"/>
      <c r="E218" s="160"/>
      <c r="F218" s="160"/>
      <c r="G218" s="160"/>
      <c r="H218" s="160"/>
      <c r="I218" s="160"/>
      <c r="J218" s="160"/>
      <c r="K218" s="160"/>
      <c r="L218" s="160"/>
      <c r="M218" s="160"/>
    </row>
    <row r="219" spans="1:50" x14ac:dyDescent="0.25">
      <c r="A219" s="160"/>
      <c r="B219" s="160"/>
      <c r="C219" s="160"/>
      <c r="D219" s="160"/>
      <c r="E219" s="160"/>
      <c r="F219" s="160"/>
      <c r="G219" s="160"/>
      <c r="H219" s="160"/>
      <c r="I219" s="160"/>
      <c r="J219" s="160"/>
      <c r="K219" s="160"/>
      <c r="L219" s="160"/>
      <c r="M219" s="160"/>
    </row>
    <row r="220" spans="1:50" x14ac:dyDescent="0.25">
      <c r="A220" s="160"/>
      <c r="B220" s="160"/>
      <c r="C220" s="160"/>
      <c r="D220" s="160"/>
      <c r="E220" s="160"/>
      <c r="F220" s="160"/>
      <c r="G220" s="160"/>
      <c r="H220" s="160"/>
      <c r="I220" s="160"/>
      <c r="J220" s="160"/>
      <c r="K220" s="160"/>
      <c r="L220" s="160"/>
      <c r="M220" s="160"/>
    </row>
    <row r="221" spans="1:50" s="160" customFormat="1" x14ac:dyDescent="0.25"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  <c r="AA221" s="161"/>
      <c r="AB221" s="161"/>
      <c r="AC221" s="161"/>
      <c r="AD221" s="161"/>
      <c r="AE221" s="161"/>
      <c r="AF221" s="161"/>
      <c r="AG221" s="161"/>
      <c r="AH221" s="161"/>
      <c r="AI221" s="161"/>
      <c r="AJ221" s="161"/>
      <c r="AK221" s="161"/>
      <c r="AL221" s="161"/>
      <c r="AM221" s="161"/>
      <c r="AN221" s="161"/>
      <c r="AO221" s="161"/>
      <c r="AP221" s="161"/>
      <c r="AQ221" s="161"/>
      <c r="AR221" s="161"/>
      <c r="AS221" s="161"/>
      <c r="AT221" s="161"/>
      <c r="AU221" s="161"/>
      <c r="AV221" s="161"/>
      <c r="AW221" s="161"/>
      <c r="AX221" s="161"/>
    </row>
    <row r="222" spans="1:50" s="160" customFormat="1" x14ac:dyDescent="0.25">
      <c r="N222" s="161"/>
      <c r="O222" s="161"/>
      <c r="P222" s="161"/>
      <c r="Q222" s="161"/>
      <c r="R222" s="161"/>
      <c r="S222" s="161"/>
      <c r="T222" s="161"/>
      <c r="U222" s="161"/>
      <c r="V222" s="161"/>
      <c r="W222" s="161"/>
      <c r="X222" s="161"/>
      <c r="Y222" s="161"/>
      <c r="Z222" s="161"/>
      <c r="AA222" s="161"/>
      <c r="AB222" s="161"/>
      <c r="AC222" s="161"/>
      <c r="AD222" s="161"/>
      <c r="AE222" s="161"/>
      <c r="AF222" s="161"/>
      <c r="AG222" s="161"/>
      <c r="AH222" s="161"/>
      <c r="AI222" s="161"/>
      <c r="AJ222" s="161"/>
      <c r="AK222" s="161"/>
      <c r="AL222" s="161"/>
      <c r="AM222" s="161"/>
      <c r="AN222" s="161"/>
      <c r="AO222" s="161"/>
      <c r="AP222" s="161"/>
      <c r="AQ222" s="161"/>
      <c r="AR222" s="161"/>
      <c r="AS222" s="161"/>
      <c r="AT222" s="161"/>
      <c r="AU222" s="161"/>
      <c r="AV222" s="161"/>
      <c r="AW222" s="161"/>
      <c r="AX222" s="161"/>
    </row>
    <row r="223" spans="1:50" s="160" customFormat="1" x14ac:dyDescent="0.25"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  <c r="AA223" s="161"/>
      <c r="AB223" s="161"/>
      <c r="AC223" s="161"/>
      <c r="AD223" s="161"/>
      <c r="AE223" s="161"/>
      <c r="AF223" s="161"/>
      <c r="AG223" s="161"/>
      <c r="AH223" s="161"/>
      <c r="AI223" s="161"/>
      <c r="AJ223" s="161"/>
      <c r="AK223" s="161"/>
      <c r="AL223" s="161"/>
      <c r="AM223" s="161"/>
      <c r="AN223" s="161"/>
      <c r="AO223" s="161"/>
      <c r="AP223" s="161"/>
      <c r="AQ223" s="161"/>
      <c r="AR223" s="161"/>
      <c r="AS223" s="161"/>
      <c r="AT223" s="161"/>
      <c r="AU223" s="161"/>
      <c r="AV223" s="161"/>
      <c r="AW223" s="161"/>
      <c r="AX223" s="161"/>
    </row>
    <row r="224" spans="1:50" s="160" customFormat="1" x14ac:dyDescent="0.25">
      <c r="N224" s="161"/>
      <c r="O224" s="161"/>
      <c r="P224" s="161"/>
      <c r="Q224" s="161"/>
      <c r="R224" s="161"/>
      <c r="S224" s="161"/>
      <c r="T224" s="161"/>
      <c r="U224" s="161"/>
      <c r="V224" s="161"/>
      <c r="W224" s="161"/>
      <c r="X224" s="161"/>
      <c r="Y224" s="161"/>
      <c r="Z224" s="161"/>
      <c r="AA224" s="161"/>
      <c r="AB224" s="161"/>
      <c r="AC224" s="161"/>
      <c r="AD224" s="161"/>
      <c r="AE224" s="161"/>
      <c r="AF224" s="161"/>
      <c r="AG224" s="161"/>
      <c r="AH224" s="161"/>
      <c r="AI224" s="161"/>
      <c r="AJ224" s="161"/>
      <c r="AK224" s="161"/>
      <c r="AL224" s="161"/>
      <c r="AM224" s="161"/>
      <c r="AN224" s="161"/>
      <c r="AO224" s="161"/>
      <c r="AP224" s="161"/>
      <c r="AQ224" s="161"/>
      <c r="AR224" s="161"/>
      <c r="AS224" s="161"/>
      <c r="AT224" s="161"/>
      <c r="AU224" s="161"/>
      <c r="AV224" s="161"/>
      <c r="AW224" s="161"/>
      <c r="AX224" s="161"/>
    </row>
    <row r="225" spans="1:50" s="160" customFormat="1" x14ac:dyDescent="0.25">
      <c r="N225" s="161"/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  <c r="Z225" s="161"/>
      <c r="AA225" s="161"/>
      <c r="AB225" s="161"/>
      <c r="AC225" s="161"/>
      <c r="AD225" s="161"/>
      <c r="AE225" s="161"/>
      <c r="AF225" s="161"/>
      <c r="AG225" s="161"/>
      <c r="AH225" s="161"/>
      <c r="AI225" s="161"/>
      <c r="AJ225" s="161"/>
      <c r="AK225" s="161"/>
      <c r="AL225" s="161"/>
      <c r="AM225" s="161"/>
      <c r="AN225" s="161"/>
      <c r="AO225" s="161"/>
      <c r="AP225" s="161"/>
      <c r="AQ225" s="161"/>
      <c r="AR225" s="161"/>
      <c r="AS225" s="161"/>
      <c r="AT225" s="161"/>
      <c r="AU225" s="161"/>
      <c r="AV225" s="161"/>
      <c r="AW225" s="161"/>
      <c r="AX225" s="161"/>
    </row>
    <row r="226" spans="1:50" s="160" customFormat="1" ht="13" x14ac:dyDescent="0.3">
      <c r="B226" s="171"/>
      <c r="C226" s="171"/>
      <c r="D226" s="171"/>
      <c r="N226" s="161"/>
      <c r="O226" s="161"/>
      <c r="P226" s="161"/>
      <c r="Q226" s="161"/>
      <c r="R226" s="161"/>
      <c r="S226" s="161"/>
      <c r="T226" s="161"/>
      <c r="U226" s="161"/>
      <c r="V226" s="161"/>
      <c r="W226" s="161"/>
      <c r="X226" s="161"/>
      <c r="Y226" s="161"/>
      <c r="Z226" s="161"/>
      <c r="AA226" s="161"/>
      <c r="AB226" s="161"/>
      <c r="AC226" s="161"/>
      <c r="AD226" s="161"/>
      <c r="AE226" s="161"/>
      <c r="AF226" s="161"/>
      <c r="AG226" s="161"/>
      <c r="AH226" s="161"/>
      <c r="AI226" s="161"/>
      <c r="AJ226" s="161"/>
      <c r="AK226" s="161"/>
      <c r="AL226" s="161"/>
      <c r="AM226" s="161"/>
      <c r="AN226" s="161"/>
      <c r="AO226" s="161"/>
      <c r="AP226" s="161"/>
      <c r="AQ226" s="161"/>
      <c r="AR226" s="161"/>
      <c r="AS226" s="161"/>
      <c r="AT226" s="161"/>
      <c r="AU226" s="161"/>
      <c r="AV226" s="161"/>
      <c r="AW226" s="161"/>
      <c r="AX226" s="161"/>
    </row>
    <row r="227" spans="1:50" s="160" customFormat="1" ht="13" x14ac:dyDescent="0.3">
      <c r="A227" s="173"/>
      <c r="B227" s="185"/>
      <c r="C227" s="200"/>
      <c r="D227" s="178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  <c r="Z227" s="161"/>
      <c r="AA227" s="161"/>
      <c r="AB227" s="161"/>
      <c r="AC227" s="161"/>
      <c r="AD227" s="161"/>
      <c r="AE227" s="161"/>
      <c r="AF227" s="161"/>
      <c r="AG227" s="161"/>
      <c r="AH227" s="161"/>
      <c r="AI227" s="161"/>
      <c r="AJ227" s="161"/>
      <c r="AK227" s="161"/>
      <c r="AL227" s="161"/>
      <c r="AM227" s="161"/>
      <c r="AN227" s="161"/>
      <c r="AO227" s="161"/>
      <c r="AP227" s="161"/>
      <c r="AQ227" s="161"/>
      <c r="AR227" s="161"/>
      <c r="AS227" s="161"/>
      <c r="AT227" s="161"/>
      <c r="AU227" s="161"/>
      <c r="AV227" s="161"/>
      <c r="AW227" s="161"/>
      <c r="AX227" s="161"/>
    </row>
    <row r="228" spans="1:50" s="160" customFormat="1" x14ac:dyDescent="0.25">
      <c r="N228" s="161"/>
      <c r="O228" s="161"/>
      <c r="P228" s="161"/>
      <c r="Q228" s="161"/>
      <c r="R228" s="161"/>
      <c r="S228" s="161"/>
      <c r="T228" s="161"/>
      <c r="U228" s="161"/>
      <c r="V228" s="161"/>
      <c r="W228" s="161"/>
      <c r="X228" s="161"/>
      <c r="Y228" s="161"/>
      <c r="Z228" s="161"/>
      <c r="AA228" s="161"/>
      <c r="AB228" s="161"/>
      <c r="AC228" s="161"/>
      <c r="AD228" s="161"/>
      <c r="AE228" s="161"/>
      <c r="AF228" s="161"/>
      <c r="AG228" s="161"/>
      <c r="AH228" s="161"/>
      <c r="AI228" s="161"/>
      <c r="AJ228" s="161"/>
      <c r="AK228" s="161"/>
      <c r="AL228" s="161"/>
      <c r="AM228" s="161"/>
      <c r="AN228" s="161"/>
      <c r="AO228" s="161"/>
      <c r="AP228" s="161"/>
      <c r="AQ228" s="161"/>
      <c r="AR228" s="161"/>
      <c r="AS228" s="161"/>
      <c r="AT228" s="161"/>
      <c r="AU228" s="161"/>
      <c r="AV228" s="161"/>
      <c r="AW228" s="161"/>
      <c r="AX228" s="161"/>
    </row>
    <row r="229" spans="1:50" s="160" customFormat="1" x14ac:dyDescent="0.25">
      <c r="N229" s="161"/>
      <c r="O229" s="161"/>
      <c r="P229" s="161"/>
      <c r="Q229" s="161"/>
      <c r="R229" s="161"/>
      <c r="S229" s="161"/>
      <c r="T229" s="161"/>
      <c r="U229" s="161"/>
      <c r="V229" s="161"/>
      <c r="W229" s="161"/>
      <c r="X229" s="161"/>
      <c r="Y229" s="161"/>
      <c r="Z229" s="161"/>
      <c r="AA229" s="161"/>
      <c r="AB229" s="161"/>
      <c r="AC229" s="161"/>
      <c r="AD229" s="161"/>
      <c r="AE229" s="161"/>
      <c r="AF229" s="161"/>
      <c r="AG229" s="161"/>
      <c r="AH229" s="161"/>
      <c r="AI229" s="161"/>
      <c r="AJ229" s="161"/>
      <c r="AK229" s="161"/>
      <c r="AL229" s="161"/>
      <c r="AM229" s="161"/>
      <c r="AN229" s="161"/>
      <c r="AO229" s="161"/>
      <c r="AP229" s="161"/>
      <c r="AQ229" s="161"/>
      <c r="AR229" s="161"/>
      <c r="AS229" s="161"/>
      <c r="AT229" s="161"/>
      <c r="AU229" s="161"/>
      <c r="AV229" s="161"/>
      <c r="AW229" s="161"/>
      <c r="AX229" s="161"/>
    </row>
    <row r="230" spans="1:50" s="160" customFormat="1" x14ac:dyDescent="0.25">
      <c r="N230" s="161"/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  <c r="Z230" s="161"/>
      <c r="AA230" s="161"/>
      <c r="AB230" s="161"/>
      <c r="AC230" s="161"/>
      <c r="AD230" s="161"/>
      <c r="AE230" s="161"/>
      <c r="AF230" s="161"/>
      <c r="AG230" s="161"/>
      <c r="AH230" s="161"/>
      <c r="AI230" s="161"/>
      <c r="AJ230" s="161"/>
      <c r="AK230" s="161"/>
      <c r="AL230" s="161"/>
      <c r="AM230" s="161"/>
      <c r="AN230" s="161"/>
      <c r="AO230" s="161"/>
      <c r="AP230" s="161"/>
      <c r="AQ230" s="161"/>
      <c r="AR230" s="161"/>
      <c r="AS230" s="161"/>
      <c r="AT230" s="161"/>
      <c r="AU230" s="161"/>
      <c r="AV230" s="161"/>
      <c r="AW230" s="161"/>
      <c r="AX230" s="161"/>
    </row>
    <row r="231" spans="1:50" s="160" customFormat="1" x14ac:dyDescent="0.25"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  <c r="Z231" s="161"/>
      <c r="AA231" s="161"/>
      <c r="AB231" s="161"/>
      <c r="AC231" s="161"/>
      <c r="AD231" s="161"/>
      <c r="AE231" s="161"/>
      <c r="AF231" s="161"/>
      <c r="AG231" s="161"/>
      <c r="AH231" s="161"/>
      <c r="AI231" s="161"/>
      <c r="AJ231" s="161"/>
      <c r="AK231" s="161"/>
      <c r="AL231" s="161"/>
      <c r="AM231" s="161"/>
      <c r="AN231" s="161"/>
      <c r="AO231" s="161"/>
      <c r="AP231" s="161"/>
      <c r="AQ231" s="161"/>
      <c r="AR231" s="161"/>
      <c r="AS231" s="161"/>
      <c r="AT231" s="161"/>
      <c r="AU231" s="161"/>
      <c r="AV231" s="161"/>
      <c r="AW231" s="161"/>
      <c r="AX231" s="161"/>
    </row>
    <row r="232" spans="1:50" s="160" customFormat="1" x14ac:dyDescent="0.25">
      <c r="N232" s="161"/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  <c r="Z232" s="161"/>
      <c r="AA232" s="161"/>
      <c r="AB232" s="161"/>
      <c r="AC232" s="161"/>
      <c r="AD232" s="161"/>
      <c r="AE232" s="161"/>
      <c r="AF232" s="161"/>
      <c r="AG232" s="161"/>
      <c r="AH232" s="161"/>
      <c r="AI232" s="161"/>
      <c r="AJ232" s="161"/>
      <c r="AK232" s="161"/>
      <c r="AL232" s="161"/>
      <c r="AM232" s="161"/>
      <c r="AN232" s="161"/>
      <c r="AO232" s="161"/>
      <c r="AP232" s="161"/>
      <c r="AQ232" s="161"/>
      <c r="AR232" s="161"/>
      <c r="AS232" s="161"/>
      <c r="AT232" s="161"/>
      <c r="AU232" s="161"/>
      <c r="AV232" s="161"/>
      <c r="AW232" s="161"/>
      <c r="AX232" s="161"/>
    </row>
    <row r="233" spans="1:50" s="160" customFormat="1" x14ac:dyDescent="0.25">
      <c r="N233" s="161"/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  <c r="Z233" s="161"/>
      <c r="AA233" s="161"/>
      <c r="AB233" s="161"/>
      <c r="AC233" s="161"/>
      <c r="AD233" s="161"/>
      <c r="AE233" s="161"/>
      <c r="AF233" s="161"/>
      <c r="AG233" s="161"/>
      <c r="AH233" s="161"/>
      <c r="AI233" s="161"/>
      <c r="AJ233" s="161"/>
      <c r="AK233" s="161"/>
      <c r="AL233" s="161"/>
      <c r="AM233" s="161"/>
      <c r="AN233" s="161"/>
      <c r="AO233" s="161"/>
      <c r="AP233" s="161"/>
      <c r="AQ233" s="161"/>
      <c r="AR233" s="161"/>
      <c r="AS233" s="161"/>
      <c r="AT233" s="161"/>
      <c r="AU233" s="161"/>
      <c r="AV233" s="161"/>
      <c r="AW233" s="161"/>
      <c r="AX233" s="161"/>
    </row>
    <row r="234" spans="1:50" s="160" customFormat="1" x14ac:dyDescent="0.25">
      <c r="N234" s="161"/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  <c r="Z234" s="161"/>
      <c r="AA234" s="161"/>
      <c r="AB234" s="161"/>
      <c r="AC234" s="161"/>
      <c r="AD234" s="161"/>
      <c r="AE234" s="161"/>
      <c r="AF234" s="161"/>
      <c r="AG234" s="161"/>
      <c r="AH234" s="161"/>
      <c r="AI234" s="161"/>
      <c r="AJ234" s="161"/>
      <c r="AK234" s="161"/>
      <c r="AL234" s="161"/>
      <c r="AM234" s="161"/>
      <c r="AN234" s="161"/>
      <c r="AO234" s="161"/>
      <c r="AP234" s="161"/>
      <c r="AQ234" s="161"/>
      <c r="AR234" s="161"/>
      <c r="AS234" s="161"/>
      <c r="AT234" s="161"/>
      <c r="AU234" s="161"/>
      <c r="AV234" s="161"/>
      <c r="AW234" s="161"/>
      <c r="AX234" s="161"/>
    </row>
    <row r="235" spans="1:50" s="160" customFormat="1" x14ac:dyDescent="0.25">
      <c r="N235" s="161"/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  <c r="Z235" s="161"/>
      <c r="AA235" s="161"/>
      <c r="AB235" s="161"/>
      <c r="AC235" s="161"/>
      <c r="AD235" s="161"/>
      <c r="AE235" s="161"/>
      <c r="AF235" s="161"/>
      <c r="AG235" s="161"/>
      <c r="AH235" s="161"/>
      <c r="AI235" s="161"/>
      <c r="AJ235" s="161"/>
      <c r="AK235" s="161"/>
      <c r="AL235" s="161"/>
      <c r="AM235" s="161"/>
      <c r="AN235" s="161"/>
      <c r="AO235" s="161"/>
      <c r="AP235" s="161"/>
      <c r="AQ235" s="161"/>
      <c r="AR235" s="161"/>
      <c r="AS235" s="161"/>
      <c r="AT235" s="161"/>
      <c r="AU235" s="161"/>
      <c r="AV235" s="161"/>
      <c r="AW235" s="161"/>
      <c r="AX235" s="161"/>
    </row>
    <row r="236" spans="1:50" s="160" customFormat="1" x14ac:dyDescent="0.25">
      <c r="N236" s="161"/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  <c r="AA236" s="161"/>
      <c r="AB236" s="161"/>
      <c r="AC236" s="161"/>
      <c r="AD236" s="161"/>
      <c r="AE236" s="161"/>
      <c r="AF236" s="161"/>
      <c r="AG236" s="161"/>
      <c r="AH236" s="161"/>
      <c r="AI236" s="161"/>
      <c r="AJ236" s="161"/>
      <c r="AK236" s="161"/>
      <c r="AL236" s="161"/>
      <c r="AM236" s="161"/>
      <c r="AN236" s="161"/>
      <c r="AO236" s="161"/>
      <c r="AP236" s="161"/>
      <c r="AQ236" s="161"/>
      <c r="AR236" s="161"/>
      <c r="AS236" s="161"/>
      <c r="AT236" s="161"/>
      <c r="AU236" s="161"/>
      <c r="AV236" s="161"/>
      <c r="AW236" s="161"/>
      <c r="AX236" s="161"/>
    </row>
    <row r="237" spans="1:50" x14ac:dyDescent="0.25">
      <c r="A237" s="160"/>
      <c r="B237" s="160"/>
      <c r="C237" s="160"/>
      <c r="D237" s="160"/>
      <c r="E237" s="160"/>
      <c r="F237" s="160"/>
      <c r="G237" s="160"/>
      <c r="H237" s="160"/>
      <c r="I237" s="160"/>
      <c r="J237" s="160"/>
      <c r="K237" s="160"/>
      <c r="L237" s="160"/>
      <c r="M237" s="160"/>
    </row>
    <row r="238" spans="1:50" x14ac:dyDescent="0.25">
      <c r="A238" s="160"/>
      <c r="B238" s="160"/>
      <c r="C238" s="160"/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</row>
    <row r="239" spans="1:50" x14ac:dyDescent="0.25">
      <c r="A239" s="160"/>
      <c r="B239" s="160"/>
      <c r="C239" s="160"/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</row>
    <row r="240" spans="1:50" x14ac:dyDescent="0.25">
      <c r="A240" s="160"/>
      <c r="B240" s="160"/>
      <c r="C240" s="160"/>
      <c r="D240" s="160"/>
      <c r="E240" s="160"/>
      <c r="F240" s="160"/>
      <c r="G240" s="160"/>
      <c r="H240" s="160"/>
      <c r="I240" s="160"/>
      <c r="J240" s="160"/>
      <c r="K240" s="160"/>
      <c r="L240" s="160"/>
      <c r="M240" s="160"/>
    </row>
    <row r="241" spans="1:50" x14ac:dyDescent="0.25">
      <c r="A241" s="160"/>
      <c r="B241" s="160"/>
      <c r="C241" s="160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</row>
    <row r="242" spans="1:50" x14ac:dyDescent="0.25">
      <c r="A242" s="160"/>
      <c r="B242" s="160"/>
      <c r="C242" s="160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</row>
    <row r="243" spans="1:50" x14ac:dyDescent="0.25">
      <c r="A243" s="160"/>
      <c r="B243" s="160"/>
      <c r="C243" s="160"/>
      <c r="D243" s="160"/>
      <c r="E243" s="160"/>
      <c r="F243" s="160"/>
      <c r="G243" s="160"/>
      <c r="H243" s="160"/>
      <c r="I243" s="160"/>
      <c r="J243" s="160"/>
      <c r="K243" s="160"/>
      <c r="L243" s="160"/>
      <c r="M243" s="160"/>
    </row>
    <row r="244" spans="1:50" x14ac:dyDescent="0.25">
      <c r="A244" s="160"/>
      <c r="B244" s="160"/>
      <c r="C244" s="160"/>
      <c r="D244" s="160"/>
      <c r="E244" s="160"/>
      <c r="F244" s="160"/>
      <c r="G244" s="160"/>
      <c r="H244" s="160"/>
      <c r="I244" s="160"/>
      <c r="J244" s="160"/>
      <c r="K244" s="160"/>
      <c r="L244" s="160"/>
      <c r="M244" s="160"/>
    </row>
    <row r="245" spans="1:50" x14ac:dyDescent="0.25">
      <c r="A245" s="160"/>
      <c r="B245" s="160"/>
      <c r="C245" s="160"/>
      <c r="D245" s="160"/>
      <c r="E245" s="160"/>
      <c r="F245" s="160"/>
      <c r="G245" s="160"/>
      <c r="H245" s="160"/>
      <c r="I245" s="160"/>
      <c r="J245" s="160"/>
      <c r="K245" s="160"/>
      <c r="L245" s="160"/>
      <c r="M245" s="160"/>
    </row>
    <row r="246" spans="1:50" ht="13" x14ac:dyDescent="0.3">
      <c r="A246" s="160"/>
      <c r="B246" s="172"/>
      <c r="C246" s="172"/>
      <c r="D246" s="172"/>
      <c r="E246" s="172"/>
      <c r="F246" s="160"/>
      <c r="G246" s="160"/>
      <c r="M246" s="172"/>
    </row>
    <row r="247" spans="1:50" ht="13" x14ac:dyDescent="0.3">
      <c r="A247" s="194"/>
      <c r="B247" s="165"/>
      <c r="C247" s="189"/>
      <c r="D247" s="190"/>
      <c r="E247" s="190"/>
      <c r="F247" s="160"/>
      <c r="G247" s="160"/>
      <c r="H247" s="194"/>
      <c r="I247" s="194"/>
      <c r="J247" s="194"/>
      <c r="K247" s="194"/>
      <c r="L247" s="194"/>
      <c r="M247" s="188"/>
    </row>
    <row r="248" spans="1:50" ht="13" x14ac:dyDescent="0.3">
      <c r="A248" s="181"/>
      <c r="B248" s="185"/>
      <c r="C248" s="200"/>
      <c r="D248" s="178"/>
      <c r="E248" s="160"/>
      <c r="F248" s="160"/>
      <c r="G248" s="160"/>
      <c r="H248" s="160"/>
      <c r="I248" s="160"/>
      <c r="J248" s="160"/>
      <c r="K248" s="160"/>
      <c r="L248" s="160"/>
      <c r="M248" s="160"/>
    </row>
    <row r="249" spans="1:50" x14ac:dyDescent="0.25">
      <c r="A249" s="160"/>
      <c r="B249" s="160"/>
      <c r="C249" s="160"/>
      <c r="D249" s="160"/>
      <c r="E249" s="160"/>
      <c r="F249" s="160"/>
      <c r="G249" s="160"/>
      <c r="H249" s="160"/>
      <c r="I249" s="160"/>
      <c r="J249" s="160"/>
      <c r="K249" s="160"/>
      <c r="L249" s="160"/>
      <c r="M249" s="160"/>
    </row>
    <row r="250" spans="1:50" x14ac:dyDescent="0.25">
      <c r="A250" s="160"/>
      <c r="B250" s="160"/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</row>
    <row r="251" spans="1:50" x14ac:dyDescent="0.25">
      <c r="A251" s="160"/>
      <c r="B251" s="160"/>
      <c r="C251" s="160"/>
      <c r="D251" s="160"/>
      <c r="E251" s="160"/>
      <c r="F251" s="160"/>
      <c r="G251" s="160"/>
      <c r="H251" s="160"/>
      <c r="I251" s="160"/>
      <c r="J251" s="160"/>
      <c r="K251" s="160"/>
      <c r="L251" s="160"/>
      <c r="M251" s="160"/>
    </row>
    <row r="252" spans="1:50" x14ac:dyDescent="0.25">
      <c r="A252" s="160"/>
      <c r="B252" s="160"/>
      <c r="C252" s="160"/>
      <c r="D252" s="160"/>
      <c r="E252" s="160"/>
      <c r="F252" s="160"/>
      <c r="G252" s="160"/>
      <c r="H252" s="160"/>
      <c r="I252" s="160"/>
      <c r="J252" s="160"/>
      <c r="K252" s="160"/>
      <c r="L252" s="160"/>
      <c r="M252" s="160"/>
    </row>
    <row r="253" spans="1:50" s="160" customFormat="1" x14ac:dyDescent="0.25">
      <c r="N253" s="161"/>
      <c r="O253" s="161"/>
      <c r="P253" s="161"/>
      <c r="Q253" s="161"/>
      <c r="R253" s="161"/>
      <c r="S253" s="161"/>
      <c r="T253" s="161"/>
      <c r="U253" s="161"/>
      <c r="V253" s="161"/>
      <c r="W253" s="161"/>
      <c r="X253" s="161"/>
      <c r="Y253" s="161"/>
      <c r="Z253" s="161"/>
      <c r="AA253" s="161"/>
      <c r="AB253" s="161"/>
      <c r="AC253" s="161"/>
      <c r="AD253" s="161"/>
      <c r="AE253" s="161"/>
      <c r="AF253" s="161"/>
      <c r="AG253" s="161"/>
      <c r="AH253" s="161"/>
      <c r="AI253" s="161"/>
      <c r="AJ253" s="161"/>
      <c r="AK253" s="161"/>
      <c r="AL253" s="161"/>
      <c r="AM253" s="161"/>
      <c r="AN253" s="161"/>
      <c r="AO253" s="161"/>
      <c r="AP253" s="161"/>
      <c r="AQ253" s="161"/>
      <c r="AR253" s="161"/>
      <c r="AS253" s="161"/>
      <c r="AT253" s="161"/>
      <c r="AU253" s="161"/>
      <c r="AV253" s="161"/>
      <c r="AW253" s="161"/>
      <c r="AX253" s="161"/>
    </row>
    <row r="254" spans="1:50" s="160" customFormat="1" x14ac:dyDescent="0.25">
      <c r="N254" s="161"/>
      <c r="O254" s="161"/>
      <c r="P254" s="161"/>
      <c r="Q254" s="161"/>
      <c r="R254" s="161"/>
      <c r="S254" s="161"/>
      <c r="T254" s="161"/>
      <c r="U254" s="161"/>
      <c r="V254" s="161"/>
      <c r="W254" s="161"/>
      <c r="X254" s="161"/>
      <c r="Y254" s="161"/>
      <c r="Z254" s="161"/>
      <c r="AA254" s="161"/>
      <c r="AB254" s="161"/>
      <c r="AC254" s="161"/>
      <c r="AD254" s="161"/>
      <c r="AE254" s="161"/>
      <c r="AF254" s="161"/>
      <c r="AG254" s="161"/>
      <c r="AH254" s="161"/>
      <c r="AI254" s="161"/>
      <c r="AJ254" s="161"/>
      <c r="AK254" s="161"/>
      <c r="AL254" s="161"/>
      <c r="AM254" s="161"/>
      <c r="AN254" s="161"/>
      <c r="AO254" s="161"/>
      <c r="AP254" s="161"/>
      <c r="AQ254" s="161"/>
      <c r="AR254" s="161"/>
      <c r="AS254" s="161"/>
      <c r="AT254" s="161"/>
      <c r="AU254" s="161"/>
      <c r="AV254" s="161"/>
      <c r="AW254" s="161"/>
      <c r="AX254" s="161"/>
    </row>
    <row r="255" spans="1:50" s="160" customFormat="1" x14ac:dyDescent="0.25">
      <c r="N255" s="161"/>
      <c r="O255" s="161"/>
      <c r="P255" s="161"/>
      <c r="Q255" s="161"/>
      <c r="R255" s="161"/>
      <c r="S255" s="161"/>
      <c r="T255" s="161"/>
      <c r="U255" s="161"/>
      <c r="V255" s="161"/>
      <c r="W255" s="161"/>
      <c r="X255" s="161"/>
      <c r="Y255" s="161"/>
      <c r="Z255" s="161"/>
      <c r="AA255" s="161"/>
      <c r="AB255" s="161"/>
      <c r="AC255" s="161"/>
      <c r="AD255" s="161"/>
      <c r="AE255" s="161"/>
      <c r="AF255" s="161"/>
      <c r="AG255" s="161"/>
      <c r="AH255" s="161"/>
      <c r="AI255" s="161"/>
      <c r="AJ255" s="161"/>
      <c r="AK255" s="161"/>
      <c r="AL255" s="161"/>
      <c r="AM255" s="161"/>
      <c r="AN255" s="161"/>
      <c r="AO255" s="161"/>
      <c r="AP255" s="161"/>
      <c r="AQ255" s="161"/>
      <c r="AR255" s="161"/>
      <c r="AS255" s="161"/>
      <c r="AT255" s="161"/>
      <c r="AU255" s="161"/>
      <c r="AV255" s="161"/>
      <c r="AW255" s="161"/>
      <c r="AX255" s="161"/>
    </row>
    <row r="256" spans="1:50" s="160" customFormat="1" x14ac:dyDescent="0.25">
      <c r="N256" s="161"/>
      <c r="O256" s="161"/>
      <c r="P256" s="161"/>
      <c r="Q256" s="161"/>
      <c r="R256" s="161"/>
      <c r="S256" s="161"/>
      <c r="T256" s="161"/>
      <c r="U256" s="161"/>
      <c r="V256" s="161"/>
      <c r="W256" s="161"/>
      <c r="X256" s="161"/>
      <c r="Y256" s="161"/>
      <c r="Z256" s="161"/>
      <c r="AA256" s="161"/>
      <c r="AB256" s="161"/>
      <c r="AC256" s="161"/>
      <c r="AD256" s="161"/>
      <c r="AE256" s="161"/>
      <c r="AF256" s="161"/>
      <c r="AG256" s="161"/>
      <c r="AH256" s="161"/>
      <c r="AI256" s="161"/>
      <c r="AJ256" s="161"/>
      <c r="AK256" s="161"/>
      <c r="AL256" s="161"/>
      <c r="AM256" s="161"/>
      <c r="AN256" s="161"/>
      <c r="AO256" s="161"/>
      <c r="AP256" s="161"/>
      <c r="AQ256" s="161"/>
      <c r="AR256" s="161"/>
      <c r="AS256" s="161"/>
      <c r="AT256" s="161"/>
      <c r="AU256" s="161"/>
      <c r="AV256" s="161"/>
      <c r="AW256" s="161"/>
      <c r="AX256" s="161"/>
    </row>
    <row r="257" spans="1:50" s="160" customFormat="1" x14ac:dyDescent="0.25">
      <c r="N257" s="161"/>
      <c r="O257" s="161"/>
      <c r="P257" s="161"/>
      <c r="Q257" s="161"/>
      <c r="R257" s="161"/>
      <c r="S257" s="161"/>
      <c r="T257" s="161"/>
      <c r="U257" s="161"/>
      <c r="V257" s="161"/>
      <c r="W257" s="161"/>
      <c r="X257" s="161"/>
      <c r="Y257" s="161"/>
      <c r="Z257" s="161"/>
      <c r="AA257" s="161"/>
      <c r="AB257" s="161"/>
      <c r="AC257" s="161"/>
      <c r="AD257" s="161"/>
      <c r="AE257" s="161"/>
      <c r="AF257" s="161"/>
      <c r="AG257" s="161"/>
      <c r="AH257" s="161"/>
      <c r="AI257" s="161"/>
      <c r="AJ257" s="161"/>
      <c r="AK257" s="161"/>
      <c r="AL257" s="161"/>
      <c r="AM257" s="161"/>
      <c r="AN257" s="161"/>
      <c r="AO257" s="161"/>
      <c r="AP257" s="161"/>
      <c r="AQ257" s="161"/>
      <c r="AR257" s="161"/>
      <c r="AS257" s="161"/>
      <c r="AT257" s="161"/>
      <c r="AU257" s="161"/>
      <c r="AV257" s="161"/>
      <c r="AW257" s="161"/>
      <c r="AX257" s="161"/>
    </row>
    <row r="258" spans="1:50" s="160" customFormat="1" x14ac:dyDescent="0.25">
      <c r="N258" s="161"/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  <c r="Z258" s="161"/>
      <c r="AA258" s="161"/>
      <c r="AB258" s="161"/>
      <c r="AC258" s="161"/>
      <c r="AD258" s="161"/>
      <c r="AE258" s="161"/>
      <c r="AF258" s="161"/>
      <c r="AG258" s="161"/>
      <c r="AH258" s="161"/>
      <c r="AI258" s="161"/>
      <c r="AJ258" s="161"/>
      <c r="AK258" s="161"/>
      <c r="AL258" s="161"/>
      <c r="AM258" s="161"/>
      <c r="AN258" s="161"/>
      <c r="AO258" s="161"/>
      <c r="AP258" s="161"/>
      <c r="AQ258" s="161"/>
      <c r="AR258" s="161"/>
      <c r="AS258" s="161"/>
      <c r="AT258" s="161"/>
      <c r="AU258" s="161"/>
      <c r="AV258" s="161"/>
      <c r="AW258" s="161"/>
      <c r="AX258" s="161"/>
    </row>
    <row r="259" spans="1:50" s="160" customFormat="1" x14ac:dyDescent="0.25">
      <c r="N259" s="161"/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  <c r="Z259" s="161"/>
      <c r="AA259" s="161"/>
      <c r="AB259" s="161"/>
      <c r="AC259" s="161"/>
      <c r="AD259" s="161"/>
      <c r="AE259" s="161"/>
      <c r="AF259" s="161"/>
      <c r="AG259" s="161"/>
      <c r="AH259" s="161"/>
      <c r="AI259" s="161"/>
      <c r="AJ259" s="161"/>
      <c r="AK259" s="161"/>
      <c r="AL259" s="161"/>
      <c r="AM259" s="161"/>
      <c r="AN259" s="161"/>
      <c r="AO259" s="161"/>
      <c r="AP259" s="161"/>
      <c r="AQ259" s="161"/>
      <c r="AR259" s="161"/>
      <c r="AS259" s="161"/>
      <c r="AT259" s="161"/>
      <c r="AU259" s="161"/>
      <c r="AV259" s="161"/>
      <c r="AW259" s="161"/>
      <c r="AX259" s="161"/>
    </row>
    <row r="260" spans="1:50" s="160" customFormat="1" x14ac:dyDescent="0.25"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  <c r="Z260" s="161"/>
      <c r="AA260" s="161"/>
      <c r="AB260" s="161"/>
      <c r="AC260" s="161"/>
      <c r="AD260" s="161"/>
      <c r="AE260" s="161"/>
      <c r="AF260" s="161"/>
      <c r="AG260" s="161"/>
      <c r="AH260" s="161"/>
      <c r="AI260" s="161"/>
      <c r="AJ260" s="161"/>
      <c r="AK260" s="161"/>
      <c r="AL260" s="161"/>
      <c r="AM260" s="161"/>
      <c r="AN260" s="161"/>
      <c r="AO260" s="161"/>
      <c r="AP260" s="161"/>
      <c r="AQ260" s="161"/>
      <c r="AR260" s="161"/>
      <c r="AS260" s="161"/>
      <c r="AT260" s="161"/>
      <c r="AU260" s="161"/>
      <c r="AV260" s="161"/>
      <c r="AW260" s="161"/>
      <c r="AX260" s="161"/>
    </row>
    <row r="261" spans="1:50" s="160" customFormat="1" x14ac:dyDescent="0.25">
      <c r="N261" s="161"/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  <c r="Z261" s="161"/>
      <c r="AA261" s="161"/>
      <c r="AB261" s="161"/>
      <c r="AC261" s="161"/>
      <c r="AD261" s="161"/>
      <c r="AE261" s="161"/>
      <c r="AF261" s="161"/>
      <c r="AG261" s="161"/>
      <c r="AH261" s="161"/>
      <c r="AI261" s="161"/>
      <c r="AJ261" s="161"/>
      <c r="AK261" s="161"/>
      <c r="AL261" s="161"/>
      <c r="AM261" s="161"/>
      <c r="AN261" s="161"/>
      <c r="AO261" s="161"/>
      <c r="AP261" s="161"/>
      <c r="AQ261" s="161"/>
      <c r="AR261" s="161"/>
      <c r="AS261" s="161"/>
      <c r="AT261" s="161"/>
      <c r="AU261" s="161"/>
      <c r="AV261" s="161"/>
      <c r="AW261" s="161"/>
      <c r="AX261" s="161"/>
    </row>
    <row r="262" spans="1:50" s="160" customFormat="1" x14ac:dyDescent="0.25">
      <c r="N262" s="161"/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  <c r="Z262" s="161"/>
      <c r="AA262" s="161"/>
      <c r="AB262" s="161"/>
      <c r="AC262" s="161"/>
      <c r="AD262" s="161"/>
      <c r="AE262" s="161"/>
      <c r="AF262" s="161"/>
      <c r="AG262" s="161"/>
      <c r="AH262" s="161"/>
      <c r="AI262" s="161"/>
      <c r="AJ262" s="161"/>
      <c r="AK262" s="161"/>
      <c r="AL262" s="161"/>
      <c r="AM262" s="161"/>
      <c r="AN262" s="161"/>
      <c r="AO262" s="161"/>
      <c r="AP262" s="161"/>
      <c r="AQ262" s="161"/>
      <c r="AR262" s="161"/>
      <c r="AS262" s="161"/>
      <c r="AT262" s="161"/>
      <c r="AU262" s="161"/>
      <c r="AV262" s="161"/>
      <c r="AW262" s="161"/>
      <c r="AX262" s="161"/>
    </row>
    <row r="263" spans="1:50" s="160" customFormat="1" x14ac:dyDescent="0.25">
      <c r="N263" s="161"/>
      <c r="O263" s="161"/>
      <c r="P263" s="161"/>
      <c r="Q263" s="161"/>
      <c r="R263" s="161"/>
      <c r="S263" s="161"/>
      <c r="T263" s="161"/>
      <c r="U263" s="161"/>
      <c r="V263" s="161"/>
      <c r="W263" s="161"/>
      <c r="X263" s="161"/>
      <c r="Y263" s="161"/>
      <c r="Z263" s="161"/>
      <c r="AA263" s="161"/>
      <c r="AB263" s="161"/>
      <c r="AC263" s="161"/>
      <c r="AD263" s="161"/>
      <c r="AE263" s="161"/>
      <c r="AF263" s="161"/>
      <c r="AG263" s="161"/>
      <c r="AH263" s="161"/>
      <c r="AI263" s="161"/>
      <c r="AJ263" s="161"/>
      <c r="AK263" s="161"/>
      <c r="AL263" s="161"/>
      <c r="AM263" s="161"/>
      <c r="AN263" s="161"/>
      <c r="AO263" s="161"/>
      <c r="AP263" s="161"/>
      <c r="AQ263" s="161"/>
      <c r="AR263" s="161"/>
      <c r="AS263" s="161"/>
      <c r="AT263" s="161"/>
      <c r="AU263" s="161"/>
      <c r="AV263" s="161"/>
      <c r="AW263" s="161"/>
      <c r="AX263" s="161"/>
    </row>
    <row r="264" spans="1:50" s="160" customFormat="1" x14ac:dyDescent="0.25">
      <c r="N264" s="161"/>
      <c r="O264" s="161"/>
      <c r="P264" s="161"/>
      <c r="Q264" s="161"/>
      <c r="R264" s="161"/>
      <c r="S264" s="161"/>
      <c r="T264" s="161"/>
      <c r="U264" s="161"/>
      <c r="V264" s="161"/>
      <c r="W264" s="161"/>
      <c r="X264" s="161"/>
      <c r="Y264" s="161"/>
      <c r="Z264" s="161"/>
      <c r="AA264" s="161"/>
      <c r="AB264" s="161"/>
      <c r="AC264" s="161"/>
      <c r="AD264" s="161"/>
      <c r="AE264" s="161"/>
      <c r="AF264" s="161"/>
      <c r="AG264" s="161"/>
      <c r="AH264" s="161"/>
      <c r="AI264" s="161"/>
      <c r="AJ264" s="161"/>
      <c r="AK264" s="161"/>
      <c r="AL264" s="161"/>
      <c r="AM264" s="161"/>
      <c r="AN264" s="161"/>
      <c r="AO264" s="161"/>
      <c r="AP264" s="161"/>
      <c r="AQ264" s="161"/>
      <c r="AR264" s="161"/>
      <c r="AS264" s="161"/>
      <c r="AT264" s="161"/>
      <c r="AU264" s="161"/>
      <c r="AV264" s="161"/>
      <c r="AW264" s="161"/>
      <c r="AX264" s="161"/>
    </row>
    <row r="265" spans="1:50" s="160" customFormat="1" x14ac:dyDescent="0.25">
      <c r="N265" s="161"/>
      <c r="O265" s="161"/>
      <c r="P265" s="161"/>
      <c r="Q265" s="161"/>
      <c r="R265" s="161"/>
      <c r="S265" s="161"/>
      <c r="T265" s="161"/>
      <c r="U265" s="161"/>
      <c r="V265" s="161"/>
      <c r="W265" s="161"/>
      <c r="X265" s="161"/>
      <c r="Y265" s="161"/>
      <c r="Z265" s="161"/>
      <c r="AA265" s="161"/>
      <c r="AB265" s="161"/>
      <c r="AC265" s="161"/>
      <c r="AD265" s="161"/>
      <c r="AE265" s="161"/>
      <c r="AF265" s="161"/>
      <c r="AG265" s="161"/>
      <c r="AH265" s="161"/>
      <c r="AI265" s="161"/>
      <c r="AJ265" s="161"/>
      <c r="AK265" s="161"/>
      <c r="AL265" s="161"/>
      <c r="AM265" s="161"/>
      <c r="AN265" s="161"/>
      <c r="AO265" s="161"/>
      <c r="AP265" s="161"/>
      <c r="AQ265" s="161"/>
      <c r="AR265" s="161"/>
      <c r="AS265" s="161"/>
      <c r="AT265" s="161"/>
      <c r="AU265" s="161"/>
      <c r="AV265" s="161"/>
      <c r="AW265" s="161"/>
      <c r="AX265" s="161"/>
    </row>
    <row r="266" spans="1:50" s="160" customFormat="1" x14ac:dyDescent="0.25">
      <c r="N266" s="161"/>
      <c r="O266" s="161"/>
      <c r="P266" s="161"/>
      <c r="Q266" s="161"/>
      <c r="R266" s="161"/>
      <c r="S266" s="161"/>
      <c r="T266" s="161"/>
      <c r="U266" s="161"/>
      <c r="V266" s="161"/>
      <c r="W266" s="161"/>
      <c r="X266" s="161"/>
      <c r="Y266" s="161"/>
      <c r="Z266" s="161"/>
      <c r="AA266" s="161"/>
      <c r="AB266" s="161"/>
      <c r="AC266" s="161"/>
      <c r="AD266" s="161"/>
      <c r="AE266" s="161"/>
      <c r="AF266" s="161"/>
      <c r="AG266" s="161"/>
      <c r="AH266" s="161"/>
      <c r="AI266" s="161"/>
      <c r="AJ266" s="161"/>
      <c r="AK266" s="161"/>
      <c r="AL266" s="161"/>
      <c r="AM266" s="161"/>
      <c r="AN266" s="161"/>
      <c r="AO266" s="161"/>
      <c r="AP266" s="161"/>
      <c r="AQ266" s="161"/>
      <c r="AR266" s="161"/>
      <c r="AS266" s="161"/>
      <c r="AT266" s="161"/>
      <c r="AU266" s="161"/>
      <c r="AV266" s="161"/>
      <c r="AW266" s="161"/>
      <c r="AX266" s="161"/>
    </row>
    <row r="267" spans="1:50" s="160" customFormat="1" x14ac:dyDescent="0.25">
      <c r="N267" s="161"/>
      <c r="O267" s="161"/>
      <c r="P267" s="161"/>
      <c r="Q267" s="161"/>
      <c r="R267" s="161"/>
      <c r="S267" s="161"/>
      <c r="T267" s="161"/>
      <c r="U267" s="161"/>
      <c r="V267" s="161"/>
      <c r="W267" s="161"/>
      <c r="X267" s="161"/>
      <c r="Y267" s="161"/>
      <c r="Z267" s="161"/>
      <c r="AA267" s="161"/>
      <c r="AB267" s="161"/>
      <c r="AC267" s="161"/>
      <c r="AD267" s="161"/>
      <c r="AE267" s="161"/>
      <c r="AF267" s="161"/>
      <c r="AG267" s="161"/>
      <c r="AH267" s="161"/>
      <c r="AI267" s="161"/>
      <c r="AJ267" s="161"/>
      <c r="AK267" s="161"/>
      <c r="AL267" s="161"/>
      <c r="AM267" s="161"/>
      <c r="AN267" s="161"/>
      <c r="AO267" s="161"/>
      <c r="AP267" s="161"/>
      <c r="AQ267" s="161"/>
      <c r="AR267" s="161"/>
      <c r="AS267" s="161"/>
      <c r="AT267" s="161"/>
      <c r="AU267" s="161"/>
      <c r="AV267" s="161"/>
      <c r="AW267" s="161"/>
      <c r="AX267" s="161"/>
    </row>
    <row r="268" spans="1:50" s="160" customFormat="1" ht="13" x14ac:dyDescent="0.3">
      <c r="B268" s="171"/>
      <c r="C268" s="171"/>
      <c r="D268" s="171"/>
      <c r="N268" s="161"/>
      <c r="O268" s="161"/>
      <c r="P268" s="161"/>
      <c r="Q268" s="161"/>
      <c r="R268" s="161"/>
      <c r="S268" s="161"/>
      <c r="T268" s="161"/>
      <c r="U268" s="161"/>
      <c r="V268" s="161"/>
      <c r="W268" s="161"/>
      <c r="X268" s="161"/>
      <c r="Y268" s="161"/>
      <c r="Z268" s="161"/>
      <c r="AA268" s="161"/>
      <c r="AB268" s="161"/>
      <c r="AC268" s="161"/>
      <c r="AD268" s="161"/>
      <c r="AE268" s="161"/>
      <c r="AF268" s="161"/>
      <c r="AG268" s="161"/>
      <c r="AH268" s="161"/>
      <c r="AI268" s="161"/>
      <c r="AJ268" s="161"/>
      <c r="AK268" s="161"/>
      <c r="AL268" s="161"/>
      <c r="AM268" s="161"/>
      <c r="AN268" s="161"/>
      <c r="AO268" s="161"/>
      <c r="AP268" s="161"/>
      <c r="AQ268" s="161"/>
      <c r="AR268" s="161"/>
      <c r="AS268" s="161"/>
      <c r="AT268" s="161"/>
      <c r="AU268" s="161"/>
      <c r="AV268" s="161"/>
      <c r="AW268" s="161"/>
      <c r="AX268" s="161"/>
    </row>
    <row r="269" spans="1:50" ht="13" x14ac:dyDescent="0.3">
      <c r="A269" s="173"/>
      <c r="B269" s="185"/>
      <c r="C269" s="200"/>
      <c r="D269" s="178"/>
      <c r="E269" s="160"/>
      <c r="F269" s="160"/>
      <c r="G269" s="160"/>
      <c r="H269" s="160"/>
      <c r="I269" s="160"/>
      <c r="J269" s="160"/>
      <c r="K269" s="160"/>
      <c r="L269" s="160"/>
      <c r="M269" s="160"/>
    </row>
    <row r="270" spans="1:50" x14ac:dyDescent="0.25">
      <c r="A270" s="160"/>
      <c r="B270" s="160"/>
      <c r="C270" s="160"/>
      <c r="D270" s="160"/>
      <c r="E270" s="160"/>
      <c r="F270" s="160"/>
      <c r="G270" s="160"/>
      <c r="H270" s="160"/>
      <c r="I270" s="160"/>
      <c r="J270" s="160"/>
      <c r="K270" s="160"/>
      <c r="L270" s="160"/>
      <c r="M270" s="160"/>
    </row>
    <row r="271" spans="1:50" x14ac:dyDescent="0.25">
      <c r="A271" s="160"/>
      <c r="B271" s="160"/>
      <c r="C271" s="160"/>
      <c r="D271" s="160"/>
      <c r="E271" s="160"/>
      <c r="F271" s="160"/>
      <c r="G271" s="160"/>
      <c r="H271" s="160"/>
      <c r="I271" s="160"/>
      <c r="J271" s="160"/>
      <c r="K271" s="160"/>
      <c r="L271" s="160"/>
      <c r="M271" s="160"/>
    </row>
    <row r="272" spans="1:50" x14ac:dyDescent="0.25">
      <c r="A272" s="160"/>
      <c r="B272" s="160"/>
      <c r="C272" s="160"/>
      <c r="D272" s="160"/>
      <c r="E272" s="160"/>
      <c r="F272" s="160"/>
      <c r="G272" s="160"/>
      <c r="H272" s="160"/>
      <c r="I272" s="160"/>
      <c r="J272" s="160"/>
      <c r="K272" s="160"/>
      <c r="L272" s="160"/>
      <c r="M272" s="160"/>
    </row>
    <row r="273" spans="1:50" x14ac:dyDescent="0.25">
      <c r="A273" s="160"/>
      <c r="B273" s="160"/>
      <c r="C273" s="160"/>
      <c r="D273" s="160"/>
      <c r="E273" s="160"/>
      <c r="F273" s="160"/>
      <c r="G273" s="160"/>
      <c r="H273" s="160"/>
      <c r="I273" s="160"/>
      <c r="J273" s="160"/>
      <c r="K273" s="160"/>
      <c r="L273" s="160"/>
      <c r="M273" s="160"/>
    </row>
    <row r="274" spans="1:50" x14ac:dyDescent="0.25">
      <c r="A274" s="160"/>
      <c r="B274" s="160"/>
      <c r="C274" s="160"/>
      <c r="D274" s="160"/>
      <c r="E274" s="160"/>
      <c r="F274" s="160"/>
      <c r="G274" s="160"/>
      <c r="H274" s="160"/>
      <c r="I274" s="160"/>
      <c r="J274" s="160"/>
      <c r="K274" s="160"/>
      <c r="L274" s="160"/>
      <c r="M274" s="160"/>
    </row>
    <row r="275" spans="1:50" x14ac:dyDescent="0.25">
      <c r="A275" s="160"/>
      <c r="B275" s="160"/>
      <c r="C275" s="160"/>
      <c r="D275" s="160"/>
      <c r="E275" s="160"/>
      <c r="F275" s="160"/>
      <c r="G275" s="160"/>
      <c r="H275" s="160"/>
      <c r="I275" s="160"/>
      <c r="J275" s="160"/>
      <c r="K275" s="160"/>
      <c r="L275" s="160"/>
      <c r="M275" s="160"/>
    </row>
    <row r="276" spans="1:50" x14ac:dyDescent="0.25">
      <c r="A276" s="160"/>
      <c r="B276" s="160"/>
      <c r="C276" s="160"/>
      <c r="D276" s="160"/>
      <c r="E276" s="160"/>
      <c r="F276" s="160"/>
      <c r="G276" s="160"/>
      <c r="H276" s="160"/>
      <c r="I276" s="160"/>
      <c r="J276" s="160"/>
      <c r="K276" s="160"/>
      <c r="L276" s="160"/>
      <c r="M276" s="160"/>
    </row>
    <row r="277" spans="1:50" x14ac:dyDescent="0.25">
      <c r="A277" s="160"/>
      <c r="B277" s="160"/>
      <c r="C277" s="160"/>
      <c r="D277" s="160"/>
      <c r="E277" s="160"/>
      <c r="F277" s="160"/>
      <c r="G277" s="160"/>
      <c r="H277" s="160"/>
      <c r="I277" s="160"/>
      <c r="J277" s="160"/>
      <c r="K277" s="160"/>
      <c r="L277" s="160"/>
      <c r="M277" s="160"/>
    </row>
    <row r="278" spans="1:50" x14ac:dyDescent="0.25">
      <c r="A278" s="160"/>
      <c r="B278" s="160"/>
      <c r="C278" s="160"/>
      <c r="D278" s="160"/>
      <c r="E278" s="160"/>
      <c r="F278" s="160"/>
      <c r="G278" s="160"/>
      <c r="H278" s="160"/>
      <c r="I278" s="160"/>
      <c r="J278" s="160"/>
      <c r="K278" s="160"/>
      <c r="L278" s="160"/>
      <c r="M278" s="160"/>
    </row>
    <row r="279" spans="1:50" ht="13" x14ac:dyDescent="0.3">
      <c r="A279" s="160"/>
      <c r="B279" s="172"/>
      <c r="C279" s="172"/>
      <c r="D279" s="172"/>
      <c r="E279" s="172"/>
      <c r="F279" s="160"/>
      <c r="G279" s="160"/>
      <c r="M279" s="172"/>
    </row>
    <row r="280" spans="1:50" ht="13" x14ac:dyDescent="0.3">
      <c r="A280" s="187"/>
      <c r="B280" s="188"/>
      <c r="C280" s="189"/>
      <c r="D280" s="190"/>
      <c r="E280" s="190"/>
      <c r="F280" s="160"/>
      <c r="G280" s="160"/>
      <c r="H280" s="187"/>
      <c r="I280" s="187"/>
      <c r="J280" s="187"/>
      <c r="K280" s="187"/>
      <c r="L280" s="187"/>
      <c r="M280" s="188"/>
    </row>
    <row r="281" spans="1:50" x14ac:dyDescent="0.25">
      <c r="M281" s="160"/>
    </row>
    <row r="282" spans="1:50" x14ac:dyDescent="0.25">
      <c r="M282" s="160"/>
    </row>
    <row r="283" spans="1:50" x14ac:dyDescent="0.25">
      <c r="M283" s="160"/>
    </row>
    <row r="284" spans="1:50" x14ac:dyDescent="0.25">
      <c r="A284" s="160"/>
      <c r="B284" s="160"/>
      <c r="C284" s="160"/>
      <c r="D284" s="160"/>
      <c r="E284" s="160"/>
      <c r="F284" s="160"/>
      <c r="G284" s="160"/>
      <c r="H284" s="160"/>
      <c r="I284" s="160"/>
      <c r="J284" s="160"/>
      <c r="K284" s="160"/>
      <c r="L284" s="160"/>
      <c r="M284" s="160"/>
    </row>
    <row r="285" spans="1:50" s="160" customFormat="1" x14ac:dyDescent="0.25">
      <c r="N285" s="161"/>
      <c r="O285" s="161"/>
      <c r="P285" s="161"/>
      <c r="Q285" s="161"/>
      <c r="R285" s="161"/>
      <c r="S285" s="161"/>
      <c r="T285" s="161"/>
      <c r="U285" s="161"/>
      <c r="V285" s="161"/>
      <c r="W285" s="161"/>
      <c r="X285" s="161"/>
      <c r="Y285" s="161"/>
      <c r="Z285" s="161"/>
      <c r="AA285" s="161"/>
      <c r="AB285" s="161"/>
      <c r="AC285" s="161"/>
      <c r="AD285" s="161"/>
      <c r="AE285" s="161"/>
      <c r="AF285" s="161"/>
      <c r="AG285" s="161"/>
      <c r="AH285" s="161"/>
      <c r="AI285" s="161"/>
      <c r="AJ285" s="161"/>
      <c r="AK285" s="161"/>
      <c r="AL285" s="161"/>
      <c r="AM285" s="161"/>
      <c r="AN285" s="161"/>
      <c r="AO285" s="161"/>
      <c r="AP285" s="161"/>
      <c r="AQ285" s="161"/>
      <c r="AR285" s="161"/>
      <c r="AS285" s="161"/>
      <c r="AT285" s="161"/>
      <c r="AU285" s="161"/>
      <c r="AV285" s="161"/>
      <c r="AW285" s="161"/>
      <c r="AX285" s="161"/>
    </row>
    <row r="286" spans="1:50" s="160" customFormat="1" x14ac:dyDescent="0.25">
      <c r="N286" s="161"/>
      <c r="O286" s="161"/>
      <c r="P286" s="161"/>
      <c r="Q286" s="161"/>
      <c r="R286" s="161"/>
      <c r="S286" s="161"/>
      <c r="T286" s="161"/>
      <c r="U286" s="161"/>
      <c r="V286" s="161"/>
      <c r="W286" s="161"/>
      <c r="X286" s="161"/>
      <c r="Y286" s="161"/>
      <c r="Z286" s="161"/>
      <c r="AA286" s="161"/>
      <c r="AB286" s="161"/>
      <c r="AC286" s="161"/>
      <c r="AD286" s="161"/>
      <c r="AE286" s="161"/>
      <c r="AF286" s="161"/>
      <c r="AG286" s="161"/>
      <c r="AH286" s="161"/>
      <c r="AI286" s="161"/>
      <c r="AJ286" s="161"/>
      <c r="AK286" s="161"/>
      <c r="AL286" s="161"/>
      <c r="AM286" s="161"/>
      <c r="AN286" s="161"/>
      <c r="AO286" s="161"/>
      <c r="AP286" s="161"/>
      <c r="AQ286" s="161"/>
      <c r="AR286" s="161"/>
      <c r="AS286" s="161"/>
      <c r="AT286" s="161"/>
      <c r="AU286" s="161"/>
      <c r="AV286" s="161"/>
      <c r="AW286" s="161"/>
      <c r="AX286" s="161"/>
    </row>
    <row r="287" spans="1:50" s="160" customFormat="1" x14ac:dyDescent="0.25">
      <c r="N287" s="161"/>
      <c r="O287" s="161"/>
      <c r="P287" s="161"/>
      <c r="Q287" s="161"/>
      <c r="R287" s="161"/>
      <c r="S287" s="161"/>
      <c r="T287" s="161"/>
      <c r="U287" s="161"/>
      <c r="V287" s="161"/>
      <c r="W287" s="161"/>
      <c r="X287" s="161"/>
      <c r="Y287" s="161"/>
      <c r="Z287" s="161"/>
      <c r="AA287" s="161"/>
      <c r="AB287" s="161"/>
      <c r="AC287" s="161"/>
      <c r="AD287" s="161"/>
      <c r="AE287" s="161"/>
      <c r="AF287" s="161"/>
      <c r="AG287" s="161"/>
      <c r="AH287" s="161"/>
      <c r="AI287" s="161"/>
      <c r="AJ287" s="161"/>
      <c r="AK287" s="161"/>
      <c r="AL287" s="161"/>
      <c r="AM287" s="161"/>
      <c r="AN287" s="161"/>
      <c r="AO287" s="161"/>
      <c r="AP287" s="161"/>
      <c r="AQ287" s="161"/>
      <c r="AR287" s="161"/>
      <c r="AS287" s="161"/>
      <c r="AT287" s="161"/>
      <c r="AU287" s="161"/>
      <c r="AV287" s="161"/>
      <c r="AW287" s="161"/>
      <c r="AX287" s="161"/>
    </row>
    <row r="288" spans="1:50" s="160" customFormat="1" x14ac:dyDescent="0.25">
      <c r="N288" s="161"/>
      <c r="O288" s="161"/>
      <c r="P288" s="161"/>
      <c r="Q288" s="161"/>
      <c r="R288" s="161"/>
      <c r="S288" s="161"/>
      <c r="T288" s="161"/>
      <c r="U288" s="161"/>
      <c r="V288" s="161"/>
      <c r="W288" s="161"/>
      <c r="X288" s="161"/>
      <c r="Y288" s="161"/>
      <c r="Z288" s="161"/>
      <c r="AA288" s="161"/>
      <c r="AB288" s="161"/>
      <c r="AC288" s="161"/>
      <c r="AD288" s="161"/>
      <c r="AE288" s="161"/>
      <c r="AF288" s="161"/>
      <c r="AG288" s="161"/>
      <c r="AH288" s="161"/>
      <c r="AI288" s="161"/>
      <c r="AJ288" s="161"/>
      <c r="AK288" s="161"/>
      <c r="AL288" s="161"/>
      <c r="AM288" s="161"/>
      <c r="AN288" s="161"/>
      <c r="AO288" s="161"/>
      <c r="AP288" s="161"/>
      <c r="AQ288" s="161"/>
      <c r="AR288" s="161"/>
      <c r="AS288" s="161"/>
      <c r="AT288" s="161"/>
      <c r="AU288" s="161"/>
      <c r="AV288" s="161"/>
      <c r="AW288" s="161"/>
      <c r="AX288" s="161"/>
    </row>
    <row r="289" spans="1:50" s="160" customFormat="1" ht="13" x14ac:dyDescent="0.3">
      <c r="B289" s="171"/>
      <c r="C289" s="171"/>
      <c r="D289" s="171"/>
      <c r="N289" s="161"/>
      <c r="O289" s="161"/>
      <c r="P289" s="161"/>
      <c r="Q289" s="161"/>
      <c r="R289" s="161"/>
      <c r="S289" s="161"/>
      <c r="T289" s="161"/>
      <c r="U289" s="161"/>
      <c r="V289" s="161"/>
      <c r="W289" s="161"/>
      <c r="X289" s="161"/>
      <c r="Y289" s="161"/>
      <c r="Z289" s="161"/>
      <c r="AA289" s="161"/>
      <c r="AB289" s="161"/>
      <c r="AC289" s="161"/>
      <c r="AD289" s="161"/>
      <c r="AE289" s="161"/>
      <c r="AF289" s="161"/>
      <c r="AG289" s="161"/>
      <c r="AH289" s="161"/>
      <c r="AI289" s="161"/>
      <c r="AJ289" s="161"/>
      <c r="AK289" s="161"/>
      <c r="AL289" s="161"/>
      <c r="AM289" s="161"/>
      <c r="AN289" s="161"/>
      <c r="AO289" s="161"/>
      <c r="AP289" s="161"/>
      <c r="AQ289" s="161"/>
      <c r="AR289" s="161"/>
      <c r="AS289" s="161"/>
      <c r="AT289" s="161"/>
      <c r="AU289" s="161"/>
      <c r="AV289" s="161"/>
      <c r="AW289" s="161"/>
      <c r="AX289" s="161"/>
    </row>
    <row r="290" spans="1:50" s="160" customFormat="1" ht="13" x14ac:dyDescent="0.3">
      <c r="A290" s="173"/>
      <c r="B290" s="185"/>
      <c r="C290" s="200"/>
      <c r="D290" s="178"/>
      <c r="N290" s="161"/>
      <c r="O290" s="161"/>
      <c r="P290" s="161"/>
      <c r="Q290" s="161"/>
      <c r="R290" s="161"/>
      <c r="S290" s="161"/>
      <c r="T290" s="161"/>
      <c r="U290" s="161"/>
      <c r="V290" s="161"/>
      <c r="W290" s="161"/>
      <c r="X290" s="161"/>
      <c r="Y290" s="161"/>
      <c r="Z290" s="161"/>
      <c r="AA290" s="161"/>
      <c r="AB290" s="161"/>
      <c r="AC290" s="161"/>
      <c r="AD290" s="161"/>
      <c r="AE290" s="161"/>
      <c r="AF290" s="161"/>
      <c r="AG290" s="161"/>
      <c r="AH290" s="161"/>
      <c r="AI290" s="161"/>
      <c r="AJ290" s="161"/>
      <c r="AK290" s="161"/>
      <c r="AL290" s="161"/>
      <c r="AM290" s="161"/>
      <c r="AN290" s="161"/>
      <c r="AO290" s="161"/>
      <c r="AP290" s="161"/>
      <c r="AQ290" s="161"/>
      <c r="AR290" s="161"/>
      <c r="AS290" s="161"/>
      <c r="AT290" s="161"/>
      <c r="AU290" s="161"/>
      <c r="AV290" s="161"/>
      <c r="AW290" s="161"/>
      <c r="AX290" s="161"/>
    </row>
    <row r="291" spans="1:50" s="160" customFormat="1" x14ac:dyDescent="0.25">
      <c r="N291" s="161"/>
      <c r="O291" s="161"/>
      <c r="P291" s="161"/>
      <c r="Q291" s="161"/>
      <c r="R291" s="161"/>
      <c r="S291" s="161"/>
      <c r="T291" s="161"/>
      <c r="U291" s="161"/>
      <c r="V291" s="161"/>
      <c r="W291" s="161"/>
      <c r="X291" s="161"/>
      <c r="Y291" s="161"/>
      <c r="Z291" s="161"/>
      <c r="AA291" s="161"/>
      <c r="AB291" s="161"/>
      <c r="AC291" s="161"/>
      <c r="AD291" s="161"/>
      <c r="AE291" s="161"/>
      <c r="AF291" s="161"/>
      <c r="AG291" s="161"/>
      <c r="AH291" s="161"/>
      <c r="AI291" s="161"/>
      <c r="AJ291" s="161"/>
      <c r="AK291" s="161"/>
      <c r="AL291" s="161"/>
      <c r="AM291" s="161"/>
      <c r="AN291" s="161"/>
      <c r="AO291" s="161"/>
      <c r="AP291" s="161"/>
      <c r="AQ291" s="161"/>
      <c r="AR291" s="161"/>
      <c r="AS291" s="161"/>
      <c r="AT291" s="161"/>
      <c r="AU291" s="161"/>
      <c r="AV291" s="161"/>
      <c r="AW291" s="161"/>
      <c r="AX291" s="161"/>
    </row>
    <row r="292" spans="1:50" s="160" customFormat="1" x14ac:dyDescent="0.25">
      <c r="N292" s="161"/>
      <c r="O292" s="161"/>
      <c r="P292" s="161"/>
      <c r="Q292" s="161"/>
      <c r="R292" s="161"/>
      <c r="S292" s="161"/>
      <c r="T292" s="161"/>
      <c r="U292" s="161"/>
      <c r="V292" s="161"/>
      <c r="W292" s="161"/>
      <c r="X292" s="161"/>
      <c r="Y292" s="161"/>
      <c r="Z292" s="161"/>
      <c r="AA292" s="161"/>
      <c r="AB292" s="161"/>
      <c r="AC292" s="161"/>
      <c r="AD292" s="161"/>
      <c r="AE292" s="161"/>
      <c r="AF292" s="161"/>
      <c r="AG292" s="161"/>
      <c r="AH292" s="161"/>
      <c r="AI292" s="161"/>
      <c r="AJ292" s="161"/>
      <c r="AK292" s="161"/>
      <c r="AL292" s="161"/>
      <c r="AM292" s="161"/>
      <c r="AN292" s="161"/>
      <c r="AO292" s="161"/>
      <c r="AP292" s="161"/>
      <c r="AQ292" s="161"/>
      <c r="AR292" s="161"/>
      <c r="AS292" s="161"/>
      <c r="AT292" s="161"/>
      <c r="AU292" s="161"/>
      <c r="AV292" s="161"/>
      <c r="AW292" s="161"/>
      <c r="AX292" s="161"/>
    </row>
    <row r="293" spans="1:50" s="160" customFormat="1" x14ac:dyDescent="0.25">
      <c r="N293" s="161"/>
      <c r="O293" s="161"/>
      <c r="P293" s="161"/>
      <c r="Q293" s="161"/>
      <c r="R293" s="161"/>
      <c r="S293" s="161"/>
      <c r="T293" s="161"/>
      <c r="U293" s="161"/>
      <c r="V293" s="161"/>
      <c r="W293" s="161"/>
      <c r="X293" s="161"/>
      <c r="Y293" s="161"/>
      <c r="Z293" s="161"/>
      <c r="AA293" s="161"/>
      <c r="AB293" s="161"/>
      <c r="AC293" s="161"/>
      <c r="AD293" s="161"/>
      <c r="AE293" s="161"/>
      <c r="AF293" s="161"/>
      <c r="AG293" s="161"/>
      <c r="AH293" s="161"/>
      <c r="AI293" s="161"/>
      <c r="AJ293" s="161"/>
      <c r="AK293" s="161"/>
      <c r="AL293" s="161"/>
      <c r="AM293" s="161"/>
      <c r="AN293" s="161"/>
      <c r="AO293" s="161"/>
      <c r="AP293" s="161"/>
      <c r="AQ293" s="161"/>
      <c r="AR293" s="161"/>
      <c r="AS293" s="161"/>
      <c r="AT293" s="161"/>
      <c r="AU293" s="161"/>
      <c r="AV293" s="161"/>
      <c r="AW293" s="161"/>
      <c r="AX293" s="161"/>
    </row>
    <row r="294" spans="1:50" s="160" customFormat="1" x14ac:dyDescent="0.25">
      <c r="N294" s="161"/>
      <c r="O294" s="161"/>
      <c r="P294" s="161"/>
      <c r="Q294" s="161"/>
      <c r="R294" s="161"/>
      <c r="S294" s="161"/>
      <c r="T294" s="161"/>
      <c r="U294" s="161"/>
      <c r="V294" s="161"/>
      <c r="W294" s="161"/>
      <c r="X294" s="161"/>
      <c r="Y294" s="161"/>
      <c r="Z294" s="161"/>
      <c r="AA294" s="161"/>
      <c r="AB294" s="161"/>
      <c r="AC294" s="161"/>
      <c r="AD294" s="161"/>
      <c r="AE294" s="161"/>
      <c r="AF294" s="161"/>
      <c r="AG294" s="161"/>
      <c r="AH294" s="161"/>
      <c r="AI294" s="161"/>
      <c r="AJ294" s="161"/>
      <c r="AK294" s="161"/>
      <c r="AL294" s="161"/>
      <c r="AM294" s="161"/>
      <c r="AN294" s="161"/>
      <c r="AO294" s="161"/>
      <c r="AP294" s="161"/>
      <c r="AQ294" s="161"/>
      <c r="AR294" s="161"/>
      <c r="AS294" s="161"/>
      <c r="AT294" s="161"/>
      <c r="AU294" s="161"/>
      <c r="AV294" s="161"/>
      <c r="AW294" s="161"/>
      <c r="AX294" s="161"/>
    </row>
    <row r="295" spans="1:50" s="160" customFormat="1" x14ac:dyDescent="0.25">
      <c r="N295" s="161"/>
      <c r="O295" s="161"/>
      <c r="P295" s="161"/>
      <c r="Q295" s="161"/>
      <c r="R295" s="161"/>
      <c r="S295" s="161"/>
      <c r="T295" s="161"/>
      <c r="U295" s="161"/>
      <c r="V295" s="161"/>
      <c r="W295" s="161"/>
      <c r="X295" s="161"/>
      <c r="Y295" s="161"/>
      <c r="Z295" s="161"/>
      <c r="AA295" s="161"/>
      <c r="AB295" s="161"/>
      <c r="AC295" s="161"/>
      <c r="AD295" s="161"/>
      <c r="AE295" s="161"/>
      <c r="AF295" s="161"/>
      <c r="AG295" s="161"/>
      <c r="AH295" s="161"/>
      <c r="AI295" s="161"/>
      <c r="AJ295" s="161"/>
      <c r="AK295" s="161"/>
      <c r="AL295" s="161"/>
      <c r="AM295" s="161"/>
      <c r="AN295" s="161"/>
      <c r="AO295" s="161"/>
      <c r="AP295" s="161"/>
      <c r="AQ295" s="161"/>
      <c r="AR295" s="161"/>
      <c r="AS295" s="161"/>
      <c r="AT295" s="161"/>
      <c r="AU295" s="161"/>
      <c r="AV295" s="161"/>
      <c r="AW295" s="161"/>
      <c r="AX295" s="161"/>
    </row>
    <row r="296" spans="1:50" s="160" customFormat="1" x14ac:dyDescent="0.25">
      <c r="N296" s="161"/>
      <c r="O296" s="161"/>
      <c r="P296" s="161"/>
      <c r="Q296" s="161"/>
      <c r="R296" s="161"/>
      <c r="S296" s="161"/>
      <c r="T296" s="161"/>
      <c r="U296" s="161"/>
      <c r="V296" s="161"/>
      <c r="W296" s="161"/>
      <c r="X296" s="161"/>
      <c r="Y296" s="161"/>
      <c r="Z296" s="161"/>
      <c r="AA296" s="161"/>
      <c r="AB296" s="161"/>
      <c r="AC296" s="161"/>
      <c r="AD296" s="161"/>
      <c r="AE296" s="161"/>
      <c r="AF296" s="161"/>
      <c r="AG296" s="161"/>
      <c r="AH296" s="161"/>
      <c r="AI296" s="161"/>
      <c r="AJ296" s="161"/>
      <c r="AK296" s="161"/>
      <c r="AL296" s="161"/>
      <c r="AM296" s="161"/>
      <c r="AN296" s="161"/>
      <c r="AO296" s="161"/>
      <c r="AP296" s="161"/>
      <c r="AQ296" s="161"/>
      <c r="AR296" s="161"/>
      <c r="AS296" s="161"/>
      <c r="AT296" s="161"/>
      <c r="AU296" s="161"/>
      <c r="AV296" s="161"/>
      <c r="AW296" s="161"/>
      <c r="AX296" s="161"/>
    </row>
    <row r="297" spans="1:50" s="160" customFormat="1" x14ac:dyDescent="0.25">
      <c r="N297" s="161"/>
      <c r="O297" s="161"/>
      <c r="P297" s="161"/>
      <c r="Q297" s="161"/>
      <c r="R297" s="161"/>
      <c r="S297" s="161"/>
      <c r="T297" s="161"/>
      <c r="U297" s="161"/>
      <c r="V297" s="161"/>
      <c r="W297" s="161"/>
      <c r="X297" s="161"/>
      <c r="Y297" s="161"/>
      <c r="Z297" s="161"/>
      <c r="AA297" s="161"/>
      <c r="AB297" s="161"/>
      <c r="AC297" s="161"/>
      <c r="AD297" s="161"/>
      <c r="AE297" s="161"/>
      <c r="AF297" s="161"/>
      <c r="AG297" s="161"/>
      <c r="AH297" s="161"/>
      <c r="AI297" s="161"/>
      <c r="AJ297" s="161"/>
      <c r="AK297" s="161"/>
      <c r="AL297" s="161"/>
      <c r="AM297" s="161"/>
      <c r="AN297" s="161"/>
      <c r="AO297" s="161"/>
      <c r="AP297" s="161"/>
      <c r="AQ297" s="161"/>
      <c r="AR297" s="161"/>
      <c r="AS297" s="161"/>
      <c r="AT297" s="161"/>
      <c r="AU297" s="161"/>
      <c r="AV297" s="161"/>
      <c r="AW297" s="161"/>
      <c r="AX297" s="161"/>
    </row>
    <row r="298" spans="1:50" s="160" customFormat="1" x14ac:dyDescent="0.25">
      <c r="N298" s="161"/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  <c r="Z298" s="161"/>
      <c r="AA298" s="161"/>
      <c r="AB298" s="161"/>
      <c r="AC298" s="161"/>
      <c r="AD298" s="161"/>
      <c r="AE298" s="161"/>
      <c r="AF298" s="161"/>
      <c r="AG298" s="161"/>
      <c r="AH298" s="161"/>
      <c r="AI298" s="161"/>
      <c r="AJ298" s="161"/>
      <c r="AK298" s="161"/>
      <c r="AL298" s="161"/>
      <c r="AM298" s="161"/>
      <c r="AN298" s="161"/>
      <c r="AO298" s="161"/>
      <c r="AP298" s="161"/>
      <c r="AQ298" s="161"/>
      <c r="AR298" s="161"/>
      <c r="AS298" s="161"/>
      <c r="AT298" s="161"/>
      <c r="AU298" s="161"/>
      <c r="AV298" s="161"/>
      <c r="AW298" s="161"/>
      <c r="AX298" s="161"/>
    </row>
    <row r="299" spans="1:50" s="160" customFormat="1" x14ac:dyDescent="0.25">
      <c r="N299" s="161"/>
      <c r="O299" s="161"/>
      <c r="P299" s="161"/>
      <c r="Q299" s="161"/>
      <c r="R299" s="161"/>
      <c r="S299" s="161"/>
      <c r="T299" s="161"/>
      <c r="U299" s="161"/>
      <c r="V299" s="161"/>
      <c r="W299" s="161"/>
      <c r="X299" s="161"/>
      <c r="Y299" s="161"/>
      <c r="Z299" s="161"/>
      <c r="AA299" s="161"/>
      <c r="AB299" s="161"/>
      <c r="AC299" s="161"/>
      <c r="AD299" s="161"/>
      <c r="AE299" s="161"/>
      <c r="AF299" s="161"/>
      <c r="AG299" s="161"/>
      <c r="AH299" s="161"/>
      <c r="AI299" s="161"/>
      <c r="AJ299" s="161"/>
      <c r="AK299" s="161"/>
      <c r="AL299" s="161"/>
      <c r="AM299" s="161"/>
      <c r="AN299" s="161"/>
      <c r="AO299" s="161"/>
      <c r="AP299" s="161"/>
      <c r="AQ299" s="161"/>
      <c r="AR299" s="161"/>
      <c r="AS299" s="161"/>
      <c r="AT299" s="161"/>
      <c r="AU299" s="161"/>
      <c r="AV299" s="161"/>
      <c r="AW299" s="161"/>
      <c r="AX299" s="161"/>
    </row>
    <row r="300" spans="1:50" s="160" customFormat="1" x14ac:dyDescent="0.25"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  <c r="Z300" s="161"/>
      <c r="AA300" s="161"/>
      <c r="AB300" s="161"/>
      <c r="AC300" s="161"/>
      <c r="AD300" s="161"/>
      <c r="AE300" s="161"/>
      <c r="AF300" s="161"/>
      <c r="AG300" s="161"/>
      <c r="AH300" s="161"/>
      <c r="AI300" s="161"/>
      <c r="AJ300" s="161"/>
      <c r="AK300" s="161"/>
      <c r="AL300" s="161"/>
      <c r="AM300" s="161"/>
      <c r="AN300" s="161"/>
      <c r="AO300" s="161"/>
      <c r="AP300" s="161"/>
      <c r="AQ300" s="161"/>
      <c r="AR300" s="161"/>
      <c r="AS300" s="161"/>
      <c r="AT300" s="161"/>
      <c r="AU300" s="161"/>
      <c r="AV300" s="161"/>
      <c r="AW300" s="161"/>
      <c r="AX300" s="161"/>
    </row>
    <row r="301" spans="1:50" x14ac:dyDescent="0.25">
      <c r="A301" s="160"/>
      <c r="B301" s="160"/>
      <c r="C301" s="160"/>
      <c r="D301" s="160"/>
      <c r="E301" s="160"/>
      <c r="F301" s="160"/>
      <c r="G301" s="160"/>
      <c r="H301" s="160"/>
      <c r="I301" s="160"/>
      <c r="J301" s="160"/>
      <c r="K301" s="160"/>
      <c r="L301" s="160"/>
      <c r="M301" s="160"/>
    </row>
    <row r="302" spans="1:50" x14ac:dyDescent="0.25">
      <c r="A302" s="160"/>
      <c r="B302" s="160"/>
      <c r="C302" s="160"/>
      <c r="D302" s="160"/>
      <c r="E302" s="160"/>
      <c r="F302" s="160"/>
      <c r="G302" s="160"/>
      <c r="H302" s="160"/>
      <c r="I302" s="160"/>
      <c r="J302" s="160"/>
      <c r="K302" s="160"/>
      <c r="L302" s="160"/>
      <c r="M302" s="160"/>
    </row>
    <row r="303" spans="1:50" x14ac:dyDescent="0.25">
      <c r="A303" s="160"/>
      <c r="B303" s="160"/>
      <c r="C303" s="160"/>
      <c r="D303" s="160"/>
      <c r="E303" s="160"/>
      <c r="F303" s="160"/>
      <c r="G303" s="160"/>
      <c r="H303" s="160"/>
      <c r="I303" s="160"/>
      <c r="J303" s="160"/>
      <c r="K303" s="160"/>
      <c r="L303" s="160"/>
      <c r="M303" s="160"/>
    </row>
    <row r="304" spans="1:50" x14ac:dyDescent="0.25">
      <c r="A304" s="160"/>
      <c r="B304" s="160"/>
      <c r="C304" s="160"/>
      <c r="D304" s="160"/>
      <c r="E304" s="160"/>
      <c r="F304" s="160"/>
      <c r="G304" s="160"/>
      <c r="H304" s="160"/>
      <c r="I304" s="160"/>
      <c r="J304" s="160"/>
      <c r="K304" s="160"/>
      <c r="L304" s="160"/>
      <c r="M304" s="160"/>
    </row>
    <row r="305" spans="1:50" x14ac:dyDescent="0.25">
      <c r="A305" s="160"/>
      <c r="B305" s="160"/>
      <c r="C305" s="160"/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</row>
    <row r="306" spans="1:50" x14ac:dyDescent="0.25">
      <c r="A306" s="160"/>
      <c r="B306" s="160"/>
      <c r="C306" s="160"/>
      <c r="D306" s="160"/>
      <c r="E306" s="160"/>
      <c r="F306" s="160"/>
      <c r="G306" s="160"/>
      <c r="H306" s="160"/>
      <c r="I306" s="160"/>
      <c r="J306" s="160"/>
      <c r="K306" s="160"/>
      <c r="L306" s="160"/>
      <c r="M306" s="160"/>
    </row>
    <row r="307" spans="1:50" x14ac:dyDescent="0.25">
      <c r="A307" s="160"/>
      <c r="B307" s="160"/>
      <c r="C307" s="160"/>
      <c r="D307" s="160"/>
      <c r="E307" s="160"/>
      <c r="F307" s="160"/>
      <c r="G307" s="160"/>
      <c r="H307" s="160"/>
      <c r="I307" s="160"/>
      <c r="J307" s="160"/>
      <c r="K307" s="160"/>
      <c r="L307" s="160"/>
      <c r="M307" s="160"/>
    </row>
    <row r="308" spans="1:50" x14ac:dyDescent="0.25">
      <c r="A308" s="160"/>
      <c r="B308" s="160"/>
      <c r="C308" s="160"/>
      <c r="D308" s="160"/>
      <c r="E308" s="160"/>
      <c r="F308" s="160"/>
      <c r="G308" s="160"/>
      <c r="H308" s="160"/>
      <c r="I308" s="160"/>
      <c r="J308" s="160"/>
      <c r="K308" s="160"/>
      <c r="L308" s="160"/>
      <c r="M308" s="160"/>
    </row>
    <row r="309" spans="1:50" x14ac:dyDescent="0.25">
      <c r="A309" s="160"/>
      <c r="B309" s="160"/>
      <c r="C309" s="160"/>
      <c r="D309" s="160"/>
      <c r="E309" s="160"/>
      <c r="F309" s="160"/>
      <c r="G309" s="160"/>
      <c r="H309" s="160"/>
      <c r="I309" s="160"/>
      <c r="J309" s="160"/>
      <c r="K309" s="160"/>
      <c r="L309" s="160"/>
      <c r="M309" s="160"/>
    </row>
    <row r="310" spans="1:50" ht="13" x14ac:dyDescent="0.3">
      <c r="A310" s="160"/>
      <c r="B310" s="171"/>
      <c r="C310" s="171"/>
      <c r="D310" s="171"/>
      <c r="E310" s="160"/>
      <c r="F310" s="160"/>
      <c r="G310" s="160"/>
      <c r="H310" s="160"/>
      <c r="I310" s="160"/>
      <c r="J310" s="160"/>
      <c r="K310" s="160"/>
      <c r="L310" s="160"/>
      <c r="M310" s="160"/>
    </row>
    <row r="311" spans="1:50" ht="13" x14ac:dyDescent="0.3">
      <c r="A311" s="173"/>
      <c r="B311" s="185"/>
      <c r="C311" s="200"/>
      <c r="D311" s="178"/>
      <c r="E311" s="160"/>
      <c r="F311" s="160"/>
      <c r="G311" s="160"/>
      <c r="H311" s="160"/>
      <c r="I311" s="160"/>
      <c r="J311" s="160"/>
      <c r="K311" s="160"/>
      <c r="L311" s="160"/>
      <c r="M311" s="160"/>
    </row>
    <row r="312" spans="1:50" ht="13" x14ac:dyDescent="0.3">
      <c r="A312" s="160"/>
      <c r="B312" s="172"/>
      <c r="C312" s="172"/>
      <c r="D312" s="172"/>
      <c r="E312" s="172"/>
      <c r="F312" s="172"/>
      <c r="G312" s="172"/>
      <c r="H312" s="160"/>
      <c r="I312" s="160"/>
      <c r="J312" s="160"/>
      <c r="K312" s="160"/>
      <c r="L312" s="160"/>
      <c r="M312" s="160"/>
      <c r="N312" s="172"/>
    </row>
    <row r="313" spans="1:50" ht="13" x14ac:dyDescent="0.3">
      <c r="A313" s="194"/>
      <c r="B313" s="188"/>
      <c r="C313" s="188"/>
      <c r="D313" s="189"/>
      <c r="E313" s="190"/>
      <c r="F313" s="190"/>
      <c r="G313" s="190"/>
      <c r="H313" s="160"/>
      <c r="I313" s="160"/>
      <c r="J313" s="160"/>
      <c r="K313" s="160"/>
      <c r="L313" s="160"/>
      <c r="M313" s="160"/>
      <c r="N313" s="190"/>
    </row>
    <row r="314" spans="1:50" x14ac:dyDescent="0.25">
      <c r="M314" s="160"/>
    </row>
    <row r="315" spans="1:50" x14ac:dyDescent="0.25">
      <c r="A315" s="160"/>
      <c r="B315" s="160"/>
      <c r="C315" s="160"/>
      <c r="D315" s="160"/>
      <c r="E315" s="160"/>
      <c r="F315" s="160"/>
      <c r="G315" s="160"/>
      <c r="H315" s="160"/>
      <c r="I315" s="160"/>
      <c r="J315" s="160"/>
      <c r="K315" s="160"/>
      <c r="L315" s="160"/>
      <c r="M315" s="160"/>
    </row>
    <row r="316" spans="1:50" x14ac:dyDescent="0.25">
      <c r="A316" s="160"/>
      <c r="B316" s="160"/>
      <c r="C316" s="160"/>
      <c r="D316" s="160"/>
      <c r="E316" s="160"/>
      <c r="F316" s="160"/>
      <c r="G316" s="160"/>
      <c r="H316" s="160"/>
      <c r="I316" s="160"/>
      <c r="J316" s="160"/>
      <c r="K316" s="160"/>
      <c r="L316" s="160"/>
      <c r="M316" s="160"/>
    </row>
    <row r="317" spans="1:50" s="160" customFormat="1" x14ac:dyDescent="0.25"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  <c r="Z317" s="161"/>
      <c r="AA317" s="161"/>
      <c r="AB317" s="161"/>
      <c r="AC317" s="161"/>
      <c r="AD317" s="161"/>
      <c r="AE317" s="161"/>
      <c r="AF317" s="161"/>
      <c r="AG317" s="161"/>
      <c r="AH317" s="161"/>
      <c r="AI317" s="161"/>
      <c r="AJ317" s="161"/>
      <c r="AK317" s="161"/>
      <c r="AL317" s="161"/>
      <c r="AM317" s="161"/>
      <c r="AN317" s="161"/>
      <c r="AO317" s="161"/>
      <c r="AP317" s="161"/>
      <c r="AQ317" s="161"/>
      <c r="AR317" s="161"/>
      <c r="AS317" s="161"/>
      <c r="AT317" s="161"/>
      <c r="AU317" s="161"/>
      <c r="AV317" s="161"/>
      <c r="AW317" s="161"/>
      <c r="AX317" s="161"/>
    </row>
    <row r="318" spans="1:50" s="160" customFormat="1" x14ac:dyDescent="0.25">
      <c r="N318" s="161"/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  <c r="Z318" s="161"/>
      <c r="AA318" s="161"/>
      <c r="AB318" s="161"/>
      <c r="AC318" s="161"/>
      <c r="AD318" s="161"/>
      <c r="AE318" s="161"/>
      <c r="AF318" s="161"/>
      <c r="AG318" s="161"/>
      <c r="AH318" s="161"/>
      <c r="AI318" s="161"/>
      <c r="AJ318" s="161"/>
      <c r="AK318" s="161"/>
      <c r="AL318" s="161"/>
      <c r="AM318" s="161"/>
      <c r="AN318" s="161"/>
      <c r="AO318" s="161"/>
      <c r="AP318" s="161"/>
      <c r="AQ318" s="161"/>
      <c r="AR318" s="161"/>
      <c r="AS318" s="161"/>
      <c r="AT318" s="161"/>
      <c r="AU318" s="161"/>
      <c r="AV318" s="161"/>
      <c r="AW318" s="161"/>
      <c r="AX318" s="161"/>
    </row>
    <row r="319" spans="1:50" s="160" customFormat="1" x14ac:dyDescent="0.25">
      <c r="N319" s="161"/>
      <c r="O319" s="161"/>
      <c r="P319" s="161"/>
      <c r="Q319" s="161"/>
      <c r="R319" s="161"/>
      <c r="S319" s="161"/>
      <c r="T319" s="161"/>
      <c r="U319" s="161"/>
      <c r="V319" s="161"/>
      <c r="W319" s="161"/>
      <c r="X319" s="161"/>
      <c r="Y319" s="161"/>
      <c r="Z319" s="161"/>
      <c r="AA319" s="161"/>
      <c r="AB319" s="161"/>
      <c r="AC319" s="161"/>
      <c r="AD319" s="161"/>
      <c r="AE319" s="161"/>
      <c r="AF319" s="161"/>
      <c r="AG319" s="161"/>
      <c r="AH319" s="161"/>
      <c r="AI319" s="161"/>
      <c r="AJ319" s="161"/>
      <c r="AK319" s="161"/>
      <c r="AL319" s="161"/>
      <c r="AM319" s="161"/>
      <c r="AN319" s="161"/>
      <c r="AO319" s="161"/>
      <c r="AP319" s="161"/>
      <c r="AQ319" s="161"/>
      <c r="AR319" s="161"/>
      <c r="AS319" s="161"/>
      <c r="AT319" s="161"/>
      <c r="AU319" s="161"/>
      <c r="AV319" s="161"/>
      <c r="AW319" s="161"/>
      <c r="AX319" s="161"/>
    </row>
    <row r="320" spans="1:50" s="160" customFormat="1" x14ac:dyDescent="0.25">
      <c r="N320" s="161"/>
      <c r="O320" s="161"/>
      <c r="P320" s="161"/>
      <c r="Q320" s="161"/>
      <c r="R320" s="161"/>
      <c r="S320" s="161"/>
      <c r="T320" s="161"/>
      <c r="U320" s="161"/>
      <c r="V320" s="161"/>
      <c r="W320" s="161"/>
      <c r="X320" s="161"/>
      <c r="Y320" s="161"/>
      <c r="Z320" s="161"/>
      <c r="AA320" s="161"/>
      <c r="AB320" s="161"/>
      <c r="AC320" s="161"/>
      <c r="AD320" s="161"/>
      <c r="AE320" s="161"/>
      <c r="AF320" s="161"/>
      <c r="AG320" s="161"/>
      <c r="AH320" s="161"/>
      <c r="AI320" s="161"/>
      <c r="AJ320" s="161"/>
      <c r="AK320" s="161"/>
      <c r="AL320" s="161"/>
      <c r="AM320" s="161"/>
      <c r="AN320" s="161"/>
      <c r="AO320" s="161"/>
      <c r="AP320" s="161"/>
      <c r="AQ320" s="161"/>
      <c r="AR320" s="161"/>
      <c r="AS320" s="161"/>
      <c r="AT320" s="161"/>
      <c r="AU320" s="161"/>
      <c r="AV320" s="161"/>
      <c r="AW320" s="161"/>
      <c r="AX320" s="161"/>
    </row>
    <row r="321" spans="1:50" s="160" customFormat="1" x14ac:dyDescent="0.25">
      <c r="N321" s="161"/>
      <c r="O321" s="161"/>
      <c r="P321" s="161"/>
      <c r="Q321" s="161"/>
      <c r="R321" s="161"/>
      <c r="S321" s="161"/>
      <c r="T321" s="161"/>
      <c r="U321" s="161"/>
      <c r="V321" s="161"/>
      <c r="W321" s="161"/>
      <c r="X321" s="161"/>
      <c r="Y321" s="161"/>
      <c r="Z321" s="161"/>
      <c r="AA321" s="161"/>
      <c r="AB321" s="161"/>
      <c r="AC321" s="161"/>
      <c r="AD321" s="161"/>
      <c r="AE321" s="161"/>
      <c r="AF321" s="161"/>
      <c r="AG321" s="161"/>
      <c r="AH321" s="161"/>
      <c r="AI321" s="161"/>
      <c r="AJ321" s="161"/>
      <c r="AK321" s="161"/>
      <c r="AL321" s="161"/>
      <c r="AM321" s="161"/>
      <c r="AN321" s="161"/>
      <c r="AO321" s="161"/>
      <c r="AP321" s="161"/>
      <c r="AQ321" s="161"/>
      <c r="AR321" s="161"/>
      <c r="AS321" s="161"/>
      <c r="AT321" s="161"/>
      <c r="AU321" s="161"/>
      <c r="AV321" s="161"/>
      <c r="AW321" s="161"/>
      <c r="AX321" s="161"/>
    </row>
    <row r="322" spans="1:50" s="160" customFormat="1" x14ac:dyDescent="0.25">
      <c r="N322" s="161"/>
      <c r="O322" s="161"/>
      <c r="P322" s="161"/>
      <c r="Q322" s="161"/>
      <c r="R322" s="161"/>
      <c r="S322" s="161"/>
      <c r="T322" s="161"/>
      <c r="U322" s="161"/>
      <c r="V322" s="161"/>
      <c r="W322" s="161"/>
      <c r="X322" s="161"/>
      <c r="Y322" s="161"/>
      <c r="Z322" s="161"/>
      <c r="AA322" s="161"/>
      <c r="AB322" s="161"/>
      <c r="AC322" s="161"/>
      <c r="AD322" s="161"/>
      <c r="AE322" s="161"/>
      <c r="AF322" s="161"/>
      <c r="AG322" s="161"/>
      <c r="AH322" s="161"/>
      <c r="AI322" s="161"/>
      <c r="AJ322" s="161"/>
      <c r="AK322" s="161"/>
      <c r="AL322" s="161"/>
      <c r="AM322" s="161"/>
      <c r="AN322" s="161"/>
      <c r="AO322" s="161"/>
      <c r="AP322" s="161"/>
      <c r="AQ322" s="161"/>
      <c r="AR322" s="161"/>
      <c r="AS322" s="161"/>
      <c r="AT322" s="161"/>
      <c r="AU322" s="161"/>
      <c r="AV322" s="161"/>
      <c r="AW322" s="161"/>
      <c r="AX322" s="161"/>
    </row>
    <row r="323" spans="1:50" s="160" customFormat="1" x14ac:dyDescent="0.25">
      <c r="N323" s="161"/>
      <c r="O323" s="161"/>
      <c r="P323" s="161"/>
      <c r="Q323" s="161"/>
      <c r="R323" s="161"/>
      <c r="S323" s="161"/>
      <c r="T323" s="161"/>
      <c r="U323" s="161"/>
      <c r="V323" s="161"/>
      <c r="W323" s="161"/>
      <c r="X323" s="161"/>
      <c r="Y323" s="161"/>
      <c r="Z323" s="161"/>
      <c r="AA323" s="161"/>
      <c r="AB323" s="161"/>
      <c r="AC323" s="161"/>
      <c r="AD323" s="161"/>
      <c r="AE323" s="161"/>
      <c r="AF323" s="161"/>
      <c r="AG323" s="161"/>
      <c r="AH323" s="161"/>
      <c r="AI323" s="161"/>
      <c r="AJ323" s="161"/>
      <c r="AK323" s="161"/>
      <c r="AL323" s="161"/>
      <c r="AM323" s="161"/>
      <c r="AN323" s="161"/>
      <c r="AO323" s="161"/>
      <c r="AP323" s="161"/>
      <c r="AQ323" s="161"/>
      <c r="AR323" s="161"/>
      <c r="AS323" s="161"/>
      <c r="AT323" s="161"/>
      <c r="AU323" s="161"/>
      <c r="AV323" s="161"/>
      <c r="AW323" s="161"/>
      <c r="AX323" s="161"/>
    </row>
    <row r="324" spans="1:50" s="160" customFormat="1" x14ac:dyDescent="0.25">
      <c r="N324" s="161"/>
      <c r="O324" s="161"/>
      <c r="P324" s="161"/>
      <c r="Q324" s="161"/>
      <c r="R324" s="161"/>
      <c r="S324" s="161"/>
      <c r="T324" s="161"/>
      <c r="U324" s="161"/>
      <c r="V324" s="161"/>
      <c r="W324" s="161"/>
      <c r="X324" s="161"/>
      <c r="Y324" s="161"/>
      <c r="Z324" s="161"/>
      <c r="AA324" s="161"/>
      <c r="AB324" s="161"/>
      <c r="AC324" s="161"/>
      <c r="AD324" s="161"/>
      <c r="AE324" s="161"/>
      <c r="AF324" s="161"/>
      <c r="AG324" s="161"/>
      <c r="AH324" s="161"/>
      <c r="AI324" s="161"/>
      <c r="AJ324" s="161"/>
      <c r="AK324" s="161"/>
      <c r="AL324" s="161"/>
      <c r="AM324" s="161"/>
      <c r="AN324" s="161"/>
      <c r="AO324" s="161"/>
      <c r="AP324" s="161"/>
      <c r="AQ324" s="161"/>
      <c r="AR324" s="161"/>
      <c r="AS324" s="161"/>
      <c r="AT324" s="161"/>
      <c r="AU324" s="161"/>
      <c r="AV324" s="161"/>
      <c r="AW324" s="161"/>
      <c r="AX324" s="161"/>
    </row>
    <row r="325" spans="1:50" s="160" customFormat="1" x14ac:dyDescent="0.25">
      <c r="N325" s="161"/>
      <c r="O325" s="161"/>
      <c r="P325" s="161"/>
      <c r="Q325" s="161"/>
      <c r="R325" s="161"/>
      <c r="S325" s="161"/>
      <c r="T325" s="161"/>
      <c r="U325" s="161"/>
      <c r="V325" s="161"/>
      <c r="W325" s="161"/>
      <c r="X325" s="161"/>
      <c r="Y325" s="161"/>
      <c r="Z325" s="161"/>
      <c r="AA325" s="161"/>
      <c r="AB325" s="161"/>
      <c r="AC325" s="161"/>
      <c r="AD325" s="161"/>
      <c r="AE325" s="161"/>
      <c r="AF325" s="161"/>
      <c r="AG325" s="161"/>
      <c r="AH325" s="161"/>
      <c r="AI325" s="161"/>
      <c r="AJ325" s="161"/>
      <c r="AK325" s="161"/>
      <c r="AL325" s="161"/>
      <c r="AM325" s="161"/>
      <c r="AN325" s="161"/>
      <c r="AO325" s="161"/>
      <c r="AP325" s="161"/>
      <c r="AQ325" s="161"/>
      <c r="AR325" s="161"/>
      <c r="AS325" s="161"/>
      <c r="AT325" s="161"/>
      <c r="AU325" s="161"/>
      <c r="AV325" s="161"/>
      <c r="AW325" s="161"/>
      <c r="AX325" s="161"/>
    </row>
    <row r="326" spans="1:50" s="160" customFormat="1" x14ac:dyDescent="0.25">
      <c r="N326" s="161"/>
      <c r="O326" s="161"/>
      <c r="P326" s="161"/>
      <c r="Q326" s="161"/>
      <c r="R326" s="161"/>
      <c r="S326" s="161"/>
      <c r="T326" s="161"/>
      <c r="U326" s="161"/>
      <c r="V326" s="161"/>
      <c r="W326" s="161"/>
      <c r="X326" s="161"/>
      <c r="Y326" s="161"/>
      <c r="Z326" s="161"/>
      <c r="AA326" s="161"/>
      <c r="AB326" s="161"/>
      <c r="AC326" s="161"/>
      <c r="AD326" s="161"/>
      <c r="AE326" s="161"/>
      <c r="AF326" s="161"/>
      <c r="AG326" s="161"/>
      <c r="AH326" s="161"/>
      <c r="AI326" s="161"/>
      <c r="AJ326" s="161"/>
      <c r="AK326" s="161"/>
      <c r="AL326" s="161"/>
      <c r="AM326" s="161"/>
      <c r="AN326" s="161"/>
      <c r="AO326" s="161"/>
      <c r="AP326" s="161"/>
      <c r="AQ326" s="161"/>
      <c r="AR326" s="161"/>
      <c r="AS326" s="161"/>
      <c r="AT326" s="161"/>
      <c r="AU326" s="161"/>
      <c r="AV326" s="161"/>
      <c r="AW326" s="161"/>
      <c r="AX326" s="161"/>
    </row>
    <row r="327" spans="1:50" s="160" customFormat="1" x14ac:dyDescent="0.25">
      <c r="N327" s="161"/>
      <c r="O327" s="161"/>
      <c r="P327" s="161"/>
      <c r="Q327" s="161"/>
      <c r="R327" s="161"/>
      <c r="S327" s="161"/>
      <c r="T327" s="161"/>
      <c r="U327" s="161"/>
      <c r="V327" s="161"/>
      <c r="W327" s="161"/>
      <c r="X327" s="161"/>
      <c r="Y327" s="161"/>
      <c r="Z327" s="161"/>
      <c r="AA327" s="161"/>
      <c r="AB327" s="161"/>
      <c r="AC327" s="161"/>
      <c r="AD327" s="161"/>
      <c r="AE327" s="161"/>
      <c r="AF327" s="161"/>
      <c r="AG327" s="161"/>
      <c r="AH327" s="161"/>
      <c r="AI327" s="161"/>
      <c r="AJ327" s="161"/>
      <c r="AK327" s="161"/>
      <c r="AL327" s="161"/>
      <c r="AM327" s="161"/>
      <c r="AN327" s="161"/>
      <c r="AO327" s="161"/>
      <c r="AP327" s="161"/>
      <c r="AQ327" s="161"/>
      <c r="AR327" s="161"/>
      <c r="AS327" s="161"/>
      <c r="AT327" s="161"/>
      <c r="AU327" s="161"/>
      <c r="AV327" s="161"/>
      <c r="AW327" s="161"/>
      <c r="AX327" s="161"/>
    </row>
    <row r="328" spans="1:50" s="160" customFormat="1" x14ac:dyDescent="0.25">
      <c r="N328" s="161"/>
      <c r="O328" s="161"/>
      <c r="P328" s="161"/>
      <c r="Q328" s="161"/>
      <c r="R328" s="161"/>
      <c r="S328" s="161"/>
      <c r="T328" s="161"/>
      <c r="U328" s="161"/>
      <c r="V328" s="161"/>
      <c r="W328" s="161"/>
      <c r="X328" s="161"/>
      <c r="Y328" s="161"/>
      <c r="Z328" s="161"/>
      <c r="AA328" s="161"/>
      <c r="AB328" s="161"/>
      <c r="AC328" s="161"/>
      <c r="AD328" s="161"/>
      <c r="AE328" s="161"/>
      <c r="AF328" s="161"/>
      <c r="AG328" s="161"/>
      <c r="AH328" s="161"/>
      <c r="AI328" s="161"/>
      <c r="AJ328" s="161"/>
      <c r="AK328" s="161"/>
      <c r="AL328" s="161"/>
      <c r="AM328" s="161"/>
      <c r="AN328" s="161"/>
      <c r="AO328" s="161"/>
      <c r="AP328" s="161"/>
      <c r="AQ328" s="161"/>
      <c r="AR328" s="161"/>
      <c r="AS328" s="161"/>
      <c r="AT328" s="161"/>
      <c r="AU328" s="161"/>
      <c r="AV328" s="161"/>
      <c r="AW328" s="161"/>
      <c r="AX328" s="161"/>
    </row>
    <row r="329" spans="1:50" s="160" customFormat="1" x14ac:dyDescent="0.25">
      <c r="N329" s="161"/>
      <c r="O329" s="161"/>
      <c r="P329" s="161"/>
      <c r="Q329" s="161"/>
      <c r="R329" s="161"/>
      <c r="S329" s="161"/>
      <c r="T329" s="161"/>
      <c r="U329" s="161"/>
      <c r="V329" s="161"/>
      <c r="W329" s="161"/>
      <c r="X329" s="161"/>
      <c r="Y329" s="161"/>
      <c r="Z329" s="161"/>
      <c r="AA329" s="161"/>
      <c r="AB329" s="161"/>
      <c r="AC329" s="161"/>
      <c r="AD329" s="161"/>
      <c r="AE329" s="161"/>
      <c r="AF329" s="161"/>
      <c r="AG329" s="161"/>
      <c r="AH329" s="161"/>
      <c r="AI329" s="161"/>
      <c r="AJ329" s="161"/>
      <c r="AK329" s="161"/>
      <c r="AL329" s="161"/>
      <c r="AM329" s="161"/>
      <c r="AN329" s="161"/>
      <c r="AO329" s="161"/>
      <c r="AP329" s="161"/>
      <c r="AQ329" s="161"/>
      <c r="AR329" s="161"/>
      <c r="AS329" s="161"/>
      <c r="AT329" s="161"/>
      <c r="AU329" s="161"/>
      <c r="AV329" s="161"/>
      <c r="AW329" s="161"/>
      <c r="AX329" s="161"/>
    </row>
    <row r="330" spans="1:50" s="160" customFormat="1" x14ac:dyDescent="0.25">
      <c r="N330" s="161"/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  <c r="Z330" s="161"/>
      <c r="AA330" s="161"/>
      <c r="AB330" s="161"/>
      <c r="AC330" s="161"/>
      <c r="AD330" s="161"/>
      <c r="AE330" s="161"/>
      <c r="AF330" s="161"/>
      <c r="AG330" s="161"/>
      <c r="AH330" s="161"/>
      <c r="AI330" s="161"/>
      <c r="AJ330" s="161"/>
      <c r="AK330" s="161"/>
      <c r="AL330" s="161"/>
      <c r="AM330" s="161"/>
      <c r="AN330" s="161"/>
      <c r="AO330" s="161"/>
      <c r="AP330" s="161"/>
      <c r="AQ330" s="161"/>
      <c r="AR330" s="161"/>
      <c r="AS330" s="161"/>
      <c r="AT330" s="161"/>
      <c r="AU330" s="161"/>
      <c r="AV330" s="161"/>
      <c r="AW330" s="161"/>
      <c r="AX330" s="161"/>
    </row>
    <row r="331" spans="1:50" s="160" customFormat="1" ht="13" x14ac:dyDescent="0.3">
      <c r="B331" s="171"/>
      <c r="C331" s="171"/>
      <c r="D331" s="171"/>
      <c r="N331" s="161"/>
      <c r="O331" s="161"/>
      <c r="P331" s="161"/>
      <c r="Q331" s="161"/>
      <c r="R331" s="161"/>
      <c r="S331" s="161"/>
      <c r="T331" s="161"/>
      <c r="U331" s="161"/>
      <c r="V331" s="161"/>
      <c r="W331" s="161"/>
      <c r="X331" s="161"/>
      <c r="Y331" s="161"/>
      <c r="Z331" s="161"/>
      <c r="AA331" s="161"/>
      <c r="AB331" s="161"/>
      <c r="AC331" s="161"/>
      <c r="AD331" s="161"/>
      <c r="AE331" s="161"/>
      <c r="AF331" s="161"/>
      <c r="AG331" s="161"/>
      <c r="AH331" s="161"/>
      <c r="AI331" s="161"/>
      <c r="AJ331" s="161"/>
      <c r="AK331" s="161"/>
      <c r="AL331" s="161"/>
      <c r="AM331" s="161"/>
      <c r="AN331" s="161"/>
      <c r="AO331" s="161"/>
      <c r="AP331" s="161"/>
      <c r="AQ331" s="161"/>
      <c r="AR331" s="161"/>
      <c r="AS331" s="161"/>
      <c r="AT331" s="161"/>
      <c r="AU331" s="161"/>
      <c r="AV331" s="161"/>
      <c r="AW331" s="161"/>
      <c r="AX331" s="161"/>
    </row>
    <row r="332" spans="1:50" s="160" customFormat="1" ht="13" x14ac:dyDescent="0.3">
      <c r="A332" s="173"/>
      <c r="B332" s="185"/>
      <c r="C332" s="200"/>
      <c r="D332" s="178"/>
      <c r="N332" s="161"/>
      <c r="O332" s="161"/>
      <c r="P332" s="161"/>
      <c r="Q332" s="161"/>
      <c r="R332" s="161"/>
      <c r="S332" s="161"/>
      <c r="T332" s="161"/>
      <c r="U332" s="161"/>
      <c r="V332" s="161"/>
      <c r="W332" s="161"/>
      <c r="X332" s="161"/>
      <c r="Y332" s="161"/>
      <c r="Z332" s="161"/>
      <c r="AA332" s="161"/>
      <c r="AB332" s="161"/>
      <c r="AC332" s="161"/>
      <c r="AD332" s="161"/>
      <c r="AE332" s="161"/>
      <c r="AF332" s="161"/>
      <c r="AG332" s="161"/>
      <c r="AH332" s="161"/>
      <c r="AI332" s="161"/>
      <c r="AJ332" s="161"/>
      <c r="AK332" s="161"/>
      <c r="AL332" s="161"/>
      <c r="AM332" s="161"/>
      <c r="AN332" s="161"/>
      <c r="AO332" s="161"/>
      <c r="AP332" s="161"/>
      <c r="AQ332" s="161"/>
      <c r="AR332" s="161"/>
      <c r="AS332" s="161"/>
      <c r="AT332" s="161"/>
      <c r="AU332" s="161"/>
      <c r="AV332" s="161"/>
      <c r="AW332" s="161"/>
      <c r="AX332" s="161"/>
    </row>
    <row r="333" spans="1:50" s="160" customFormat="1" x14ac:dyDescent="0.25">
      <c r="N333" s="161"/>
      <c r="O333" s="161"/>
      <c r="P333" s="161"/>
      <c r="Q333" s="161"/>
      <c r="R333" s="161"/>
      <c r="S333" s="161"/>
      <c r="T333" s="161"/>
      <c r="U333" s="161"/>
      <c r="V333" s="161"/>
      <c r="W333" s="161"/>
      <c r="X333" s="161"/>
      <c r="Y333" s="161"/>
      <c r="Z333" s="161"/>
      <c r="AA333" s="161"/>
      <c r="AB333" s="161"/>
      <c r="AC333" s="161"/>
      <c r="AD333" s="161"/>
      <c r="AE333" s="161"/>
      <c r="AF333" s="161"/>
      <c r="AG333" s="161"/>
      <c r="AH333" s="161"/>
      <c r="AI333" s="161"/>
      <c r="AJ333" s="161"/>
      <c r="AK333" s="161"/>
      <c r="AL333" s="161"/>
      <c r="AM333" s="161"/>
      <c r="AN333" s="161"/>
      <c r="AO333" s="161"/>
      <c r="AP333" s="161"/>
      <c r="AQ333" s="161"/>
      <c r="AR333" s="161"/>
      <c r="AS333" s="161"/>
      <c r="AT333" s="161"/>
      <c r="AU333" s="161"/>
      <c r="AV333" s="161"/>
      <c r="AW333" s="161"/>
      <c r="AX333" s="161"/>
    </row>
    <row r="334" spans="1:50" s="160" customFormat="1" x14ac:dyDescent="0.25">
      <c r="N334" s="161"/>
      <c r="O334" s="161"/>
      <c r="P334" s="161"/>
      <c r="Q334" s="161"/>
      <c r="R334" s="161"/>
      <c r="S334" s="161"/>
      <c r="T334" s="161"/>
      <c r="U334" s="161"/>
      <c r="V334" s="161"/>
      <c r="W334" s="161"/>
      <c r="X334" s="161"/>
      <c r="Y334" s="161"/>
      <c r="Z334" s="161"/>
      <c r="AA334" s="161"/>
      <c r="AB334" s="161"/>
      <c r="AC334" s="161"/>
      <c r="AD334" s="161"/>
      <c r="AE334" s="161"/>
      <c r="AF334" s="161"/>
      <c r="AG334" s="161"/>
      <c r="AH334" s="161"/>
      <c r="AI334" s="161"/>
      <c r="AJ334" s="161"/>
      <c r="AK334" s="161"/>
      <c r="AL334" s="161"/>
      <c r="AM334" s="161"/>
      <c r="AN334" s="161"/>
      <c r="AO334" s="161"/>
      <c r="AP334" s="161"/>
      <c r="AQ334" s="161"/>
      <c r="AR334" s="161"/>
      <c r="AS334" s="161"/>
      <c r="AT334" s="161"/>
      <c r="AU334" s="161"/>
      <c r="AV334" s="161"/>
      <c r="AW334" s="161"/>
      <c r="AX334" s="161"/>
    </row>
    <row r="335" spans="1:50" s="160" customFormat="1" x14ac:dyDescent="0.25">
      <c r="N335" s="161"/>
      <c r="O335" s="161"/>
      <c r="P335" s="161"/>
      <c r="Q335" s="161"/>
      <c r="R335" s="161"/>
      <c r="S335" s="161"/>
      <c r="T335" s="161"/>
      <c r="U335" s="161"/>
      <c r="V335" s="161"/>
      <c r="W335" s="161"/>
      <c r="X335" s="161"/>
      <c r="Y335" s="161"/>
      <c r="Z335" s="161"/>
      <c r="AA335" s="161"/>
      <c r="AB335" s="161"/>
      <c r="AC335" s="161"/>
      <c r="AD335" s="161"/>
      <c r="AE335" s="161"/>
      <c r="AF335" s="161"/>
      <c r="AG335" s="161"/>
      <c r="AH335" s="161"/>
      <c r="AI335" s="161"/>
      <c r="AJ335" s="161"/>
      <c r="AK335" s="161"/>
      <c r="AL335" s="161"/>
      <c r="AM335" s="161"/>
      <c r="AN335" s="161"/>
      <c r="AO335" s="161"/>
      <c r="AP335" s="161"/>
      <c r="AQ335" s="161"/>
      <c r="AR335" s="161"/>
      <c r="AS335" s="161"/>
      <c r="AT335" s="161"/>
      <c r="AU335" s="161"/>
      <c r="AV335" s="161"/>
      <c r="AW335" s="161"/>
      <c r="AX335" s="161"/>
    </row>
    <row r="336" spans="1:50" s="160" customFormat="1" x14ac:dyDescent="0.25">
      <c r="N336" s="161"/>
      <c r="O336" s="161"/>
      <c r="P336" s="161"/>
      <c r="Q336" s="161"/>
      <c r="R336" s="161"/>
      <c r="S336" s="161"/>
      <c r="T336" s="161"/>
      <c r="U336" s="161"/>
      <c r="V336" s="161"/>
      <c r="W336" s="161"/>
      <c r="X336" s="161"/>
      <c r="Y336" s="161"/>
      <c r="Z336" s="161"/>
      <c r="AA336" s="161"/>
      <c r="AB336" s="161"/>
      <c r="AC336" s="161"/>
      <c r="AD336" s="161"/>
      <c r="AE336" s="161"/>
      <c r="AF336" s="161"/>
      <c r="AG336" s="161"/>
      <c r="AH336" s="161"/>
      <c r="AI336" s="161"/>
      <c r="AJ336" s="161"/>
      <c r="AK336" s="161"/>
      <c r="AL336" s="161"/>
      <c r="AM336" s="161"/>
      <c r="AN336" s="161"/>
      <c r="AO336" s="161"/>
      <c r="AP336" s="161"/>
      <c r="AQ336" s="161"/>
      <c r="AR336" s="161"/>
      <c r="AS336" s="161"/>
      <c r="AT336" s="161"/>
      <c r="AU336" s="161"/>
      <c r="AV336" s="161"/>
      <c r="AW336" s="161"/>
      <c r="AX336" s="161"/>
    </row>
    <row r="337" spans="2:50" s="160" customFormat="1" x14ac:dyDescent="0.25">
      <c r="N337" s="161"/>
      <c r="O337" s="161"/>
      <c r="P337" s="161"/>
      <c r="Q337" s="161"/>
      <c r="R337" s="161"/>
      <c r="S337" s="161"/>
      <c r="T337" s="161"/>
      <c r="U337" s="161"/>
      <c r="V337" s="161"/>
      <c r="W337" s="161"/>
      <c r="X337" s="161"/>
      <c r="Y337" s="161"/>
      <c r="Z337" s="161"/>
      <c r="AA337" s="161"/>
      <c r="AB337" s="161"/>
      <c r="AC337" s="161"/>
      <c r="AD337" s="161"/>
      <c r="AE337" s="161"/>
      <c r="AF337" s="161"/>
      <c r="AG337" s="161"/>
      <c r="AH337" s="161"/>
      <c r="AI337" s="161"/>
      <c r="AJ337" s="161"/>
      <c r="AK337" s="161"/>
      <c r="AL337" s="161"/>
      <c r="AM337" s="161"/>
      <c r="AN337" s="161"/>
      <c r="AO337" s="161"/>
      <c r="AP337" s="161"/>
      <c r="AQ337" s="161"/>
      <c r="AR337" s="161"/>
      <c r="AS337" s="161"/>
      <c r="AT337" s="161"/>
      <c r="AU337" s="161"/>
      <c r="AV337" s="161"/>
      <c r="AW337" s="161"/>
      <c r="AX337" s="161"/>
    </row>
    <row r="338" spans="2:50" s="160" customFormat="1" x14ac:dyDescent="0.25">
      <c r="N338" s="161"/>
      <c r="O338" s="161"/>
      <c r="P338" s="161"/>
      <c r="Q338" s="161"/>
      <c r="R338" s="161"/>
      <c r="S338" s="161"/>
      <c r="T338" s="161"/>
      <c r="U338" s="161"/>
      <c r="V338" s="161"/>
      <c r="W338" s="161"/>
      <c r="X338" s="161"/>
      <c r="Y338" s="161"/>
      <c r="Z338" s="161"/>
      <c r="AA338" s="161"/>
      <c r="AB338" s="161"/>
      <c r="AC338" s="161"/>
      <c r="AD338" s="161"/>
      <c r="AE338" s="161"/>
      <c r="AF338" s="161"/>
      <c r="AG338" s="161"/>
      <c r="AH338" s="161"/>
      <c r="AI338" s="161"/>
      <c r="AJ338" s="161"/>
      <c r="AK338" s="161"/>
      <c r="AL338" s="161"/>
      <c r="AM338" s="161"/>
      <c r="AN338" s="161"/>
      <c r="AO338" s="161"/>
      <c r="AP338" s="161"/>
      <c r="AQ338" s="161"/>
      <c r="AR338" s="161"/>
      <c r="AS338" s="161"/>
      <c r="AT338" s="161"/>
      <c r="AU338" s="161"/>
      <c r="AV338" s="161"/>
      <c r="AW338" s="161"/>
      <c r="AX338" s="161"/>
    </row>
    <row r="339" spans="2:50" s="160" customFormat="1" x14ac:dyDescent="0.25">
      <c r="N339" s="161"/>
      <c r="O339" s="161"/>
      <c r="P339" s="161"/>
      <c r="Q339" s="161"/>
      <c r="R339" s="161"/>
      <c r="S339" s="161"/>
      <c r="T339" s="161"/>
      <c r="U339" s="161"/>
      <c r="V339" s="161"/>
      <c r="W339" s="161"/>
      <c r="X339" s="161"/>
      <c r="Y339" s="161"/>
      <c r="Z339" s="161"/>
      <c r="AA339" s="161"/>
      <c r="AB339" s="161"/>
      <c r="AC339" s="161"/>
      <c r="AD339" s="161"/>
      <c r="AE339" s="161"/>
      <c r="AF339" s="161"/>
      <c r="AG339" s="161"/>
      <c r="AH339" s="161"/>
      <c r="AI339" s="161"/>
      <c r="AJ339" s="161"/>
      <c r="AK339" s="161"/>
      <c r="AL339" s="161"/>
      <c r="AM339" s="161"/>
      <c r="AN339" s="161"/>
      <c r="AO339" s="161"/>
      <c r="AP339" s="161"/>
      <c r="AQ339" s="161"/>
      <c r="AR339" s="161"/>
      <c r="AS339" s="161"/>
      <c r="AT339" s="161"/>
      <c r="AU339" s="161"/>
      <c r="AV339" s="161"/>
      <c r="AW339" s="161"/>
      <c r="AX339" s="161"/>
    </row>
    <row r="340" spans="2:50" s="160" customFormat="1" x14ac:dyDescent="0.25">
      <c r="N340" s="161"/>
      <c r="O340" s="161"/>
      <c r="P340" s="161"/>
      <c r="Q340" s="161"/>
      <c r="R340" s="161"/>
      <c r="S340" s="161"/>
      <c r="T340" s="161"/>
      <c r="U340" s="161"/>
      <c r="V340" s="161"/>
      <c r="W340" s="161"/>
      <c r="X340" s="161"/>
      <c r="Y340" s="161"/>
      <c r="Z340" s="161"/>
      <c r="AA340" s="161"/>
      <c r="AB340" s="161"/>
      <c r="AC340" s="161"/>
      <c r="AD340" s="161"/>
      <c r="AE340" s="161"/>
      <c r="AF340" s="161"/>
      <c r="AG340" s="161"/>
      <c r="AH340" s="161"/>
      <c r="AI340" s="161"/>
      <c r="AJ340" s="161"/>
      <c r="AK340" s="161"/>
      <c r="AL340" s="161"/>
      <c r="AM340" s="161"/>
      <c r="AN340" s="161"/>
      <c r="AO340" s="161"/>
      <c r="AP340" s="161"/>
      <c r="AQ340" s="161"/>
      <c r="AR340" s="161"/>
      <c r="AS340" s="161"/>
      <c r="AT340" s="161"/>
      <c r="AU340" s="161"/>
      <c r="AV340" s="161"/>
      <c r="AW340" s="161"/>
      <c r="AX340" s="161"/>
    </row>
    <row r="341" spans="2:50" s="160" customFormat="1" x14ac:dyDescent="0.25">
      <c r="N341" s="161"/>
      <c r="O341" s="161"/>
      <c r="P341" s="161"/>
      <c r="Q341" s="161"/>
      <c r="R341" s="161"/>
      <c r="S341" s="161"/>
      <c r="T341" s="161"/>
      <c r="U341" s="161"/>
      <c r="V341" s="161"/>
      <c r="W341" s="161"/>
      <c r="X341" s="161"/>
      <c r="Y341" s="161"/>
      <c r="Z341" s="161"/>
      <c r="AA341" s="161"/>
      <c r="AB341" s="161"/>
      <c r="AC341" s="161"/>
      <c r="AD341" s="161"/>
      <c r="AE341" s="161"/>
      <c r="AF341" s="161"/>
      <c r="AG341" s="161"/>
      <c r="AH341" s="161"/>
      <c r="AI341" s="161"/>
      <c r="AJ341" s="161"/>
      <c r="AK341" s="161"/>
      <c r="AL341" s="161"/>
      <c r="AM341" s="161"/>
      <c r="AN341" s="161"/>
      <c r="AO341" s="161"/>
      <c r="AP341" s="161"/>
      <c r="AQ341" s="161"/>
      <c r="AR341" s="161"/>
      <c r="AS341" s="161"/>
      <c r="AT341" s="161"/>
      <c r="AU341" s="161"/>
      <c r="AV341" s="161"/>
      <c r="AW341" s="161"/>
      <c r="AX341" s="161"/>
    </row>
    <row r="342" spans="2:50" s="160" customFormat="1" x14ac:dyDescent="0.25">
      <c r="N342" s="161"/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1"/>
      <c r="Z342" s="161"/>
      <c r="AA342" s="161"/>
      <c r="AB342" s="161"/>
      <c r="AC342" s="161"/>
      <c r="AD342" s="161"/>
      <c r="AE342" s="161"/>
      <c r="AF342" s="161"/>
      <c r="AG342" s="161"/>
      <c r="AH342" s="161"/>
      <c r="AI342" s="161"/>
      <c r="AJ342" s="161"/>
      <c r="AK342" s="161"/>
      <c r="AL342" s="161"/>
      <c r="AM342" s="161"/>
      <c r="AN342" s="161"/>
      <c r="AO342" s="161"/>
      <c r="AP342" s="161"/>
      <c r="AQ342" s="161"/>
      <c r="AR342" s="161"/>
      <c r="AS342" s="161"/>
      <c r="AT342" s="161"/>
      <c r="AU342" s="161"/>
      <c r="AV342" s="161"/>
      <c r="AW342" s="161"/>
      <c r="AX342" s="161"/>
    </row>
    <row r="343" spans="2:50" s="160" customFormat="1" x14ac:dyDescent="0.25">
      <c r="N343" s="161"/>
      <c r="O343" s="161"/>
      <c r="P343" s="161"/>
      <c r="Q343" s="161"/>
      <c r="R343" s="161"/>
      <c r="S343" s="161"/>
      <c r="T343" s="161"/>
      <c r="U343" s="161"/>
      <c r="V343" s="161"/>
      <c r="W343" s="161"/>
      <c r="X343" s="161"/>
      <c r="Y343" s="161"/>
      <c r="Z343" s="161"/>
      <c r="AA343" s="161"/>
      <c r="AB343" s="161"/>
      <c r="AC343" s="161"/>
      <c r="AD343" s="161"/>
      <c r="AE343" s="161"/>
      <c r="AF343" s="161"/>
      <c r="AG343" s="161"/>
      <c r="AH343" s="161"/>
      <c r="AI343" s="161"/>
      <c r="AJ343" s="161"/>
      <c r="AK343" s="161"/>
      <c r="AL343" s="161"/>
      <c r="AM343" s="161"/>
      <c r="AN343" s="161"/>
      <c r="AO343" s="161"/>
      <c r="AP343" s="161"/>
      <c r="AQ343" s="161"/>
      <c r="AR343" s="161"/>
      <c r="AS343" s="161"/>
      <c r="AT343" s="161"/>
      <c r="AU343" s="161"/>
      <c r="AV343" s="161"/>
      <c r="AW343" s="161"/>
      <c r="AX343" s="161"/>
    </row>
    <row r="344" spans="2:50" s="160" customFormat="1" x14ac:dyDescent="0.25">
      <c r="N344" s="161"/>
      <c r="O344" s="161"/>
      <c r="P344" s="161"/>
      <c r="Q344" s="161"/>
      <c r="R344" s="161"/>
      <c r="S344" s="161"/>
      <c r="T344" s="161"/>
      <c r="U344" s="161"/>
      <c r="V344" s="161"/>
      <c r="W344" s="161"/>
      <c r="X344" s="161"/>
      <c r="Y344" s="161"/>
      <c r="Z344" s="161"/>
      <c r="AA344" s="161"/>
      <c r="AB344" s="161"/>
      <c r="AC344" s="161"/>
      <c r="AD344" s="161"/>
      <c r="AE344" s="161"/>
      <c r="AF344" s="161"/>
      <c r="AG344" s="161"/>
      <c r="AH344" s="161"/>
      <c r="AI344" s="161"/>
      <c r="AJ344" s="161"/>
      <c r="AK344" s="161"/>
      <c r="AL344" s="161"/>
      <c r="AM344" s="161"/>
      <c r="AN344" s="161"/>
      <c r="AO344" s="161"/>
      <c r="AP344" s="161"/>
      <c r="AQ344" s="161"/>
      <c r="AR344" s="161"/>
      <c r="AS344" s="161"/>
      <c r="AT344" s="161"/>
      <c r="AU344" s="161"/>
      <c r="AV344" s="161"/>
      <c r="AW344" s="161"/>
      <c r="AX344" s="161"/>
    </row>
    <row r="345" spans="2:50" s="160" customFormat="1" x14ac:dyDescent="0.25">
      <c r="N345" s="161"/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  <c r="Z345" s="161"/>
      <c r="AA345" s="161"/>
      <c r="AB345" s="161"/>
      <c r="AC345" s="161"/>
      <c r="AD345" s="161"/>
      <c r="AE345" s="161"/>
      <c r="AF345" s="161"/>
      <c r="AG345" s="161"/>
      <c r="AH345" s="161"/>
      <c r="AI345" s="161"/>
      <c r="AJ345" s="161"/>
      <c r="AK345" s="161"/>
      <c r="AL345" s="161"/>
      <c r="AM345" s="161"/>
      <c r="AN345" s="161"/>
      <c r="AO345" s="161"/>
      <c r="AP345" s="161"/>
      <c r="AQ345" s="161"/>
      <c r="AR345" s="161"/>
      <c r="AS345" s="161"/>
      <c r="AT345" s="161"/>
      <c r="AU345" s="161"/>
      <c r="AV345" s="161"/>
      <c r="AW345" s="161"/>
      <c r="AX345" s="161"/>
    </row>
    <row r="346" spans="2:50" s="160" customFormat="1" x14ac:dyDescent="0.25">
      <c r="N346" s="161"/>
      <c r="O346" s="161"/>
      <c r="P346" s="161"/>
      <c r="Q346" s="161"/>
      <c r="R346" s="161"/>
      <c r="S346" s="161"/>
      <c r="T346" s="161"/>
      <c r="U346" s="161"/>
      <c r="V346" s="161"/>
      <c r="W346" s="161"/>
      <c r="X346" s="161"/>
      <c r="Y346" s="161"/>
      <c r="Z346" s="161"/>
      <c r="AA346" s="161"/>
      <c r="AB346" s="161"/>
      <c r="AC346" s="161"/>
      <c r="AD346" s="161"/>
      <c r="AE346" s="161"/>
      <c r="AF346" s="161"/>
      <c r="AG346" s="161"/>
      <c r="AH346" s="161"/>
      <c r="AI346" s="161"/>
      <c r="AJ346" s="161"/>
      <c r="AK346" s="161"/>
      <c r="AL346" s="161"/>
      <c r="AM346" s="161"/>
      <c r="AN346" s="161"/>
      <c r="AO346" s="161"/>
      <c r="AP346" s="161"/>
      <c r="AQ346" s="161"/>
      <c r="AR346" s="161"/>
      <c r="AS346" s="161"/>
      <c r="AT346" s="161"/>
      <c r="AU346" s="161"/>
      <c r="AV346" s="161"/>
      <c r="AW346" s="161"/>
      <c r="AX346" s="161"/>
    </row>
    <row r="347" spans="2:50" s="160" customFormat="1" x14ac:dyDescent="0.25">
      <c r="N347" s="161"/>
      <c r="O347" s="161"/>
      <c r="P347" s="161"/>
      <c r="Q347" s="161"/>
      <c r="R347" s="161"/>
      <c r="S347" s="161"/>
      <c r="T347" s="161"/>
      <c r="U347" s="161"/>
      <c r="V347" s="161"/>
      <c r="W347" s="161"/>
      <c r="X347" s="161"/>
      <c r="Y347" s="161"/>
      <c r="Z347" s="161"/>
      <c r="AA347" s="161"/>
      <c r="AB347" s="161"/>
      <c r="AC347" s="161"/>
      <c r="AD347" s="161"/>
      <c r="AE347" s="161"/>
      <c r="AF347" s="161"/>
      <c r="AG347" s="161"/>
      <c r="AH347" s="161"/>
      <c r="AI347" s="161"/>
      <c r="AJ347" s="161"/>
      <c r="AK347" s="161"/>
      <c r="AL347" s="161"/>
      <c r="AM347" s="161"/>
      <c r="AN347" s="161"/>
      <c r="AO347" s="161"/>
      <c r="AP347" s="161"/>
      <c r="AQ347" s="161"/>
      <c r="AR347" s="161"/>
      <c r="AS347" s="161"/>
      <c r="AT347" s="161"/>
      <c r="AU347" s="161"/>
      <c r="AV347" s="161"/>
      <c r="AW347" s="161"/>
      <c r="AX347" s="161"/>
    </row>
    <row r="348" spans="2:50" s="160" customFormat="1" x14ac:dyDescent="0.25">
      <c r="N348" s="161"/>
      <c r="O348" s="161"/>
      <c r="P348" s="161"/>
      <c r="Q348" s="161"/>
      <c r="R348" s="161"/>
      <c r="S348" s="161"/>
      <c r="T348" s="161"/>
      <c r="U348" s="161"/>
      <c r="V348" s="161"/>
      <c r="W348" s="161"/>
      <c r="X348" s="161"/>
      <c r="Y348" s="161"/>
      <c r="Z348" s="161"/>
      <c r="AA348" s="161"/>
      <c r="AB348" s="161"/>
      <c r="AC348" s="161"/>
      <c r="AD348" s="161"/>
      <c r="AE348" s="161"/>
      <c r="AF348" s="161"/>
      <c r="AG348" s="161"/>
      <c r="AH348" s="161"/>
      <c r="AI348" s="161"/>
      <c r="AJ348" s="161"/>
      <c r="AK348" s="161"/>
      <c r="AL348" s="161"/>
      <c r="AM348" s="161"/>
      <c r="AN348" s="161"/>
      <c r="AO348" s="161"/>
      <c r="AP348" s="161"/>
      <c r="AQ348" s="161"/>
      <c r="AR348" s="161"/>
      <c r="AS348" s="161"/>
      <c r="AT348" s="161"/>
      <c r="AU348" s="161"/>
      <c r="AV348" s="161"/>
      <c r="AW348" s="161"/>
      <c r="AX348" s="161"/>
    </row>
    <row r="349" spans="2:50" s="160" customFormat="1" x14ac:dyDescent="0.25">
      <c r="N349" s="161"/>
      <c r="O349" s="161"/>
      <c r="P349" s="161"/>
      <c r="Q349" s="161"/>
      <c r="R349" s="161"/>
      <c r="S349" s="161"/>
      <c r="T349" s="161"/>
      <c r="U349" s="161"/>
      <c r="V349" s="161"/>
      <c r="W349" s="161"/>
      <c r="X349" s="161"/>
      <c r="Y349" s="161"/>
      <c r="Z349" s="161"/>
      <c r="AA349" s="161"/>
      <c r="AB349" s="161"/>
      <c r="AC349" s="161"/>
      <c r="AD349" s="161"/>
      <c r="AE349" s="161"/>
      <c r="AF349" s="161"/>
      <c r="AG349" s="161"/>
      <c r="AH349" s="161"/>
      <c r="AI349" s="161"/>
      <c r="AJ349" s="161"/>
      <c r="AK349" s="161"/>
      <c r="AL349" s="161"/>
      <c r="AM349" s="161"/>
      <c r="AN349" s="161"/>
      <c r="AO349" s="161"/>
      <c r="AP349" s="161"/>
      <c r="AQ349" s="161"/>
      <c r="AR349" s="161"/>
      <c r="AS349" s="161"/>
      <c r="AT349" s="161"/>
      <c r="AU349" s="161"/>
      <c r="AV349" s="161"/>
      <c r="AW349" s="161"/>
      <c r="AX349" s="161"/>
    </row>
    <row r="350" spans="2:50" s="160" customFormat="1" x14ac:dyDescent="0.25">
      <c r="N350" s="161"/>
      <c r="O350" s="161"/>
      <c r="P350" s="161"/>
      <c r="Q350" s="161"/>
      <c r="R350" s="161"/>
      <c r="S350" s="161"/>
      <c r="T350" s="161"/>
      <c r="U350" s="161"/>
      <c r="V350" s="161"/>
      <c r="W350" s="161"/>
      <c r="X350" s="161"/>
      <c r="Y350" s="161"/>
      <c r="Z350" s="161"/>
      <c r="AA350" s="161"/>
      <c r="AB350" s="161"/>
      <c r="AC350" s="161"/>
      <c r="AD350" s="161"/>
      <c r="AE350" s="161"/>
      <c r="AF350" s="161"/>
      <c r="AG350" s="161"/>
      <c r="AH350" s="161"/>
      <c r="AI350" s="161"/>
      <c r="AJ350" s="161"/>
      <c r="AK350" s="161"/>
      <c r="AL350" s="161"/>
      <c r="AM350" s="161"/>
      <c r="AN350" s="161"/>
      <c r="AO350" s="161"/>
      <c r="AP350" s="161"/>
      <c r="AQ350" s="161"/>
      <c r="AR350" s="161"/>
      <c r="AS350" s="161"/>
      <c r="AT350" s="161"/>
      <c r="AU350" s="161"/>
      <c r="AV350" s="161"/>
      <c r="AW350" s="161"/>
      <c r="AX350" s="161"/>
    </row>
    <row r="351" spans="2:50" s="160" customFormat="1" x14ac:dyDescent="0.25">
      <c r="N351" s="161"/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  <c r="Z351" s="161"/>
      <c r="AA351" s="161"/>
      <c r="AB351" s="161"/>
      <c r="AC351" s="161"/>
      <c r="AD351" s="161"/>
      <c r="AE351" s="161"/>
      <c r="AF351" s="161"/>
      <c r="AG351" s="161"/>
      <c r="AH351" s="161"/>
      <c r="AI351" s="161"/>
      <c r="AJ351" s="161"/>
      <c r="AK351" s="161"/>
      <c r="AL351" s="161"/>
      <c r="AM351" s="161"/>
      <c r="AN351" s="161"/>
      <c r="AO351" s="161"/>
      <c r="AP351" s="161"/>
      <c r="AQ351" s="161"/>
      <c r="AR351" s="161"/>
      <c r="AS351" s="161"/>
      <c r="AT351" s="161"/>
      <c r="AU351" s="161"/>
      <c r="AV351" s="161"/>
      <c r="AW351" s="161"/>
      <c r="AX351" s="161"/>
    </row>
    <row r="352" spans="2:50" s="160" customFormat="1" ht="13" x14ac:dyDescent="0.3">
      <c r="B352" s="171"/>
      <c r="C352" s="171"/>
      <c r="D352" s="17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  <c r="Z352" s="161"/>
      <c r="AA352" s="161"/>
      <c r="AB352" s="161"/>
      <c r="AC352" s="161"/>
      <c r="AD352" s="161"/>
      <c r="AE352" s="161"/>
      <c r="AF352" s="161"/>
      <c r="AG352" s="161"/>
      <c r="AH352" s="161"/>
      <c r="AI352" s="161"/>
      <c r="AJ352" s="161"/>
      <c r="AK352" s="161"/>
      <c r="AL352" s="161"/>
      <c r="AM352" s="161"/>
      <c r="AN352" s="161"/>
      <c r="AO352" s="161"/>
      <c r="AP352" s="161"/>
      <c r="AQ352" s="161"/>
      <c r="AR352" s="161"/>
      <c r="AS352" s="161"/>
      <c r="AT352" s="161"/>
      <c r="AU352" s="161"/>
      <c r="AV352" s="161"/>
      <c r="AW352" s="161"/>
      <c r="AX352" s="161"/>
    </row>
    <row r="353" spans="1:50" s="160" customFormat="1" ht="13" x14ac:dyDescent="0.3">
      <c r="A353" s="181"/>
      <c r="B353" s="185"/>
      <c r="C353" s="200"/>
      <c r="D353" s="178"/>
      <c r="N353" s="161"/>
      <c r="O353" s="161"/>
      <c r="P353" s="161"/>
      <c r="Q353" s="161"/>
      <c r="R353" s="161"/>
      <c r="S353" s="161"/>
      <c r="T353" s="161"/>
      <c r="U353" s="161"/>
      <c r="V353" s="161"/>
      <c r="W353" s="161"/>
      <c r="X353" s="161"/>
      <c r="Y353" s="161"/>
      <c r="Z353" s="161"/>
      <c r="AA353" s="161"/>
      <c r="AB353" s="161"/>
      <c r="AC353" s="161"/>
      <c r="AD353" s="161"/>
      <c r="AE353" s="161"/>
      <c r="AF353" s="161"/>
      <c r="AG353" s="161"/>
      <c r="AH353" s="161"/>
      <c r="AI353" s="161"/>
      <c r="AJ353" s="161"/>
      <c r="AK353" s="161"/>
      <c r="AL353" s="161"/>
      <c r="AM353" s="161"/>
      <c r="AN353" s="161"/>
      <c r="AO353" s="161"/>
      <c r="AP353" s="161"/>
      <c r="AQ353" s="161"/>
      <c r="AR353" s="161"/>
      <c r="AS353" s="161"/>
      <c r="AT353" s="161"/>
      <c r="AU353" s="161"/>
      <c r="AV353" s="161"/>
      <c r="AW353" s="161"/>
      <c r="AX353" s="161"/>
    </row>
    <row r="354" spans="1:50" s="160" customFormat="1" x14ac:dyDescent="0.25">
      <c r="N354" s="161"/>
      <c r="O354" s="161"/>
      <c r="P354" s="161"/>
      <c r="Q354" s="161"/>
      <c r="R354" s="161"/>
      <c r="S354" s="161"/>
      <c r="T354" s="161"/>
      <c r="U354" s="161"/>
      <c r="V354" s="161"/>
      <c r="W354" s="161"/>
      <c r="X354" s="161"/>
      <c r="Y354" s="161"/>
      <c r="Z354" s="161"/>
      <c r="AA354" s="161"/>
      <c r="AB354" s="161"/>
      <c r="AC354" s="161"/>
      <c r="AD354" s="161"/>
      <c r="AE354" s="161"/>
      <c r="AF354" s="161"/>
      <c r="AG354" s="161"/>
      <c r="AH354" s="161"/>
      <c r="AI354" s="161"/>
      <c r="AJ354" s="161"/>
      <c r="AK354" s="161"/>
      <c r="AL354" s="161"/>
      <c r="AM354" s="161"/>
      <c r="AN354" s="161"/>
      <c r="AO354" s="161"/>
      <c r="AP354" s="161"/>
      <c r="AQ354" s="161"/>
      <c r="AR354" s="161"/>
      <c r="AS354" s="161"/>
      <c r="AT354" s="161"/>
      <c r="AU354" s="161"/>
      <c r="AV354" s="161"/>
      <c r="AW354" s="161"/>
      <c r="AX354" s="161"/>
    </row>
    <row r="355" spans="1:50" s="160" customFormat="1" x14ac:dyDescent="0.25">
      <c r="N355" s="161"/>
      <c r="O355" s="161"/>
      <c r="P355" s="161"/>
      <c r="Q355" s="161"/>
      <c r="R355" s="161"/>
      <c r="S355" s="161"/>
      <c r="T355" s="161"/>
      <c r="U355" s="161"/>
      <c r="V355" s="161"/>
      <c r="W355" s="161"/>
      <c r="X355" s="161"/>
      <c r="Y355" s="161"/>
      <c r="Z355" s="161"/>
      <c r="AA355" s="161"/>
      <c r="AB355" s="161"/>
      <c r="AC355" s="161"/>
      <c r="AD355" s="161"/>
      <c r="AE355" s="161"/>
      <c r="AF355" s="161"/>
      <c r="AG355" s="161"/>
      <c r="AH355" s="161"/>
      <c r="AI355" s="161"/>
      <c r="AJ355" s="161"/>
      <c r="AK355" s="161"/>
      <c r="AL355" s="161"/>
      <c r="AM355" s="161"/>
      <c r="AN355" s="161"/>
      <c r="AO355" s="161"/>
      <c r="AP355" s="161"/>
      <c r="AQ355" s="161"/>
      <c r="AR355" s="161"/>
      <c r="AS355" s="161"/>
      <c r="AT355" s="161"/>
      <c r="AU355" s="161"/>
      <c r="AV355" s="161"/>
      <c r="AW355" s="161"/>
      <c r="AX355" s="161"/>
    </row>
    <row r="356" spans="1:50" s="160" customFormat="1" x14ac:dyDescent="0.25">
      <c r="N356" s="161"/>
      <c r="O356" s="161"/>
      <c r="P356" s="161"/>
      <c r="Q356" s="161"/>
      <c r="R356" s="161"/>
      <c r="S356" s="161"/>
      <c r="T356" s="161"/>
      <c r="U356" s="161"/>
      <c r="V356" s="161"/>
      <c r="W356" s="161"/>
      <c r="X356" s="161"/>
      <c r="Y356" s="161"/>
      <c r="Z356" s="161"/>
      <c r="AA356" s="161"/>
      <c r="AB356" s="161"/>
      <c r="AC356" s="161"/>
      <c r="AD356" s="161"/>
      <c r="AE356" s="161"/>
      <c r="AF356" s="161"/>
      <c r="AG356" s="161"/>
      <c r="AH356" s="161"/>
      <c r="AI356" s="161"/>
      <c r="AJ356" s="161"/>
      <c r="AK356" s="161"/>
      <c r="AL356" s="161"/>
      <c r="AM356" s="161"/>
      <c r="AN356" s="161"/>
      <c r="AO356" s="161"/>
      <c r="AP356" s="161"/>
      <c r="AQ356" s="161"/>
      <c r="AR356" s="161"/>
      <c r="AS356" s="161"/>
      <c r="AT356" s="161"/>
      <c r="AU356" s="161"/>
      <c r="AV356" s="161"/>
      <c r="AW356" s="161"/>
      <c r="AX356" s="161"/>
    </row>
    <row r="357" spans="1:50" s="160" customFormat="1" x14ac:dyDescent="0.25">
      <c r="N357" s="161"/>
      <c r="O357" s="161"/>
      <c r="P357" s="161"/>
      <c r="Q357" s="161"/>
      <c r="R357" s="161"/>
      <c r="S357" s="161"/>
      <c r="T357" s="161"/>
      <c r="U357" s="161"/>
      <c r="V357" s="161"/>
      <c r="W357" s="161"/>
      <c r="X357" s="161"/>
      <c r="Y357" s="161"/>
      <c r="Z357" s="161"/>
      <c r="AA357" s="161"/>
      <c r="AB357" s="161"/>
      <c r="AC357" s="161"/>
      <c r="AD357" s="161"/>
      <c r="AE357" s="161"/>
      <c r="AF357" s="161"/>
      <c r="AG357" s="161"/>
      <c r="AH357" s="161"/>
      <c r="AI357" s="161"/>
      <c r="AJ357" s="161"/>
      <c r="AK357" s="161"/>
      <c r="AL357" s="161"/>
      <c r="AM357" s="161"/>
      <c r="AN357" s="161"/>
      <c r="AO357" s="161"/>
      <c r="AP357" s="161"/>
      <c r="AQ357" s="161"/>
      <c r="AR357" s="161"/>
      <c r="AS357" s="161"/>
      <c r="AT357" s="161"/>
      <c r="AU357" s="161"/>
      <c r="AV357" s="161"/>
      <c r="AW357" s="161"/>
      <c r="AX357" s="161"/>
    </row>
    <row r="358" spans="1:50" s="160" customFormat="1" x14ac:dyDescent="0.25">
      <c r="N358" s="161"/>
      <c r="O358" s="161"/>
      <c r="P358" s="161"/>
      <c r="Q358" s="161"/>
      <c r="R358" s="161"/>
      <c r="S358" s="161"/>
      <c r="T358" s="161"/>
      <c r="U358" s="161"/>
      <c r="V358" s="161"/>
      <c r="W358" s="161"/>
      <c r="X358" s="161"/>
      <c r="Y358" s="161"/>
      <c r="Z358" s="161"/>
      <c r="AA358" s="161"/>
      <c r="AB358" s="161"/>
      <c r="AC358" s="161"/>
      <c r="AD358" s="161"/>
      <c r="AE358" s="161"/>
      <c r="AF358" s="161"/>
      <c r="AG358" s="161"/>
      <c r="AH358" s="161"/>
      <c r="AI358" s="161"/>
      <c r="AJ358" s="161"/>
      <c r="AK358" s="161"/>
      <c r="AL358" s="161"/>
      <c r="AM358" s="161"/>
      <c r="AN358" s="161"/>
      <c r="AO358" s="161"/>
      <c r="AP358" s="161"/>
      <c r="AQ358" s="161"/>
      <c r="AR358" s="161"/>
      <c r="AS358" s="161"/>
      <c r="AT358" s="161"/>
      <c r="AU358" s="161"/>
      <c r="AV358" s="161"/>
      <c r="AW358" s="161"/>
      <c r="AX358" s="161"/>
    </row>
    <row r="359" spans="1:50" s="160" customFormat="1" x14ac:dyDescent="0.25">
      <c r="N359" s="161"/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  <c r="Z359" s="161"/>
      <c r="AA359" s="161"/>
      <c r="AB359" s="161"/>
      <c r="AC359" s="161"/>
      <c r="AD359" s="161"/>
      <c r="AE359" s="161"/>
      <c r="AF359" s="161"/>
      <c r="AG359" s="161"/>
      <c r="AH359" s="161"/>
      <c r="AI359" s="161"/>
      <c r="AJ359" s="161"/>
      <c r="AK359" s="161"/>
      <c r="AL359" s="161"/>
      <c r="AM359" s="161"/>
      <c r="AN359" s="161"/>
      <c r="AO359" s="161"/>
      <c r="AP359" s="161"/>
      <c r="AQ359" s="161"/>
      <c r="AR359" s="161"/>
      <c r="AS359" s="161"/>
      <c r="AT359" s="161"/>
      <c r="AU359" s="161"/>
      <c r="AV359" s="161"/>
      <c r="AW359" s="161"/>
      <c r="AX359" s="161"/>
    </row>
    <row r="360" spans="1:50" s="160" customFormat="1" x14ac:dyDescent="0.25">
      <c r="N360" s="161"/>
      <c r="O360" s="161"/>
      <c r="P360" s="161"/>
      <c r="Q360" s="161"/>
      <c r="R360" s="161"/>
      <c r="S360" s="161"/>
      <c r="T360" s="161"/>
      <c r="U360" s="161"/>
      <c r="V360" s="161"/>
      <c r="W360" s="161"/>
      <c r="X360" s="161"/>
      <c r="Y360" s="161"/>
      <c r="Z360" s="161"/>
      <c r="AA360" s="161"/>
      <c r="AB360" s="161"/>
      <c r="AC360" s="161"/>
      <c r="AD360" s="161"/>
      <c r="AE360" s="161"/>
      <c r="AF360" s="161"/>
      <c r="AG360" s="161"/>
      <c r="AH360" s="161"/>
      <c r="AI360" s="161"/>
      <c r="AJ360" s="161"/>
      <c r="AK360" s="161"/>
      <c r="AL360" s="161"/>
      <c r="AM360" s="161"/>
      <c r="AN360" s="161"/>
      <c r="AO360" s="161"/>
      <c r="AP360" s="161"/>
      <c r="AQ360" s="161"/>
      <c r="AR360" s="161"/>
      <c r="AS360" s="161"/>
      <c r="AT360" s="161"/>
      <c r="AU360" s="161"/>
      <c r="AV360" s="161"/>
      <c r="AW360" s="161"/>
      <c r="AX360" s="161"/>
    </row>
    <row r="361" spans="1:50" s="160" customFormat="1" x14ac:dyDescent="0.25">
      <c r="N361" s="161"/>
      <c r="O361" s="161"/>
      <c r="P361" s="161"/>
      <c r="Q361" s="161"/>
      <c r="R361" s="161"/>
      <c r="S361" s="161"/>
      <c r="T361" s="161"/>
      <c r="U361" s="161"/>
      <c r="V361" s="161"/>
      <c r="W361" s="161"/>
      <c r="X361" s="161"/>
      <c r="Y361" s="161"/>
      <c r="Z361" s="161"/>
      <c r="AA361" s="161"/>
      <c r="AB361" s="161"/>
      <c r="AC361" s="161"/>
      <c r="AD361" s="161"/>
      <c r="AE361" s="161"/>
      <c r="AF361" s="161"/>
      <c r="AG361" s="161"/>
      <c r="AH361" s="161"/>
      <c r="AI361" s="161"/>
      <c r="AJ361" s="161"/>
      <c r="AK361" s="161"/>
      <c r="AL361" s="161"/>
      <c r="AM361" s="161"/>
      <c r="AN361" s="161"/>
      <c r="AO361" s="161"/>
      <c r="AP361" s="161"/>
      <c r="AQ361" s="161"/>
      <c r="AR361" s="161"/>
      <c r="AS361" s="161"/>
      <c r="AT361" s="161"/>
      <c r="AU361" s="161"/>
      <c r="AV361" s="161"/>
      <c r="AW361" s="161"/>
      <c r="AX361" s="161"/>
    </row>
    <row r="362" spans="1:50" s="160" customFormat="1" x14ac:dyDescent="0.25">
      <c r="N362" s="161"/>
      <c r="O362" s="161"/>
      <c r="P362" s="161"/>
      <c r="Q362" s="161"/>
      <c r="R362" s="161"/>
      <c r="S362" s="161"/>
      <c r="T362" s="161"/>
      <c r="U362" s="161"/>
      <c r="V362" s="161"/>
      <c r="W362" s="161"/>
      <c r="X362" s="161"/>
      <c r="Y362" s="161"/>
      <c r="Z362" s="161"/>
      <c r="AA362" s="161"/>
      <c r="AB362" s="161"/>
      <c r="AC362" s="161"/>
      <c r="AD362" s="161"/>
      <c r="AE362" s="161"/>
      <c r="AF362" s="161"/>
      <c r="AG362" s="161"/>
      <c r="AH362" s="161"/>
      <c r="AI362" s="161"/>
      <c r="AJ362" s="161"/>
      <c r="AK362" s="161"/>
      <c r="AL362" s="161"/>
      <c r="AM362" s="161"/>
      <c r="AN362" s="161"/>
      <c r="AO362" s="161"/>
      <c r="AP362" s="161"/>
      <c r="AQ362" s="161"/>
      <c r="AR362" s="161"/>
      <c r="AS362" s="161"/>
      <c r="AT362" s="161"/>
      <c r="AU362" s="161"/>
      <c r="AV362" s="161"/>
      <c r="AW362" s="161"/>
      <c r="AX362" s="161"/>
    </row>
    <row r="363" spans="1:50" s="160" customFormat="1" x14ac:dyDescent="0.25">
      <c r="N363" s="161"/>
      <c r="O363" s="161"/>
      <c r="P363" s="161"/>
      <c r="Q363" s="161"/>
      <c r="R363" s="161"/>
      <c r="S363" s="161"/>
      <c r="T363" s="161"/>
      <c r="U363" s="161"/>
      <c r="V363" s="161"/>
      <c r="W363" s="161"/>
      <c r="X363" s="161"/>
      <c r="Y363" s="161"/>
      <c r="Z363" s="161"/>
      <c r="AA363" s="161"/>
      <c r="AB363" s="161"/>
      <c r="AC363" s="161"/>
      <c r="AD363" s="161"/>
      <c r="AE363" s="161"/>
      <c r="AF363" s="161"/>
      <c r="AG363" s="161"/>
      <c r="AH363" s="161"/>
      <c r="AI363" s="161"/>
      <c r="AJ363" s="161"/>
      <c r="AK363" s="161"/>
      <c r="AL363" s="161"/>
      <c r="AM363" s="161"/>
      <c r="AN363" s="161"/>
      <c r="AO363" s="161"/>
      <c r="AP363" s="161"/>
      <c r="AQ363" s="161"/>
      <c r="AR363" s="161"/>
      <c r="AS363" s="161"/>
      <c r="AT363" s="161"/>
      <c r="AU363" s="161"/>
      <c r="AV363" s="161"/>
      <c r="AW363" s="161"/>
      <c r="AX363" s="161"/>
    </row>
    <row r="364" spans="1:50" s="160" customFormat="1" x14ac:dyDescent="0.25">
      <c r="N364" s="161"/>
      <c r="O364" s="161"/>
      <c r="P364" s="161"/>
      <c r="Q364" s="161"/>
      <c r="R364" s="161"/>
      <c r="S364" s="161"/>
      <c r="T364" s="161"/>
      <c r="U364" s="161"/>
      <c r="V364" s="161"/>
      <c r="W364" s="161"/>
      <c r="X364" s="161"/>
      <c r="Y364" s="161"/>
      <c r="Z364" s="161"/>
      <c r="AA364" s="161"/>
      <c r="AB364" s="161"/>
      <c r="AC364" s="161"/>
      <c r="AD364" s="161"/>
      <c r="AE364" s="161"/>
      <c r="AF364" s="161"/>
      <c r="AG364" s="161"/>
      <c r="AH364" s="161"/>
      <c r="AI364" s="161"/>
      <c r="AJ364" s="161"/>
      <c r="AK364" s="161"/>
      <c r="AL364" s="161"/>
      <c r="AM364" s="161"/>
      <c r="AN364" s="161"/>
      <c r="AO364" s="161"/>
      <c r="AP364" s="161"/>
      <c r="AQ364" s="161"/>
      <c r="AR364" s="161"/>
      <c r="AS364" s="161"/>
      <c r="AT364" s="161"/>
      <c r="AU364" s="161"/>
      <c r="AV364" s="161"/>
      <c r="AW364" s="161"/>
      <c r="AX364" s="161"/>
    </row>
    <row r="365" spans="1:50" s="160" customFormat="1" x14ac:dyDescent="0.25">
      <c r="N365" s="161"/>
      <c r="O365" s="161"/>
      <c r="P365" s="161"/>
      <c r="Q365" s="161"/>
      <c r="R365" s="161"/>
      <c r="S365" s="161"/>
      <c r="T365" s="161"/>
      <c r="U365" s="161"/>
      <c r="V365" s="161"/>
      <c r="W365" s="161"/>
      <c r="X365" s="161"/>
      <c r="Y365" s="161"/>
      <c r="Z365" s="161"/>
      <c r="AA365" s="161"/>
      <c r="AB365" s="161"/>
      <c r="AC365" s="161"/>
      <c r="AD365" s="161"/>
      <c r="AE365" s="161"/>
      <c r="AF365" s="161"/>
      <c r="AG365" s="161"/>
      <c r="AH365" s="161"/>
      <c r="AI365" s="161"/>
      <c r="AJ365" s="161"/>
      <c r="AK365" s="161"/>
      <c r="AL365" s="161"/>
      <c r="AM365" s="161"/>
      <c r="AN365" s="161"/>
      <c r="AO365" s="161"/>
      <c r="AP365" s="161"/>
      <c r="AQ365" s="161"/>
      <c r="AR365" s="161"/>
      <c r="AS365" s="161"/>
      <c r="AT365" s="161"/>
      <c r="AU365" s="161"/>
      <c r="AV365" s="161"/>
      <c r="AW365" s="161"/>
      <c r="AX365" s="161"/>
    </row>
    <row r="366" spans="1:50" s="160" customFormat="1" x14ac:dyDescent="0.25">
      <c r="N366" s="161"/>
      <c r="O366" s="161"/>
      <c r="P366" s="161"/>
      <c r="Q366" s="161"/>
      <c r="R366" s="161"/>
      <c r="S366" s="161"/>
      <c r="T366" s="161"/>
      <c r="U366" s="161"/>
      <c r="V366" s="161"/>
      <c r="W366" s="161"/>
      <c r="X366" s="161"/>
      <c r="Y366" s="161"/>
      <c r="Z366" s="161"/>
      <c r="AA366" s="161"/>
      <c r="AB366" s="161"/>
      <c r="AC366" s="161"/>
      <c r="AD366" s="161"/>
      <c r="AE366" s="161"/>
      <c r="AF366" s="161"/>
      <c r="AG366" s="161"/>
      <c r="AH366" s="161"/>
      <c r="AI366" s="161"/>
      <c r="AJ366" s="161"/>
      <c r="AK366" s="161"/>
      <c r="AL366" s="161"/>
      <c r="AM366" s="161"/>
      <c r="AN366" s="161"/>
      <c r="AO366" s="161"/>
      <c r="AP366" s="161"/>
      <c r="AQ366" s="161"/>
      <c r="AR366" s="161"/>
      <c r="AS366" s="161"/>
      <c r="AT366" s="161"/>
      <c r="AU366" s="161"/>
      <c r="AV366" s="161"/>
      <c r="AW366" s="161"/>
      <c r="AX366" s="161"/>
    </row>
    <row r="367" spans="1:50" s="160" customFormat="1" x14ac:dyDescent="0.25">
      <c r="N367" s="161"/>
      <c r="O367" s="161"/>
      <c r="P367" s="161"/>
      <c r="Q367" s="161"/>
      <c r="R367" s="161"/>
      <c r="S367" s="161"/>
      <c r="T367" s="161"/>
      <c r="U367" s="161"/>
      <c r="V367" s="161"/>
      <c r="W367" s="161"/>
      <c r="X367" s="161"/>
      <c r="Y367" s="161"/>
      <c r="Z367" s="161"/>
      <c r="AA367" s="161"/>
      <c r="AB367" s="161"/>
      <c r="AC367" s="161"/>
      <c r="AD367" s="161"/>
      <c r="AE367" s="161"/>
      <c r="AF367" s="161"/>
      <c r="AG367" s="161"/>
      <c r="AH367" s="161"/>
      <c r="AI367" s="161"/>
      <c r="AJ367" s="161"/>
      <c r="AK367" s="161"/>
      <c r="AL367" s="161"/>
      <c r="AM367" s="161"/>
      <c r="AN367" s="161"/>
      <c r="AO367" s="161"/>
      <c r="AP367" s="161"/>
      <c r="AQ367" s="161"/>
      <c r="AR367" s="161"/>
      <c r="AS367" s="161"/>
      <c r="AT367" s="161"/>
      <c r="AU367" s="161"/>
      <c r="AV367" s="161"/>
      <c r="AW367" s="161"/>
      <c r="AX367" s="161"/>
    </row>
    <row r="368" spans="1:50" s="160" customFormat="1" ht="13" x14ac:dyDescent="0.3">
      <c r="B368" s="171"/>
      <c r="C368" s="171"/>
      <c r="D368" s="171"/>
      <c r="N368" s="161"/>
      <c r="O368" s="161"/>
      <c r="P368" s="161"/>
      <c r="Q368" s="161"/>
      <c r="R368" s="161"/>
      <c r="S368" s="161"/>
      <c r="T368" s="161"/>
      <c r="U368" s="161"/>
      <c r="V368" s="161"/>
      <c r="W368" s="161"/>
      <c r="X368" s="161"/>
      <c r="Y368" s="161"/>
      <c r="Z368" s="161"/>
      <c r="AA368" s="161"/>
      <c r="AB368" s="161"/>
      <c r="AC368" s="161"/>
      <c r="AD368" s="161"/>
      <c r="AE368" s="161"/>
      <c r="AF368" s="161"/>
      <c r="AG368" s="161"/>
      <c r="AH368" s="161"/>
      <c r="AI368" s="161"/>
      <c r="AJ368" s="161"/>
      <c r="AK368" s="161"/>
      <c r="AL368" s="161"/>
      <c r="AM368" s="161"/>
      <c r="AN368" s="161"/>
      <c r="AO368" s="161"/>
      <c r="AP368" s="161"/>
      <c r="AQ368" s="161"/>
      <c r="AR368" s="161"/>
      <c r="AS368" s="161"/>
      <c r="AT368" s="161"/>
      <c r="AU368" s="161"/>
      <c r="AV368" s="161"/>
      <c r="AW368" s="161"/>
      <c r="AX368" s="161"/>
    </row>
    <row r="369" spans="1:50" s="160" customFormat="1" ht="13" x14ac:dyDescent="0.3">
      <c r="A369" s="173"/>
      <c r="B369" s="185"/>
      <c r="C369" s="200"/>
      <c r="D369" s="200"/>
      <c r="N369" s="161"/>
      <c r="O369" s="161"/>
      <c r="P369" s="161"/>
      <c r="Q369" s="161"/>
      <c r="R369" s="161"/>
      <c r="S369" s="161"/>
      <c r="T369" s="161"/>
      <c r="U369" s="161"/>
      <c r="V369" s="161"/>
      <c r="W369" s="161"/>
      <c r="X369" s="161"/>
      <c r="Y369" s="161"/>
      <c r="Z369" s="161"/>
      <c r="AA369" s="161"/>
      <c r="AB369" s="161"/>
      <c r="AC369" s="161"/>
      <c r="AD369" s="161"/>
      <c r="AE369" s="161"/>
      <c r="AF369" s="161"/>
      <c r="AG369" s="161"/>
      <c r="AH369" s="161"/>
      <c r="AI369" s="161"/>
      <c r="AJ369" s="161"/>
      <c r="AK369" s="161"/>
      <c r="AL369" s="161"/>
      <c r="AM369" s="161"/>
      <c r="AN369" s="161"/>
      <c r="AO369" s="161"/>
      <c r="AP369" s="161"/>
      <c r="AQ369" s="161"/>
      <c r="AR369" s="161"/>
      <c r="AS369" s="161"/>
      <c r="AT369" s="161"/>
      <c r="AU369" s="161"/>
      <c r="AV369" s="161"/>
      <c r="AW369" s="161"/>
      <c r="AX369" s="161"/>
    </row>
    <row r="370" spans="1:50" s="160" customFormat="1" x14ac:dyDescent="0.25">
      <c r="N370" s="161"/>
      <c r="O370" s="161"/>
      <c r="P370" s="161"/>
      <c r="Q370" s="161"/>
      <c r="R370" s="161"/>
      <c r="S370" s="161"/>
      <c r="T370" s="161"/>
      <c r="U370" s="161"/>
      <c r="V370" s="161"/>
      <c r="W370" s="161"/>
      <c r="X370" s="161"/>
      <c r="Y370" s="161"/>
      <c r="Z370" s="161"/>
      <c r="AA370" s="161"/>
      <c r="AB370" s="161"/>
      <c r="AC370" s="161"/>
      <c r="AD370" s="161"/>
      <c r="AE370" s="161"/>
      <c r="AF370" s="161"/>
      <c r="AG370" s="161"/>
      <c r="AH370" s="161"/>
      <c r="AI370" s="161"/>
      <c r="AJ370" s="161"/>
      <c r="AK370" s="161"/>
      <c r="AL370" s="161"/>
      <c r="AM370" s="161"/>
      <c r="AN370" s="161"/>
      <c r="AO370" s="161"/>
      <c r="AP370" s="161"/>
      <c r="AQ370" s="161"/>
      <c r="AR370" s="161"/>
      <c r="AS370" s="161"/>
      <c r="AT370" s="161"/>
      <c r="AU370" s="161"/>
      <c r="AV370" s="161"/>
      <c r="AW370" s="161"/>
      <c r="AX370" s="161"/>
    </row>
    <row r="371" spans="1:50" s="160" customFormat="1" x14ac:dyDescent="0.25">
      <c r="N371" s="161"/>
      <c r="O371" s="161"/>
      <c r="P371" s="161"/>
      <c r="Q371" s="161"/>
      <c r="R371" s="161"/>
      <c r="S371" s="161"/>
      <c r="T371" s="161"/>
      <c r="U371" s="161"/>
      <c r="V371" s="161"/>
      <c r="W371" s="161"/>
      <c r="X371" s="161"/>
      <c r="Y371" s="161"/>
      <c r="Z371" s="161"/>
      <c r="AA371" s="161"/>
      <c r="AB371" s="161"/>
      <c r="AC371" s="161"/>
      <c r="AD371" s="161"/>
      <c r="AE371" s="161"/>
      <c r="AF371" s="161"/>
      <c r="AG371" s="161"/>
      <c r="AH371" s="161"/>
      <c r="AI371" s="161"/>
      <c r="AJ371" s="161"/>
      <c r="AK371" s="161"/>
      <c r="AL371" s="161"/>
      <c r="AM371" s="161"/>
      <c r="AN371" s="161"/>
      <c r="AO371" s="161"/>
      <c r="AP371" s="161"/>
      <c r="AQ371" s="161"/>
      <c r="AR371" s="161"/>
      <c r="AS371" s="161"/>
      <c r="AT371" s="161"/>
      <c r="AU371" s="161"/>
      <c r="AV371" s="161"/>
      <c r="AW371" s="161"/>
      <c r="AX371" s="161"/>
    </row>
    <row r="372" spans="1:50" s="160" customFormat="1" x14ac:dyDescent="0.25">
      <c r="N372" s="161"/>
      <c r="O372" s="161"/>
      <c r="P372" s="161"/>
      <c r="Q372" s="161"/>
      <c r="R372" s="161"/>
      <c r="S372" s="161"/>
      <c r="T372" s="161"/>
      <c r="U372" s="161"/>
      <c r="V372" s="161"/>
      <c r="W372" s="161"/>
      <c r="X372" s="161"/>
      <c r="Y372" s="161"/>
      <c r="Z372" s="161"/>
      <c r="AA372" s="161"/>
      <c r="AB372" s="161"/>
      <c r="AC372" s="161"/>
      <c r="AD372" s="161"/>
      <c r="AE372" s="161"/>
      <c r="AF372" s="161"/>
      <c r="AG372" s="161"/>
      <c r="AH372" s="161"/>
      <c r="AI372" s="161"/>
      <c r="AJ372" s="161"/>
      <c r="AK372" s="161"/>
      <c r="AL372" s="161"/>
      <c r="AM372" s="161"/>
      <c r="AN372" s="161"/>
      <c r="AO372" s="161"/>
      <c r="AP372" s="161"/>
      <c r="AQ372" s="161"/>
      <c r="AR372" s="161"/>
      <c r="AS372" s="161"/>
      <c r="AT372" s="161"/>
      <c r="AU372" s="161"/>
      <c r="AV372" s="161"/>
      <c r="AW372" s="161"/>
      <c r="AX372" s="161"/>
    </row>
    <row r="373" spans="1:50" s="160" customFormat="1" ht="13" x14ac:dyDescent="0.3">
      <c r="B373" s="171"/>
      <c r="C373" s="171"/>
      <c r="D373" s="171"/>
      <c r="N373" s="161"/>
      <c r="O373" s="161"/>
      <c r="P373" s="161"/>
      <c r="Q373" s="161"/>
      <c r="R373" s="161"/>
      <c r="S373" s="161"/>
      <c r="T373" s="161"/>
      <c r="U373" s="161"/>
      <c r="V373" s="161"/>
      <c r="W373" s="161"/>
      <c r="X373" s="161"/>
      <c r="Y373" s="161"/>
      <c r="Z373" s="161"/>
      <c r="AA373" s="161"/>
      <c r="AB373" s="161"/>
      <c r="AC373" s="161"/>
      <c r="AD373" s="161"/>
      <c r="AE373" s="161"/>
      <c r="AF373" s="161"/>
      <c r="AG373" s="161"/>
      <c r="AH373" s="161"/>
      <c r="AI373" s="161"/>
      <c r="AJ373" s="161"/>
      <c r="AK373" s="161"/>
      <c r="AL373" s="161"/>
      <c r="AM373" s="161"/>
      <c r="AN373" s="161"/>
      <c r="AO373" s="161"/>
      <c r="AP373" s="161"/>
      <c r="AQ373" s="161"/>
      <c r="AR373" s="161"/>
      <c r="AS373" s="161"/>
      <c r="AT373" s="161"/>
      <c r="AU373" s="161"/>
      <c r="AV373" s="161"/>
      <c r="AW373" s="161"/>
      <c r="AX373" s="161"/>
    </row>
    <row r="374" spans="1:50" s="160" customFormat="1" ht="13" x14ac:dyDescent="0.3">
      <c r="A374" s="181"/>
      <c r="B374" s="199"/>
      <c r="C374" s="200"/>
      <c r="D374" s="177"/>
      <c r="N374" s="161"/>
      <c r="O374" s="161"/>
      <c r="P374" s="161"/>
      <c r="Q374" s="161"/>
      <c r="R374" s="161"/>
      <c r="S374" s="161"/>
      <c r="T374" s="161"/>
      <c r="U374" s="161"/>
      <c r="V374" s="161"/>
      <c r="W374" s="161"/>
      <c r="X374" s="161"/>
      <c r="Y374" s="161"/>
      <c r="Z374" s="161"/>
      <c r="AA374" s="161"/>
      <c r="AB374" s="161"/>
      <c r="AC374" s="161"/>
      <c r="AD374" s="161"/>
      <c r="AE374" s="161"/>
      <c r="AF374" s="161"/>
      <c r="AG374" s="161"/>
      <c r="AH374" s="161"/>
      <c r="AI374" s="161"/>
      <c r="AJ374" s="161"/>
      <c r="AK374" s="161"/>
      <c r="AL374" s="161"/>
      <c r="AM374" s="161"/>
      <c r="AN374" s="161"/>
      <c r="AO374" s="161"/>
      <c r="AP374" s="161"/>
      <c r="AQ374" s="161"/>
      <c r="AR374" s="161"/>
      <c r="AS374" s="161"/>
      <c r="AT374" s="161"/>
      <c r="AU374" s="161"/>
      <c r="AV374" s="161"/>
      <c r="AW374" s="161"/>
      <c r="AX374" s="161"/>
    </row>
    <row r="375" spans="1:50" s="160" customFormat="1" x14ac:dyDescent="0.25">
      <c r="N375" s="161"/>
      <c r="O375" s="161"/>
      <c r="P375" s="161"/>
      <c r="Q375" s="161"/>
      <c r="R375" s="161"/>
      <c r="S375" s="161"/>
      <c r="T375" s="161"/>
      <c r="U375" s="161"/>
      <c r="V375" s="161"/>
      <c r="W375" s="161"/>
      <c r="X375" s="161"/>
      <c r="Y375" s="161"/>
      <c r="Z375" s="161"/>
      <c r="AA375" s="161"/>
      <c r="AB375" s="161"/>
      <c r="AC375" s="161"/>
      <c r="AD375" s="161"/>
      <c r="AE375" s="161"/>
      <c r="AF375" s="161"/>
      <c r="AG375" s="161"/>
      <c r="AH375" s="161"/>
      <c r="AI375" s="161"/>
      <c r="AJ375" s="161"/>
      <c r="AK375" s="161"/>
      <c r="AL375" s="161"/>
      <c r="AM375" s="161"/>
      <c r="AN375" s="161"/>
      <c r="AO375" s="161"/>
      <c r="AP375" s="161"/>
      <c r="AQ375" s="161"/>
      <c r="AR375" s="161"/>
      <c r="AS375" s="161"/>
      <c r="AT375" s="161"/>
      <c r="AU375" s="161"/>
      <c r="AV375" s="161"/>
      <c r="AW375" s="161"/>
      <c r="AX375" s="161"/>
    </row>
    <row r="376" spans="1:50" s="160" customFormat="1" x14ac:dyDescent="0.25">
      <c r="N376" s="161"/>
      <c r="O376" s="161"/>
      <c r="P376" s="161"/>
      <c r="Q376" s="161"/>
      <c r="R376" s="161"/>
      <c r="S376" s="161"/>
      <c r="T376" s="161"/>
      <c r="U376" s="161"/>
      <c r="V376" s="161"/>
      <c r="W376" s="161"/>
      <c r="X376" s="161"/>
      <c r="Y376" s="161"/>
      <c r="Z376" s="161"/>
      <c r="AA376" s="161"/>
      <c r="AB376" s="161"/>
      <c r="AC376" s="161"/>
      <c r="AD376" s="161"/>
      <c r="AE376" s="161"/>
      <c r="AF376" s="161"/>
      <c r="AG376" s="161"/>
      <c r="AH376" s="161"/>
      <c r="AI376" s="161"/>
      <c r="AJ376" s="161"/>
      <c r="AK376" s="161"/>
      <c r="AL376" s="161"/>
      <c r="AM376" s="161"/>
      <c r="AN376" s="161"/>
      <c r="AO376" s="161"/>
      <c r="AP376" s="161"/>
      <c r="AQ376" s="161"/>
      <c r="AR376" s="161"/>
      <c r="AS376" s="161"/>
      <c r="AT376" s="161"/>
      <c r="AU376" s="161"/>
      <c r="AV376" s="161"/>
      <c r="AW376" s="161"/>
      <c r="AX376" s="161"/>
    </row>
    <row r="377" spans="1:50" s="160" customFormat="1" x14ac:dyDescent="0.25">
      <c r="N377" s="161"/>
      <c r="O377" s="161"/>
      <c r="P377" s="161"/>
      <c r="Q377" s="161"/>
      <c r="R377" s="161"/>
      <c r="S377" s="161"/>
      <c r="T377" s="161"/>
      <c r="U377" s="161"/>
      <c r="V377" s="161"/>
      <c r="W377" s="161"/>
      <c r="X377" s="161"/>
      <c r="Y377" s="161"/>
      <c r="Z377" s="161"/>
      <c r="AA377" s="161"/>
      <c r="AB377" s="161"/>
      <c r="AC377" s="161"/>
      <c r="AD377" s="161"/>
      <c r="AE377" s="161"/>
      <c r="AF377" s="161"/>
      <c r="AG377" s="161"/>
      <c r="AH377" s="161"/>
      <c r="AI377" s="161"/>
      <c r="AJ377" s="161"/>
      <c r="AK377" s="161"/>
      <c r="AL377" s="161"/>
      <c r="AM377" s="161"/>
      <c r="AN377" s="161"/>
      <c r="AO377" s="161"/>
      <c r="AP377" s="161"/>
      <c r="AQ377" s="161"/>
      <c r="AR377" s="161"/>
      <c r="AS377" s="161"/>
      <c r="AT377" s="161"/>
      <c r="AU377" s="161"/>
      <c r="AV377" s="161"/>
      <c r="AW377" s="161"/>
      <c r="AX377" s="161"/>
    </row>
    <row r="378" spans="1:50" s="160" customFormat="1" x14ac:dyDescent="0.25">
      <c r="N378" s="161"/>
      <c r="O378" s="161"/>
      <c r="P378" s="161"/>
      <c r="Q378" s="161"/>
      <c r="R378" s="161"/>
      <c r="S378" s="161"/>
      <c r="T378" s="161"/>
      <c r="U378" s="161"/>
      <c r="V378" s="161"/>
      <c r="W378" s="161"/>
      <c r="X378" s="161"/>
      <c r="Y378" s="161"/>
      <c r="Z378" s="161"/>
      <c r="AA378" s="161"/>
      <c r="AB378" s="161"/>
      <c r="AC378" s="161"/>
      <c r="AD378" s="161"/>
      <c r="AE378" s="161"/>
      <c r="AF378" s="161"/>
      <c r="AG378" s="161"/>
      <c r="AH378" s="161"/>
      <c r="AI378" s="161"/>
      <c r="AJ378" s="161"/>
      <c r="AK378" s="161"/>
      <c r="AL378" s="161"/>
      <c r="AM378" s="161"/>
      <c r="AN378" s="161"/>
      <c r="AO378" s="161"/>
      <c r="AP378" s="161"/>
      <c r="AQ378" s="161"/>
      <c r="AR378" s="161"/>
      <c r="AS378" s="161"/>
      <c r="AT378" s="161"/>
      <c r="AU378" s="161"/>
      <c r="AV378" s="161"/>
      <c r="AW378" s="161"/>
      <c r="AX378" s="161"/>
    </row>
    <row r="379" spans="1:50" s="160" customFormat="1" x14ac:dyDescent="0.25">
      <c r="N379" s="161"/>
      <c r="O379" s="161"/>
      <c r="P379" s="161"/>
      <c r="Q379" s="161"/>
      <c r="R379" s="161"/>
      <c r="S379" s="161"/>
      <c r="T379" s="161"/>
      <c r="U379" s="161"/>
      <c r="V379" s="161"/>
      <c r="W379" s="161"/>
      <c r="X379" s="161"/>
      <c r="Y379" s="161"/>
      <c r="Z379" s="161"/>
      <c r="AA379" s="161"/>
      <c r="AB379" s="161"/>
      <c r="AC379" s="161"/>
      <c r="AD379" s="161"/>
      <c r="AE379" s="161"/>
      <c r="AF379" s="161"/>
      <c r="AG379" s="161"/>
      <c r="AH379" s="161"/>
      <c r="AI379" s="161"/>
      <c r="AJ379" s="161"/>
      <c r="AK379" s="161"/>
      <c r="AL379" s="161"/>
      <c r="AM379" s="161"/>
      <c r="AN379" s="161"/>
      <c r="AO379" s="161"/>
      <c r="AP379" s="161"/>
      <c r="AQ379" s="161"/>
      <c r="AR379" s="161"/>
      <c r="AS379" s="161"/>
      <c r="AT379" s="161"/>
      <c r="AU379" s="161"/>
      <c r="AV379" s="161"/>
      <c r="AW379" s="161"/>
      <c r="AX379" s="161"/>
    </row>
    <row r="380" spans="1:50" s="160" customFormat="1" x14ac:dyDescent="0.25">
      <c r="N380" s="161"/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  <c r="Z380" s="161"/>
      <c r="AA380" s="161"/>
      <c r="AB380" s="161"/>
      <c r="AC380" s="161"/>
      <c r="AD380" s="161"/>
      <c r="AE380" s="161"/>
      <c r="AF380" s="161"/>
      <c r="AG380" s="161"/>
      <c r="AH380" s="161"/>
      <c r="AI380" s="161"/>
      <c r="AJ380" s="161"/>
      <c r="AK380" s="161"/>
      <c r="AL380" s="161"/>
      <c r="AM380" s="161"/>
      <c r="AN380" s="161"/>
      <c r="AO380" s="161"/>
      <c r="AP380" s="161"/>
      <c r="AQ380" s="161"/>
      <c r="AR380" s="161"/>
      <c r="AS380" s="161"/>
      <c r="AT380" s="161"/>
      <c r="AU380" s="161"/>
      <c r="AV380" s="161"/>
      <c r="AW380" s="161"/>
      <c r="AX380" s="161"/>
    </row>
    <row r="381" spans="1:50" s="160" customFormat="1" x14ac:dyDescent="0.25"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  <c r="Z381" s="161"/>
      <c r="AA381" s="161"/>
      <c r="AB381" s="161"/>
      <c r="AC381" s="161"/>
      <c r="AD381" s="161"/>
      <c r="AE381" s="161"/>
      <c r="AF381" s="161"/>
      <c r="AG381" s="161"/>
      <c r="AH381" s="161"/>
      <c r="AI381" s="161"/>
      <c r="AJ381" s="161"/>
      <c r="AK381" s="161"/>
      <c r="AL381" s="161"/>
      <c r="AM381" s="161"/>
      <c r="AN381" s="161"/>
      <c r="AO381" s="161"/>
      <c r="AP381" s="161"/>
      <c r="AQ381" s="161"/>
      <c r="AR381" s="161"/>
      <c r="AS381" s="161"/>
      <c r="AT381" s="161"/>
      <c r="AU381" s="161"/>
      <c r="AV381" s="161"/>
      <c r="AW381" s="161"/>
      <c r="AX381" s="161"/>
    </row>
    <row r="382" spans="1:50" s="160" customFormat="1" x14ac:dyDescent="0.25"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  <c r="Z382" s="161"/>
      <c r="AA382" s="161"/>
      <c r="AB382" s="161"/>
      <c r="AC382" s="161"/>
      <c r="AD382" s="161"/>
      <c r="AE382" s="161"/>
      <c r="AF382" s="161"/>
      <c r="AG382" s="161"/>
      <c r="AH382" s="161"/>
      <c r="AI382" s="161"/>
      <c r="AJ382" s="161"/>
      <c r="AK382" s="161"/>
      <c r="AL382" s="161"/>
      <c r="AM382" s="161"/>
      <c r="AN382" s="161"/>
      <c r="AO382" s="161"/>
      <c r="AP382" s="161"/>
      <c r="AQ382" s="161"/>
      <c r="AR382" s="161"/>
      <c r="AS382" s="161"/>
      <c r="AT382" s="161"/>
      <c r="AU382" s="161"/>
      <c r="AV382" s="161"/>
      <c r="AW382" s="161"/>
      <c r="AX382" s="161"/>
    </row>
    <row r="383" spans="1:50" s="160" customFormat="1" x14ac:dyDescent="0.25">
      <c r="N383" s="161"/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  <c r="Z383" s="161"/>
      <c r="AA383" s="161"/>
      <c r="AB383" s="161"/>
      <c r="AC383" s="161"/>
      <c r="AD383" s="161"/>
      <c r="AE383" s="161"/>
      <c r="AF383" s="161"/>
      <c r="AG383" s="161"/>
      <c r="AH383" s="161"/>
      <c r="AI383" s="161"/>
      <c r="AJ383" s="161"/>
      <c r="AK383" s="161"/>
      <c r="AL383" s="161"/>
      <c r="AM383" s="161"/>
      <c r="AN383" s="161"/>
      <c r="AO383" s="161"/>
      <c r="AP383" s="161"/>
      <c r="AQ383" s="161"/>
      <c r="AR383" s="161"/>
      <c r="AS383" s="161"/>
      <c r="AT383" s="161"/>
      <c r="AU383" s="161"/>
      <c r="AV383" s="161"/>
      <c r="AW383" s="161"/>
      <c r="AX383" s="161"/>
    </row>
    <row r="384" spans="1:50" s="160" customFormat="1" x14ac:dyDescent="0.25"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  <c r="AA384" s="161"/>
      <c r="AB384" s="161"/>
      <c r="AC384" s="161"/>
      <c r="AD384" s="161"/>
      <c r="AE384" s="161"/>
      <c r="AF384" s="161"/>
      <c r="AG384" s="161"/>
      <c r="AH384" s="161"/>
      <c r="AI384" s="161"/>
      <c r="AJ384" s="161"/>
      <c r="AK384" s="161"/>
      <c r="AL384" s="161"/>
      <c r="AM384" s="161"/>
      <c r="AN384" s="161"/>
      <c r="AO384" s="161"/>
      <c r="AP384" s="161"/>
      <c r="AQ384" s="161"/>
      <c r="AR384" s="161"/>
      <c r="AS384" s="161"/>
      <c r="AT384" s="161"/>
      <c r="AU384" s="161"/>
      <c r="AV384" s="161"/>
      <c r="AW384" s="161"/>
      <c r="AX384" s="161"/>
    </row>
    <row r="385" spans="1:50" s="160" customFormat="1" x14ac:dyDescent="0.25"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  <c r="AA385" s="161"/>
      <c r="AB385" s="161"/>
      <c r="AC385" s="161"/>
      <c r="AD385" s="161"/>
      <c r="AE385" s="161"/>
      <c r="AF385" s="161"/>
      <c r="AG385" s="161"/>
      <c r="AH385" s="161"/>
      <c r="AI385" s="161"/>
      <c r="AJ385" s="161"/>
      <c r="AK385" s="161"/>
      <c r="AL385" s="161"/>
      <c r="AM385" s="161"/>
      <c r="AN385" s="161"/>
      <c r="AO385" s="161"/>
      <c r="AP385" s="161"/>
      <c r="AQ385" s="161"/>
      <c r="AR385" s="161"/>
      <c r="AS385" s="161"/>
      <c r="AT385" s="161"/>
      <c r="AU385" s="161"/>
      <c r="AV385" s="161"/>
      <c r="AW385" s="161"/>
      <c r="AX385" s="161"/>
    </row>
    <row r="386" spans="1:50" s="160" customFormat="1" x14ac:dyDescent="0.25"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  <c r="AA386" s="161"/>
      <c r="AB386" s="161"/>
      <c r="AC386" s="161"/>
      <c r="AD386" s="161"/>
      <c r="AE386" s="161"/>
      <c r="AF386" s="161"/>
      <c r="AG386" s="161"/>
      <c r="AH386" s="161"/>
      <c r="AI386" s="161"/>
      <c r="AJ386" s="161"/>
      <c r="AK386" s="161"/>
      <c r="AL386" s="161"/>
      <c r="AM386" s="161"/>
      <c r="AN386" s="161"/>
      <c r="AO386" s="161"/>
      <c r="AP386" s="161"/>
      <c r="AQ386" s="161"/>
      <c r="AR386" s="161"/>
      <c r="AS386" s="161"/>
      <c r="AT386" s="161"/>
      <c r="AU386" s="161"/>
      <c r="AV386" s="161"/>
      <c r="AW386" s="161"/>
      <c r="AX386" s="161"/>
    </row>
    <row r="387" spans="1:50" s="160" customFormat="1" x14ac:dyDescent="0.25"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  <c r="AA387" s="161"/>
      <c r="AB387" s="161"/>
      <c r="AC387" s="161"/>
      <c r="AD387" s="161"/>
      <c r="AE387" s="161"/>
      <c r="AF387" s="161"/>
      <c r="AG387" s="161"/>
      <c r="AH387" s="161"/>
      <c r="AI387" s="161"/>
      <c r="AJ387" s="161"/>
      <c r="AK387" s="161"/>
      <c r="AL387" s="161"/>
      <c r="AM387" s="161"/>
      <c r="AN387" s="161"/>
      <c r="AO387" s="161"/>
      <c r="AP387" s="161"/>
      <c r="AQ387" s="161"/>
      <c r="AR387" s="161"/>
      <c r="AS387" s="161"/>
      <c r="AT387" s="161"/>
      <c r="AU387" s="161"/>
      <c r="AV387" s="161"/>
      <c r="AW387" s="161"/>
      <c r="AX387" s="161"/>
    </row>
    <row r="388" spans="1:50" s="160" customFormat="1" x14ac:dyDescent="0.25"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  <c r="AA388" s="161"/>
      <c r="AB388" s="161"/>
      <c r="AC388" s="161"/>
      <c r="AD388" s="161"/>
      <c r="AE388" s="161"/>
      <c r="AF388" s="161"/>
      <c r="AG388" s="161"/>
      <c r="AH388" s="161"/>
      <c r="AI388" s="161"/>
      <c r="AJ388" s="161"/>
      <c r="AK388" s="161"/>
      <c r="AL388" s="161"/>
      <c r="AM388" s="161"/>
      <c r="AN388" s="161"/>
      <c r="AO388" s="161"/>
      <c r="AP388" s="161"/>
      <c r="AQ388" s="161"/>
      <c r="AR388" s="161"/>
      <c r="AS388" s="161"/>
      <c r="AT388" s="161"/>
      <c r="AU388" s="161"/>
      <c r="AV388" s="161"/>
      <c r="AW388" s="161"/>
      <c r="AX388" s="161"/>
    </row>
    <row r="389" spans="1:50" s="160" customFormat="1" x14ac:dyDescent="0.25">
      <c r="N389" s="161"/>
      <c r="O389" s="161"/>
      <c r="P389" s="161"/>
      <c r="Q389" s="161"/>
      <c r="R389" s="161"/>
      <c r="S389" s="161"/>
      <c r="T389" s="161"/>
      <c r="U389" s="161"/>
      <c r="V389" s="161"/>
      <c r="W389" s="161"/>
      <c r="X389" s="161"/>
      <c r="Y389" s="161"/>
      <c r="Z389" s="161"/>
      <c r="AA389" s="161"/>
      <c r="AB389" s="161"/>
      <c r="AC389" s="161"/>
      <c r="AD389" s="161"/>
      <c r="AE389" s="161"/>
      <c r="AF389" s="161"/>
      <c r="AG389" s="161"/>
      <c r="AH389" s="161"/>
      <c r="AI389" s="161"/>
      <c r="AJ389" s="161"/>
      <c r="AK389" s="161"/>
      <c r="AL389" s="161"/>
      <c r="AM389" s="161"/>
      <c r="AN389" s="161"/>
      <c r="AO389" s="161"/>
      <c r="AP389" s="161"/>
      <c r="AQ389" s="161"/>
      <c r="AR389" s="161"/>
      <c r="AS389" s="161"/>
      <c r="AT389" s="161"/>
      <c r="AU389" s="161"/>
      <c r="AV389" s="161"/>
      <c r="AW389" s="161"/>
      <c r="AX389" s="161"/>
    </row>
    <row r="390" spans="1:50" s="160" customFormat="1" x14ac:dyDescent="0.25">
      <c r="N390" s="161"/>
      <c r="O390" s="161"/>
      <c r="P390" s="161"/>
      <c r="Q390" s="161"/>
      <c r="R390" s="161"/>
      <c r="S390" s="161"/>
      <c r="T390" s="161"/>
      <c r="U390" s="161"/>
      <c r="V390" s="161"/>
      <c r="W390" s="161"/>
      <c r="X390" s="161"/>
      <c r="Y390" s="161"/>
      <c r="Z390" s="161"/>
      <c r="AA390" s="161"/>
      <c r="AB390" s="161"/>
      <c r="AC390" s="161"/>
      <c r="AD390" s="161"/>
      <c r="AE390" s="161"/>
      <c r="AF390" s="161"/>
      <c r="AG390" s="161"/>
      <c r="AH390" s="161"/>
      <c r="AI390" s="161"/>
      <c r="AJ390" s="161"/>
      <c r="AK390" s="161"/>
      <c r="AL390" s="161"/>
      <c r="AM390" s="161"/>
      <c r="AN390" s="161"/>
      <c r="AO390" s="161"/>
      <c r="AP390" s="161"/>
      <c r="AQ390" s="161"/>
      <c r="AR390" s="161"/>
      <c r="AS390" s="161"/>
      <c r="AT390" s="161"/>
      <c r="AU390" s="161"/>
      <c r="AV390" s="161"/>
      <c r="AW390" s="161"/>
      <c r="AX390" s="161"/>
    </row>
    <row r="391" spans="1:50" s="160" customFormat="1" x14ac:dyDescent="0.25">
      <c r="N391" s="161"/>
      <c r="O391" s="161"/>
      <c r="P391" s="161"/>
      <c r="Q391" s="161"/>
      <c r="R391" s="161"/>
      <c r="S391" s="161"/>
      <c r="T391" s="161"/>
      <c r="U391" s="161"/>
      <c r="V391" s="161"/>
      <c r="W391" s="161"/>
      <c r="X391" s="161"/>
      <c r="Y391" s="161"/>
      <c r="Z391" s="161"/>
      <c r="AA391" s="161"/>
      <c r="AB391" s="161"/>
      <c r="AC391" s="161"/>
      <c r="AD391" s="161"/>
      <c r="AE391" s="161"/>
      <c r="AF391" s="161"/>
      <c r="AG391" s="161"/>
      <c r="AH391" s="161"/>
      <c r="AI391" s="161"/>
      <c r="AJ391" s="161"/>
      <c r="AK391" s="161"/>
      <c r="AL391" s="161"/>
      <c r="AM391" s="161"/>
      <c r="AN391" s="161"/>
      <c r="AO391" s="161"/>
      <c r="AP391" s="161"/>
      <c r="AQ391" s="161"/>
      <c r="AR391" s="161"/>
      <c r="AS391" s="161"/>
      <c r="AT391" s="161"/>
      <c r="AU391" s="161"/>
      <c r="AV391" s="161"/>
      <c r="AW391" s="161"/>
      <c r="AX391" s="161"/>
    </row>
    <row r="392" spans="1:50" s="160" customFormat="1" x14ac:dyDescent="0.25">
      <c r="N392" s="161"/>
      <c r="O392" s="161"/>
      <c r="P392" s="161"/>
      <c r="Q392" s="161"/>
      <c r="R392" s="161"/>
      <c r="S392" s="161"/>
      <c r="T392" s="161"/>
      <c r="U392" s="161"/>
      <c r="V392" s="161"/>
      <c r="W392" s="161"/>
      <c r="X392" s="161"/>
      <c r="Y392" s="161"/>
      <c r="Z392" s="161"/>
      <c r="AA392" s="161"/>
      <c r="AB392" s="161"/>
      <c r="AC392" s="161"/>
      <c r="AD392" s="161"/>
      <c r="AE392" s="161"/>
      <c r="AF392" s="161"/>
      <c r="AG392" s="161"/>
      <c r="AH392" s="161"/>
      <c r="AI392" s="161"/>
      <c r="AJ392" s="161"/>
      <c r="AK392" s="161"/>
      <c r="AL392" s="161"/>
      <c r="AM392" s="161"/>
      <c r="AN392" s="161"/>
      <c r="AO392" s="161"/>
      <c r="AP392" s="161"/>
      <c r="AQ392" s="161"/>
      <c r="AR392" s="161"/>
      <c r="AS392" s="161"/>
      <c r="AT392" s="161"/>
      <c r="AU392" s="161"/>
      <c r="AV392" s="161"/>
      <c r="AW392" s="161"/>
      <c r="AX392" s="161"/>
    </row>
    <row r="393" spans="1:50" s="160" customFormat="1" x14ac:dyDescent="0.25">
      <c r="N393" s="161"/>
      <c r="O393" s="161"/>
      <c r="P393" s="161"/>
      <c r="Q393" s="161"/>
      <c r="R393" s="161"/>
      <c r="S393" s="161"/>
      <c r="T393" s="161"/>
      <c r="U393" s="161"/>
      <c r="V393" s="161"/>
      <c r="W393" s="161"/>
      <c r="X393" s="161"/>
      <c r="Y393" s="161"/>
      <c r="Z393" s="161"/>
      <c r="AA393" s="161"/>
      <c r="AB393" s="161"/>
      <c r="AC393" s="161"/>
      <c r="AD393" s="161"/>
      <c r="AE393" s="161"/>
      <c r="AF393" s="161"/>
      <c r="AG393" s="161"/>
      <c r="AH393" s="161"/>
      <c r="AI393" s="161"/>
      <c r="AJ393" s="161"/>
      <c r="AK393" s="161"/>
      <c r="AL393" s="161"/>
      <c r="AM393" s="161"/>
      <c r="AN393" s="161"/>
      <c r="AO393" s="161"/>
      <c r="AP393" s="161"/>
      <c r="AQ393" s="161"/>
      <c r="AR393" s="161"/>
      <c r="AS393" s="161"/>
      <c r="AT393" s="161"/>
      <c r="AU393" s="161"/>
      <c r="AV393" s="161"/>
      <c r="AW393" s="161"/>
      <c r="AX393" s="161"/>
    </row>
    <row r="394" spans="1:50" s="160" customFormat="1" ht="13" x14ac:dyDescent="0.3">
      <c r="B394" s="171"/>
      <c r="C394" s="171"/>
      <c r="D394" s="171"/>
      <c r="N394" s="161"/>
      <c r="O394" s="161"/>
      <c r="P394" s="161"/>
      <c r="Q394" s="161"/>
      <c r="R394" s="161"/>
      <c r="S394" s="161"/>
      <c r="T394" s="161"/>
      <c r="U394" s="161"/>
      <c r="V394" s="161"/>
      <c r="W394" s="161"/>
      <c r="X394" s="161"/>
      <c r="Y394" s="161"/>
      <c r="Z394" s="161"/>
      <c r="AA394" s="161"/>
      <c r="AB394" s="161"/>
      <c r="AC394" s="161"/>
      <c r="AD394" s="161"/>
      <c r="AE394" s="161"/>
      <c r="AF394" s="161"/>
      <c r="AG394" s="161"/>
      <c r="AH394" s="161"/>
      <c r="AI394" s="161"/>
      <c r="AJ394" s="161"/>
      <c r="AK394" s="161"/>
      <c r="AL394" s="161"/>
      <c r="AM394" s="161"/>
      <c r="AN394" s="161"/>
      <c r="AO394" s="161"/>
      <c r="AP394" s="161"/>
      <c r="AQ394" s="161"/>
      <c r="AR394" s="161"/>
      <c r="AS394" s="161"/>
      <c r="AT394" s="161"/>
      <c r="AU394" s="161"/>
      <c r="AV394" s="161"/>
      <c r="AW394" s="161"/>
      <c r="AX394" s="161"/>
    </row>
    <row r="395" spans="1:50" s="160" customFormat="1" ht="13" x14ac:dyDescent="0.3">
      <c r="A395" s="173"/>
      <c r="B395" s="199"/>
      <c r="C395" s="200"/>
      <c r="D395" s="178"/>
      <c r="N395" s="161"/>
      <c r="O395" s="161"/>
      <c r="P395" s="161"/>
      <c r="Q395" s="161"/>
      <c r="R395" s="161"/>
      <c r="S395" s="161"/>
      <c r="T395" s="161"/>
      <c r="U395" s="161"/>
      <c r="V395" s="161"/>
      <c r="W395" s="161"/>
      <c r="X395" s="161"/>
      <c r="Y395" s="161"/>
      <c r="Z395" s="161"/>
      <c r="AA395" s="161"/>
      <c r="AB395" s="161"/>
      <c r="AC395" s="161"/>
      <c r="AD395" s="161"/>
      <c r="AE395" s="161"/>
      <c r="AF395" s="161"/>
      <c r="AG395" s="161"/>
      <c r="AH395" s="161"/>
      <c r="AI395" s="161"/>
      <c r="AJ395" s="161"/>
      <c r="AK395" s="161"/>
      <c r="AL395" s="161"/>
      <c r="AM395" s="161"/>
      <c r="AN395" s="161"/>
      <c r="AO395" s="161"/>
      <c r="AP395" s="161"/>
      <c r="AQ395" s="161"/>
      <c r="AR395" s="161"/>
      <c r="AS395" s="161"/>
      <c r="AT395" s="161"/>
      <c r="AU395" s="161"/>
      <c r="AV395" s="161"/>
      <c r="AW395" s="161"/>
      <c r="AX395" s="161"/>
    </row>
    <row r="396" spans="1:50" s="160" customFormat="1" x14ac:dyDescent="0.25">
      <c r="N396" s="161"/>
      <c r="O396" s="161"/>
      <c r="P396" s="161"/>
      <c r="Q396" s="161"/>
      <c r="R396" s="161"/>
      <c r="S396" s="161"/>
      <c r="T396" s="161"/>
      <c r="U396" s="161"/>
      <c r="V396" s="161"/>
      <c r="W396" s="161"/>
      <c r="X396" s="161"/>
      <c r="Y396" s="161"/>
      <c r="Z396" s="161"/>
      <c r="AA396" s="161"/>
      <c r="AB396" s="161"/>
      <c r="AC396" s="161"/>
      <c r="AD396" s="161"/>
      <c r="AE396" s="161"/>
      <c r="AF396" s="161"/>
      <c r="AG396" s="161"/>
      <c r="AH396" s="161"/>
      <c r="AI396" s="161"/>
      <c r="AJ396" s="161"/>
      <c r="AK396" s="161"/>
      <c r="AL396" s="161"/>
      <c r="AM396" s="161"/>
      <c r="AN396" s="161"/>
      <c r="AO396" s="161"/>
      <c r="AP396" s="161"/>
      <c r="AQ396" s="161"/>
      <c r="AR396" s="161"/>
      <c r="AS396" s="161"/>
      <c r="AT396" s="161"/>
      <c r="AU396" s="161"/>
      <c r="AV396" s="161"/>
      <c r="AW396" s="161"/>
      <c r="AX396" s="161"/>
    </row>
    <row r="397" spans="1:50" s="160" customFormat="1" x14ac:dyDescent="0.25">
      <c r="N397" s="161"/>
      <c r="O397" s="161"/>
      <c r="P397" s="161"/>
      <c r="Q397" s="161"/>
      <c r="R397" s="161"/>
      <c r="S397" s="161"/>
      <c r="T397" s="161"/>
      <c r="U397" s="161"/>
      <c r="V397" s="161"/>
      <c r="W397" s="161"/>
      <c r="X397" s="161"/>
      <c r="Y397" s="161"/>
      <c r="Z397" s="161"/>
      <c r="AA397" s="161"/>
      <c r="AB397" s="161"/>
      <c r="AC397" s="161"/>
      <c r="AD397" s="161"/>
      <c r="AE397" s="161"/>
      <c r="AF397" s="161"/>
      <c r="AG397" s="161"/>
      <c r="AH397" s="161"/>
      <c r="AI397" s="161"/>
      <c r="AJ397" s="161"/>
      <c r="AK397" s="161"/>
      <c r="AL397" s="161"/>
      <c r="AM397" s="161"/>
      <c r="AN397" s="161"/>
      <c r="AO397" s="161"/>
      <c r="AP397" s="161"/>
      <c r="AQ397" s="161"/>
      <c r="AR397" s="161"/>
      <c r="AS397" s="161"/>
      <c r="AT397" s="161"/>
      <c r="AU397" s="161"/>
      <c r="AV397" s="161"/>
      <c r="AW397" s="161"/>
      <c r="AX397" s="161"/>
    </row>
    <row r="398" spans="1:50" s="160" customFormat="1" x14ac:dyDescent="0.25">
      <c r="N398" s="161"/>
      <c r="O398" s="161"/>
      <c r="P398" s="161"/>
      <c r="Q398" s="161"/>
      <c r="R398" s="161"/>
      <c r="S398" s="161"/>
      <c r="T398" s="161"/>
      <c r="U398" s="161"/>
      <c r="V398" s="161"/>
      <c r="W398" s="161"/>
      <c r="X398" s="161"/>
      <c r="Y398" s="161"/>
      <c r="Z398" s="161"/>
      <c r="AA398" s="161"/>
      <c r="AB398" s="161"/>
      <c r="AC398" s="161"/>
      <c r="AD398" s="161"/>
      <c r="AE398" s="161"/>
      <c r="AF398" s="161"/>
      <c r="AG398" s="161"/>
      <c r="AH398" s="161"/>
      <c r="AI398" s="161"/>
      <c r="AJ398" s="161"/>
      <c r="AK398" s="161"/>
      <c r="AL398" s="161"/>
      <c r="AM398" s="161"/>
      <c r="AN398" s="161"/>
      <c r="AO398" s="161"/>
      <c r="AP398" s="161"/>
      <c r="AQ398" s="161"/>
      <c r="AR398" s="161"/>
      <c r="AS398" s="161"/>
      <c r="AT398" s="161"/>
      <c r="AU398" s="161"/>
      <c r="AV398" s="161"/>
      <c r="AW398" s="161"/>
      <c r="AX398" s="161"/>
    </row>
    <row r="399" spans="1:50" s="160" customFormat="1" x14ac:dyDescent="0.25">
      <c r="N399" s="161"/>
      <c r="O399" s="161"/>
      <c r="P399" s="161"/>
      <c r="Q399" s="161"/>
      <c r="R399" s="161"/>
      <c r="S399" s="161"/>
      <c r="T399" s="161"/>
      <c r="U399" s="161"/>
      <c r="V399" s="161"/>
      <c r="W399" s="161"/>
      <c r="X399" s="161"/>
      <c r="Y399" s="161"/>
      <c r="Z399" s="161"/>
      <c r="AA399" s="161"/>
      <c r="AB399" s="161"/>
      <c r="AC399" s="161"/>
      <c r="AD399" s="161"/>
      <c r="AE399" s="161"/>
      <c r="AF399" s="161"/>
      <c r="AG399" s="161"/>
      <c r="AH399" s="161"/>
      <c r="AI399" s="161"/>
      <c r="AJ399" s="161"/>
      <c r="AK399" s="161"/>
      <c r="AL399" s="161"/>
      <c r="AM399" s="161"/>
      <c r="AN399" s="161"/>
      <c r="AO399" s="161"/>
      <c r="AP399" s="161"/>
      <c r="AQ399" s="161"/>
      <c r="AR399" s="161"/>
      <c r="AS399" s="161"/>
      <c r="AT399" s="161"/>
      <c r="AU399" s="161"/>
      <c r="AV399" s="161"/>
      <c r="AW399" s="161"/>
      <c r="AX399" s="161"/>
    </row>
    <row r="400" spans="1:50" s="160" customFormat="1" x14ac:dyDescent="0.25">
      <c r="N400" s="161"/>
      <c r="O400" s="161"/>
      <c r="P400" s="161"/>
      <c r="Q400" s="161"/>
      <c r="R400" s="161"/>
      <c r="S400" s="161"/>
      <c r="T400" s="161"/>
      <c r="U400" s="161"/>
      <c r="V400" s="161"/>
      <c r="W400" s="161"/>
      <c r="X400" s="161"/>
      <c r="Y400" s="161"/>
      <c r="Z400" s="161"/>
      <c r="AA400" s="161"/>
      <c r="AB400" s="161"/>
      <c r="AC400" s="161"/>
      <c r="AD400" s="161"/>
      <c r="AE400" s="161"/>
      <c r="AF400" s="161"/>
      <c r="AG400" s="161"/>
      <c r="AH400" s="161"/>
      <c r="AI400" s="161"/>
      <c r="AJ400" s="161"/>
      <c r="AK400" s="161"/>
      <c r="AL400" s="161"/>
      <c r="AM400" s="161"/>
      <c r="AN400" s="161"/>
      <c r="AO400" s="161"/>
      <c r="AP400" s="161"/>
      <c r="AQ400" s="161"/>
      <c r="AR400" s="161"/>
      <c r="AS400" s="161"/>
      <c r="AT400" s="161"/>
      <c r="AU400" s="161"/>
      <c r="AV400" s="161"/>
      <c r="AW400" s="161"/>
      <c r="AX400" s="161"/>
    </row>
    <row r="401" spans="1:50" s="160" customFormat="1" x14ac:dyDescent="0.25">
      <c r="N401" s="161"/>
      <c r="O401" s="161"/>
      <c r="P401" s="161"/>
      <c r="Q401" s="161"/>
      <c r="R401" s="161"/>
      <c r="S401" s="161"/>
      <c r="T401" s="161"/>
      <c r="U401" s="161"/>
      <c r="V401" s="161"/>
      <c r="W401" s="161"/>
      <c r="X401" s="161"/>
      <c r="Y401" s="161"/>
      <c r="Z401" s="161"/>
      <c r="AA401" s="161"/>
      <c r="AB401" s="161"/>
      <c r="AC401" s="161"/>
      <c r="AD401" s="161"/>
      <c r="AE401" s="161"/>
      <c r="AF401" s="161"/>
      <c r="AG401" s="161"/>
      <c r="AH401" s="161"/>
      <c r="AI401" s="161"/>
      <c r="AJ401" s="161"/>
      <c r="AK401" s="161"/>
      <c r="AL401" s="161"/>
      <c r="AM401" s="161"/>
      <c r="AN401" s="161"/>
      <c r="AO401" s="161"/>
      <c r="AP401" s="161"/>
      <c r="AQ401" s="161"/>
      <c r="AR401" s="161"/>
      <c r="AS401" s="161"/>
      <c r="AT401" s="161"/>
      <c r="AU401" s="161"/>
      <c r="AV401" s="161"/>
      <c r="AW401" s="161"/>
      <c r="AX401" s="161"/>
    </row>
    <row r="402" spans="1:50" s="160" customFormat="1" x14ac:dyDescent="0.25">
      <c r="N402" s="161"/>
      <c r="O402" s="161"/>
      <c r="P402" s="161"/>
      <c r="Q402" s="161"/>
      <c r="R402" s="161"/>
      <c r="S402" s="161"/>
      <c r="T402" s="161"/>
      <c r="U402" s="161"/>
      <c r="V402" s="161"/>
      <c r="W402" s="161"/>
      <c r="X402" s="161"/>
      <c r="Y402" s="161"/>
      <c r="Z402" s="161"/>
      <c r="AA402" s="161"/>
      <c r="AB402" s="161"/>
      <c r="AC402" s="161"/>
      <c r="AD402" s="161"/>
      <c r="AE402" s="161"/>
      <c r="AF402" s="161"/>
      <c r="AG402" s="161"/>
      <c r="AH402" s="161"/>
      <c r="AI402" s="161"/>
      <c r="AJ402" s="161"/>
      <c r="AK402" s="161"/>
      <c r="AL402" s="161"/>
      <c r="AM402" s="161"/>
      <c r="AN402" s="161"/>
      <c r="AO402" s="161"/>
      <c r="AP402" s="161"/>
      <c r="AQ402" s="161"/>
      <c r="AR402" s="161"/>
      <c r="AS402" s="161"/>
      <c r="AT402" s="161"/>
      <c r="AU402" s="161"/>
      <c r="AV402" s="161"/>
      <c r="AW402" s="161"/>
      <c r="AX402" s="161"/>
    </row>
    <row r="403" spans="1:50" s="160" customFormat="1" x14ac:dyDescent="0.25">
      <c r="N403" s="161"/>
      <c r="O403" s="161"/>
      <c r="P403" s="161"/>
      <c r="Q403" s="161"/>
      <c r="R403" s="161"/>
      <c r="S403" s="161"/>
      <c r="T403" s="161"/>
      <c r="U403" s="161"/>
      <c r="V403" s="161"/>
      <c r="W403" s="161"/>
      <c r="X403" s="161"/>
      <c r="Y403" s="161"/>
      <c r="Z403" s="161"/>
      <c r="AA403" s="161"/>
      <c r="AB403" s="161"/>
      <c r="AC403" s="161"/>
      <c r="AD403" s="161"/>
      <c r="AE403" s="161"/>
      <c r="AF403" s="161"/>
      <c r="AG403" s="161"/>
      <c r="AH403" s="161"/>
      <c r="AI403" s="161"/>
      <c r="AJ403" s="161"/>
      <c r="AK403" s="161"/>
      <c r="AL403" s="161"/>
      <c r="AM403" s="161"/>
      <c r="AN403" s="161"/>
      <c r="AO403" s="161"/>
      <c r="AP403" s="161"/>
      <c r="AQ403" s="161"/>
      <c r="AR403" s="161"/>
      <c r="AS403" s="161"/>
      <c r="AT403" s="161"/>
      <c r="AU403" s="161"/>
      <c r="AV403" s="161"/>
      <c r="AW403" s="161"/>
      <c r="AX403" s="161"/>
    </row>
    <row r="404" spans="1:50" s="160" customFormat="1" x14ac:dyDescent="0.25">
      <c r="N404" s="161"/>
      <c r="O404" s="161"/>
      <c r="P404" s="161"/>
      <c r="Q404" s="161"/>
      <c r="R404" s="161"/>
      <c r="S404" s="161"/>
      <c r="T404" s="161"/>
      <c r="U404" s="161"/>
      <c r="V404" s="161"/>
      <c r="W404" s="161"/>
      <c r="X404" s="161"/>
      <c r="Y404" s="161"/>
      <c r="Z404" s="161"/>
      <c r="AA404" s="161"/>
      <c r="AB404" s="161"/>
      <c r="AC404" s="161"/>
      <c r="AD404" s="161"/>
      <c r="AE404" s="161"/>
      <c r="AF404" s="161"/>
      <c r="AG404" s="161"/>
      <c r="AH404" s="161"/>
      <c r="AI404" s="161"/>
      <c r="AJ404" s="161"/>
      <c r="AK404" s="161"/>
      <c r="AL404" s="161"/>
      <c r="AM404" s="161"/>
      <c r="AN404" s="161"/>
      <c r="AO404" s="161"/>
      <c r="AP404" s="161"/>
      <c r="AQ404" s="161"/>
      <c r="AR404" s="161"/>
      <c r="AS404" s="161"/>
      <c r="AT404" s="161"/>
      <c r="AU404" s="161"/>
      <c r="AV404" s="161"/>
      <c r="AW404" s="161"/>
      <c r="AX404" s="161"/>
    </row>
    <row r="405" spans="1:50" s="160" customFormat="1" x14ac:dyDescent="0.25">
      <c r="N405" s="161"/>
      <c r="O405" s="161"/>
      <c r="P405" s="161"/>
      <c r="Q405" s="161"/>
      <c r="R405" s="161"/>
      <c r="S405" s="161"/>
      <c r="T405" s="161"/>
      <c r="U405" s="161"/>
      <c r="V405" s="161"/>
      <c r="W405" s="161"/>
      <c r="X405" s="161"/>
      <c r="Y405" s="161"/>
      <c r="Z405" s="161"/>
      <c r="AA405" s="161"/>
      <c r="AB405" s="161"/>
      <c r="AC405" s="161"/>
      <c r="AD405" s="161"/>
      <c r="AE405" s="161"/>
      <c r="AF405" s="161"/>
      <c r="AG405" s="161"/>
      <c r="AH405" s="161"/>
      <c r="AI405" s="161"/>
      <c r="AJ405" s="161"/>
      <c r="AK405" s="161"/>
      <c r="AL405" s="161"/>
      <c r="AM405" s="161"/>
      <c r="AN405" s="161"/>
      <c r="AO405" s="161"/>
      <c r="AP405" s="161"/>
      <c r="AQ405" s="161"/>
      <c r="AR405" s="161"/>
      <c r="AS405" s="161"/>
      <c r="AT405" s="161"/>
      <c r="AU405" s="161"/>
      <c r="AV405" s="161"/>
      <c r="AW405" s="161"/>
      <c r="AX405" s="161"/>
    </row>
    <row r="406" spans="1:50" s="160" customFormat="1" x14ac:dyDescent="0.25">
      <c r="N406" s="161"/>
      <c r="O406" s="161"/>
      <c r="P406" s="161"/>
      <c r="Q406" s="161"/>
      <c r="R406" s="161"/>
      <c r="S406" s="161"/>
      <c r="T406" s="161"/>
      <c r="U406" s="161"/>
      <c r="V406" s="161"/>
      <c r="W406" s="161"/>
      <c r="X406" s="161"/>
      <c r="Y406" s="161"/>
      <c r="Z406" s="161"/>
      <c r="AA406" s="161"/>
      <c r="AB406" s="161"/>
      <c r="AC406" s="161"/>
      <c r="AD406" s="161"/>
      <c r="AE406" s="161"/>
      <c r="AF406" s="161"/>
      <c r="AG406" s="161"/>
      <c r="AH406" s="161"/>
      <c r="AI406" s="161"/>
      <c r="AJ406" s="161"/>
      <c r="AK406" s="161"/>
      <c r="AL406" s="161"/>
      <c r="AM406" s="161"/>
      <c r="AN406" s="161"/>
      <c r="AO406" s="161"/>
      <c r="AP406" s="161"/>
      <c r="AQ406" s="161"/>
      <c r="AR406" s="161"/>
      <c r="AS406" s="161"/>
      <c r="AT406" s="161"/>
      <c r="AU406" s="161"/>
      <c r="AV406" s="161"/>
      <c r="AW406" s="161"/>
      <c r="AX406" s="161"/>
    </row>
    <row r="407" spans="1:50" s="160" customFormat="1" x14ac:dyDescent="0.25">
      <c r="N407" s="161"/>
      <c r="O407" s="161"/>
      <c r="P407" s="161"/>
      <c r="Q407" s="161"/>
      <c r="R407" s="161"/>
      <c r="S407" s="161"/>
      <c r="T407" s="161"/>
      <c r="U407" s="161"/>
      <c r="V407" s="161"/>
      <c r="W407" s="161"/>
      <c r="X407" s="161"/>
      <c r="Y407" s="161"/>
      <c r="Z407" s="161"/>
      <c r="AA407" s="161"/>
      <c r="AB407" s="161"/>
      <c r="AC407" s="161"/>
      <c r="AD407" s="161"/>
      <c r="AE407" s="161"/>
      <c r="AF407" s="161"/>
      <c r="AG407" s="161"/>
      <c r="AH407" s="161"/>
      <c r="AI407" s="161"/>
      <c r="AJ407" s="161"/>
      <c r="AK407" s="161"/>
      <c r="AL407" s="161"/>
      <c r="AM407" s="161"/>
      <c r="AN407" s="161"/>
      <c r="AO407" s="161"/>
      <c r="AP407" s="161"/>
      <c r="AQ407" s="161"/>
      <c r="AR407" s="161"/>
      <c r="AS407" s="161"/>
      <c r="AT407" s="161"/>
      <c r="AU407" s="161"/>
      <c r="AV407" s="161"/>
      <c r="AW407" s="161"/>
      <c r="AX407" s="161"/>
    </row>
    <row r="408" spans="1:50" s="160" customFormat="1" x14ac:dyDescent="0.25">
      <c r="N408" s="161"/>
      <c r="O408" s="161"/>
      <c r="P408" s="161"/>
      <c r="Q408" s="161"/>
      <c r="R408" s="161"/>
      <c r="S408" s="161"/>
      <c r="T408" s="161"/>
      <c r="U408" s="161"/>
      <c r="V408" s="161"/>
      <c r="W408" s="161"/>
      <c r="X408" s="161"/>
      <c r="Y408" s="161"/>
      <c r="Z408" s="161"/>
      <c r="AA408" s="161"/>
      <c r="AB408" s="161"/>
      <c r="AC408" s="161"/>
      <c r="AD408" s="161"/>
      <c r="AE408" s="161"/>
      <c r="AF408" s="161"/>
      <c r="AG408" s="161"/>
      <c r="AH408" s="161"/>
      <c r="AI408" s="161"/>
      <c r="AJ408" s="161"/>
      <c r="AK408" s="161"/>
      <c r="AL408" s="161"/>
      <c r="AM408" s="161"/>
      <c r="AN408" s="161"/>
      <c r="AO408" s="161"/>
      <c r="AP408" s="161"/>
      <c r="AQ408" s="161"/>
      <c r="AR408" s="161"/>
      <c r="AS408" s="161"/>
      <c r="AT408" s="161"/>
      <c r="AU408" s="161"/>
      <c r="AV408" s="161"/>
      <c r="AW408" s="161"/>
      <c r="AX408" s="161"/>
    </row>
    <row r="409" spans="1:50" s="160" customFormat="1" x14ac:dyDescent="0.25">
      <c r="N409" s="161"/>
      <c r="O409" s="161"/>
      <c r="P409" s="161"/>
      <c r="Q409" s="161"/>
      <c r="R409" s="161"/>
      <c r="S409" s="161"/>
      <c r="T409" s="161"/>
      <c r="U409" s="161"/>
      <c r="V409" s="161"/>
      <c r="W409" s="161"/>
      <c r="X409" s="161"/>
      <c r="Y409" s="161"/>
      <c r="Z409" s="161"/>
      <c r="AA409" s="161"/>
      <c r="AB409" s="161"/>
      <c r="AC409" s="161"/>
      <c r="AD409" s="161"/>
      <c r="AE409" s="161"/>
      <c r="AF409" s="161"/>
      <c r="AG409" s="161"/>
      <c r="AH409" s="161"/>
      <c r="AI409" s="161"/>
      <c r="AJ409" s="161"/>
      <c r="AK409" s="161"/>
      <c r="AL409" s="161"/>
      <c r="AM409" s="161"/>
      <c r="AN409" s="161"/>
      <c r="AO409" s="161"/>
      <c r="AP409" s="161"/>
      <c r="AQ409" s="161"/>
      <c r="AR409" s="161"/>
      <c r="AS409" s="161"/>
      <c r="AT409" s="161"/>
      <c r="AU409" s="161"/>
      <c r="AV409" s="161"/>
      <c r="AW409" s="161"/>
      <c r="AX409" s="161"/>
    </row>
    <row r="410" spans="1:50" s="160" customFormat="1" x14ac:dyDescent="0.25">
      <c r="N410" s="161"/>
      <c r="O410" s="161"/>
      <c r="P410" s="161"/>
      <c r="Q410" s="161"/>
      <c r="R410" s="161"/>
      <c r="S410" s="161"/>
      <c r="T410" s="161"/>
      <c r="U410" s="161"/>
      <c r="V410" s="161"/>
      <c r="W410" s="161"/>
      <c r="X410" s="161"/>
      <c r="Y410" s="161"/>
      <c r="Z410" s="161"/>
      <c r="AA410" s="161"/>
      <c r="AB410" s="161"/>
      <c r="AC410" s="161"/>
      <c r="AD410" s="161"/>
      <c r="AE410" s="161"/>
      <c r="AF410" s="161"/>
      <c r="AG410" s="161"/>
      <c r="AH410" s="161"/>
      <c r="AI410" s="161"/>
      <c r="AJ410" s="161"/>
      <c r="AK410" s="161"/>
      <c r="AL410" s="161"/>
      <c r="AM410" s="161"/>
      <c r="AN410" s="161"/>
      <c r="AO410" s="161"/>
      <c r="AP410" s="161"/>
      <c r="AQ410" s="161"/>
      <c r="AR410" s="161"/>
      <c r="AS410" s="161"/>
      <c r="AT410" s="161"/>
      <c r="AU410" s="161"/>
      <c r="AV410" s="161"/>
      <c r="AW410" s="161"/>
      <c r="AX410" s="161"/>
    </row>
    <row r="411" spans="1:50" s="160" customFormat="1" x14ac:dyDescent="0.25">
      <c r="N411" s="161"/>
      <c r="O411" s="161"/>
      <c r="P411" s="161"/>
      <c r="Q411" s="161"/>
      <c r="R411" s="161"/>
      <c r="S411" s="161"/>
      <c r="T411" s="161"/>
      <c r="U411" s="161"/>
      <c r="V411" s="161"/>
      <c r="W411" s="161"/>
      <c r="X411" s="161"/>
      <c r="Y411" s="161"/>
      <c r="Z411" s="161"/>
      <c r="AA411" s="161"/>
      <c r="AB411" s="161"/>
      <c r="AC411" s="161"/>
      <c r="AD411" s="161"/>
      <c r="AE411" s="161"/>
      <c r="AF411" s="161"/>
      <c r="AG411" s="161"/>
      <c r="AH411" s="161"/>
      <c r="AI411" s="161"/>
      <c r="AJ411" s="161"/>
      <c r="AK411" s="161"/>
      <c r="AL411" s="161"/>
      <c r="AM411" s="161"/>
      <c r="AN411" s="161"/>
      <c r="AO411" s="161"/>
      <c r="AP411" s="161"/>
      <c r="AQ411" s="161"/>
      <c r="AR411" s="161"/>
      <c r="AS411" s="161"/>
      <c r="AT411" s="161"/>
      <c r="AU411" s="161"/>
      <c r="AV411" s="161"/>
      <c r="AW411" s="161"/>
      <c r="AX411" s="161"/>
    </row>
    <row r="412" spans="1:50" s="160" customFormat="1" x14ac:dyDescent="0.25"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  <c r="Z412" s="161"/>
      <c r="AA412" s="161"/>
      <c r="AB412" s="161"/>
      <c r="AC412" s="161"/>
      <c r="AD412" s="161"/>
      <c r="AE412" s="161"/>
      <c r="AF412" s="161"/>
      <c r="AG412" s="161"/>
      <c r="AH412" s="161"/>
      <c r="AI412" s="161"/>
      <c r="AJ412" s="161"/>
      <c r="AK412" s="161"/>
      <c r="AL412" s="161"/>
      <c r="AM412" s="161"/>
      <c r="AN412" s="161"/>
      <c r="AO412" s="161"/>
      <c r="AP412" s="161"/>
      <c r="AQ412" s="161"/>
      <c r="AR412" s="161"/>
      <c r="AS412" s="161"/>
      <c r="AT412" s="161"/>
      <c r="AU412" s="161"/>
      <c r="AV412" s="161"/>
      <c r="AW412" s="161"/>
      <c r="AX412" s="161"/>
    </row>
    <row r="413" spans="1:50" x14ac:dyDescent="0.25">
      <c r="A413" s="160"/>
      <c r="B413" s="160"/>
      <c r="C413" s="160"/>
      <c r="D413" s="160"/>
      <c r="E413" s="160"/>
      <c r="F413" s="160"/>
      <c r="G413" s="160"/>
      <c r="H413" s="160"/>
      <c r="I413" s="160"/>
      <c r="J413" s="160"/>
      <c r="K413" s="160"/>
      <c r="L413" s="160"/>
      <c r="M413" s="160"/>
    </row>
    <row r="414" spans="1:50" x14ac:dyDescent="0.25">
      <c r="A414" s="160"/>
      <c r="B414" s="160"/>
      <c r="C414" s="160"/>
      <c r="D414" s="160"/>
      <c r="E414" s="160"/>
      <c r="F414" s="160"/>
      <c r="G414" s="160"/>
      <c r="H414" s="160"/>
      <c r="I414" s="160"/>
      <c r="J414" s="160"/>
      <c r="K414" s="160"/>
      <c r="L414" s="160"/>
      <c r="M414" s="160"/>
    </row>
    <row r="415" spans="1:50" x14ac:dyDescent="0.25">
      <c r="A415" s="160"/>
      <c r="B415" s="160"/>
      <c r="C415" s="160"/>
      <c r="D415" s="160"/>
      <c r="E415" s="160"/>
      <c r="F415" s="160"/>
      <c r="G415" s="160"/>
      <c r="H415" s="160"/>
      <c r="I415" s="160"/>
      <c r="J415" s="160"/>
      <c r="K415" s="160"/>
      <c r="L415" s="160"/>
      <c r="M415" s="160"/>
    </row>
    <row r="416" spans="1:50" x14ac:dyDescent="0.25">
      <c r="A416" s="160"/>
      <c r="B416" s="160"/>
      <c r="C416" s="160"/>
      <c r="D416" s="160"/>
      <c r="E416" s="160"/>
      <c r="F416" s="160"/>
      <c r="G416" s="160"/>
      <c r="H416" s="160"/>
      <c r="I416" s="160"/>
      <c r="J416" s="160"/>
      <c r="K416" s="160"/>
      <c r="L416" s="160"/>
      <c r="M416" s="160"/>
    </row>
    <row r="417" spans="1:13" x14ac:dyDescent="0.25">
      <c r="A417" s="160"/>
      <c r="B417" s="160"/>
      <c r="C417" s="160"/>
      <c r="D417" s="160"/>
      <c r="E417" s="160"/>
      <c r="F417" s="160"/>
      <c r="G417" s="160"/>
      <c r="H417" s="160"/>
      <c r="I417" s="160"/>
      <c r="J417" s="160"/>
      <c r="K417" s="160"/>
      <c r="L417" s="160"/>
      <c r="M417" s="160"/>
    </row>
    <row r="418" spans="1:13" x14ac:dyDescent="0.25">
      <c r="A418" s="160"/>
      <c r="B418" s="160"/>
      <c r="C418" s="160"/>
      <c r="D418" s="160"/>
      <c r="E418" s="160"/>
      <c r="F418" s="160"/>
      <c r="G418" s="160"/>
      <c r="H418" s="160"/>
      <c r="I418" s="160"/>
      <c r="J418" s="160"/>
      <c r="K418" s="160"/>
      <c r="L418" s="160"/>
      <c r="M418" s="160"/>
    </row>
    <row r="419" spans="1:13" x14ac:dyDescent="0.25">
      <c r="A419" s="160"/>
      <c r="B419" s="160"/>
      <c r="C419" s="160"/>
      <c r="D419" s="160"/>
      <c r="E419" s="160"/>
      <c r="F419" s="160"/>
      <c r="G419" s="160"/>
      <c r="H419" s="160"/>
      <c r="I419" s="160"/>
      <c r="J419" s="160"/>
      <c r="K419" s="160"/>
      <c r="L419" s="160"/>
      <c r="M419" s="160"/>
    </row>
    <row r="420" spans="1:13" x14ac:dyDescent="0.25">
      <c r="A420" s="160"/>
      <c r="B420" s="160"/>
      <c r="C420" s="160"/>
      <c r="D420" s="160"/>
      <c r="E420" s="160"/>
      <c r="F420" s="160"/>
      <c r="G420" s="160"/>
      <c r="H420" s="160"/>
      <c r="I420" s="160"/>
      <c r="J420" s="160"/>
      <c r="K420" s="160"/>
      <c r="L420" s="160"/>
      <c r="M420" s="160"/>
    </row>
    <row r="421" spans="1:13" x14ac:dyDescent="0.25">
      <c r="A421" s="160"/>
      <c r="B421" s="160"/>
      <c r="C421" s="160"/>
      <c r="D421" s="160"/>
      <c r="E421" s="160"/>
      <c r="F421" s="160"/>
      <c r="G421" s="160"/>
      <c r="H421" s="160"/>
      <c r="I421" s="160"/>
      <c r="J421" s="160"/>
      <c r="K421" s="160"/>
      <c r="L421" s="160"/>
      <c r="M421" s="160"/>
    </row>
    <row r="422" spans="1:13" x14ac:dyDescent="0.25">
      <c r="A422" s="160"/>
      <c r="B422" s="160"/>
      <c r="C422" s="160"/>
      <c r="D422" s="160"/>
      <c r="E422" s="160"/>
      <c r="F422" s="160"/>
      <c r="G422" s="160"/>
      <c r="H422" s="160"/>
      <c r="I422" s="160"/>
      <c r="J422" s="160"/>
      <c r="K422" s="160"/>
      <c r="L422" s="160"/>
      <c r="M422" s="160"/>
    </row>
    <row r="423" spans="1:13" x14ac:dyDescent="0.25">
      <c r="A423" s="160"/>
      <c r="B423" s="160"/>
      <c r="C423" s="160"/>
      <c r="D423" s="160"/>
      <c r="E423" s="160"/>
      <c r="F423" s="160"/>
      <c r="G423" s="160"/>
      <c r="H423" s="160"/>
      <c r="I423" s="160"/>
      <c r="J423" s="160"/>
      <c r="K423" s="160"/>
      <c r="L423" s="160"/>
      <c r="M423" s="160"/>
    </row>
    <row r="424" spans="1:13" x14ac:dyDescent="0.25">
      <c r="A424" s="160"/>
      <c r="B424" s="160"/>
      <c r="C424" s="160"/>
      <c r="D424" s="160"/>
      <c r="E424" s="160"/>
      <c r="F424" s="160"/>
      <c r="G424" s="160"/>
      <c r="H424" s="160"/>
      <c r="I424" s="160"/>
      <c r="J424" s="160"/>
      <c r="K424" s="160"/>
      <c r="L424" s="160"/>
      <c r="M424" s="160"/>
    </row>
    <row r="425" spans="1:13" x14ac:dyDescent="0.25">
      <c r="A425" s="160"/>
      <c r="B425" s="160"/>
      <c r="C425" s="160"/>
      <c r="D425" s="160"/>
      <c r="E425" s="160"/>
      <c r="F425" s="160"/>
      <c r="G425" s="160"/>
      <c r="H425" s="160"/>
      <c r="I425" s="160"/>
      <c r="J425" s="160"/>
      <c r="K425" s="160"/>
      <c r="L425" s="160"/>
      <c r="M425" s="160"/>
    </row>
    <row r="426" spans="1:13" x14ac:dyDescent="0.25">
      <c r="F426" s="160"/>
    </row>
    <row r="427" spans="1:13" x14ac:dyDescent="0.25">
      <c r="F427" s="160"/>
    </row>
  </sheetData>
  <mergeCells count="2">
    <mergeCell ref="B43:K43"/>
    <mergeCell ref="B3:K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showGridLines="0" topLeftCell="A35" zoomScaleNormal="100" workbookViewId="0">
      <selection activeCell="F18" sqref="F18"/>
    </sheetView>
  </sheetViews>
  <sheetFormatPr defaultColWidth="9.1796875" defaultRowHeight="13" x14ac:dyDescent="0.3"/>
  <cols>
    <col min="1" max="1" width="30.7265625" style="2" customWidth="1"/>
    <col min="2" max="2" width="17.7265625" style="2" customWidth="1"/>
    <col min="3" max="3" width="17.7265625" style="3" customWidth="1"/>
    <col min="4" max="6" width="9.1796875" style="2"/>
    <col min="7" max="7" width="11.81640625" style="2" bestFit="1" customWidth="1"/>
    <col min="8" max="8" width="14.36328125" style="2" bestFit="1" customWidth="1"/>
    <col min="9" max="9" width="11.453125" style="2" bestFit="1" customWidth="1"/>
    <col min="10" max="16384" width="9.1796875" style="2"/>
  </cols>
  <sheetData>
    <row r="1" spans="1:4" ht="14.5" x14ac:dyDescent="0.35">
      <c r="A1" s="475" t="s">
        <v>254</v>
      </c>
      <c r="B1" s="475"/>
      <c r="C1" s="475"/>
      <c r="D1" s="475"/>
    </row>
    <row r="2" spans="1:4" ht="14.5" x14ac:dyDescent="0.35">
      <c r="A2" s="15"/>
      <c r="B2" s="15"/>
      <c r="C2" s="15"/>
    </row>
    <row r="3" spans="1:4" x14ac:dyDescent="0.3">
      <c r="A3" s="122"/>
      <c r="B3" s="123" t="s">
        <v>10</v>
      </c>
      <c r="C3" s="124" t="s">
        <v>11</v>
      </c>
    </row>
    <row r="4" spans="1:4" x14ac:dyDescent="0.3">
      <c r="A4" s="125" t="s">
        <v>26</v>
      </c>
      <c r="B4" s="126" t="s">
        <v>66</v>
      </c>
      <c r="C4" s="127" t="s">
        <v>12</v>
      </c>
    </row>
    <row r="5" spans="1:4" ht="3.75" customHeight="1" x14ac:dyDescent="0.3">
      <c r="A5" s="20"/>
      <c r="B5" s="23"/>
      <c r="C5" s="24"/>
    </row>
    <row r="6" spans="1:4" ht="12.75" customHeight="1" x14ac:dyDescent="0.3">
      <c r="A6" s="22" t="s">
        <v>18</v>
      </c>
      <c r="B6" s="266">
        <v>20</v>
      </c>
      <c r="C6" s="267">
        <v>423.55955254286528</v>
      </c>
    </row>
    <row r="7" spans="1:4" ht="12.75" customHeight="1" x14ac:dyDescent="0.3">
      <c r="A7" s="22" t="s">
        <v>19</v>
      </c>
      <c r="B7" s="266">
        <v>13</v>
      </c>
      <c r="C7" s="267">
        <v>186.81863979622722</v>
      </c>
    </row>
    <row r="8" spans="1:4" ht="12.75" customHeight="1" x14ac:dyDescent="0.3">
      <c r="A8" s="270" t="s">
        <v>116</v>
      </c>
      <c r="B8" s="266">
        <v>4</v>
      </c>
      <c r="C8" s="267">
        <v>149.9705522954464</v>
      </c>
    </row>
    <row r="9" spans="1:4" ht="12.75" customHeight="1" x14ac:dyDescent="0.3">
      <c r="A9" s="270" t="s">
        <v>115</v>
      </c>
      <c r="B9" s="266">
        <v>10</v>
      </c>
      <c r="C9" s="267">
        <v>58.688319854438305</v>
      </c>
    </row>
    <row r="10" spans="1:4" ht="12.75" customHeight="1" x14ac:dyDescent="0.3">
      <c r="A10" s="22" t="s">
        <v>99</v>
      </c>
      <c r="B10" s="266">
        <v>12</v>
      </c>
      <c r="C10" s="267">
        <v>33.538720294833183</v>
      </c>
    </row>
    <row r="11" spans="1:4" ht="12.75" customHeight="1" x14ac:dyDescent="0.3">
      <c r="A11" s="22" t="s">
        <v>176</v>
      </c>
      <c r="B11" s="266">
        <v>4</v>
      </c>
      <c r="C11" s="267">
        <v>33.219365030527115</v>
      </c>
    </row>
    <row r="12" spans="1:4" ht="12.75" customHeight="1" x14ac:dyDescent="0.3">
      <c r="A12" s="22" t="s">
        <v>245</v>
      </c>
      <c r="B12" s="266">
        <v>10</v>
      </c>
      <c r="C12" s="267">
        <v>23.860220566391945</v>
      </c>
    </row>
    <row r="13" spans="1:4" ht="12.75" customHeight="1" x14ac:dyDescent="0.3">
      <c r="A13" s="271" t="s">
        <v>247</v>
      </c>
      <c r="B13" s="266">
        <v>1</v>
      </c>
      <c r="C13" s="267">
        <v>18.210000991821289</v>
      </c>
    </row>
    <row r="14" spans="1:4" ht="12.75" customHeight="1" x14ac:dyDescent="0.3">
      <c r="A14" s="22" t="s">
        <v>244</v>
      </c>
      <c r="B14" s="266">
        <v>5</v>
      </c>
      <c r="C14" s="267">
        <v>17.257767237722874</v>
      </c>
    </row>
    <row r="15" spans="1:4" ht="12.75" customHeight="1" x14ac:dyDescent="0.3">
      <c r="A15" s="271" t="s">
        <v>65</v>
      </c>
      <c r="B15" s="266">
        <v>5</v>
      </c>
      <c r="C15" s="267">
        <v>15.09108117967844</v>
      </c>
    </row>
    <row r="16" spans="1:4" ht="12.75" customHeight="1" x14ac:dyDescent="0.3">
      <c r="A16" s="22" t="s">
        <v>243</v>
      </c>
      <c r="B16" s="266">
        <v>2</v>
      </c>
      <c r="C16" s="267">
        <v>13.557899951934814</v>
      </c>
    </row>
    <row r="17" spans="1:3" ht="12.75" customHeight="1" x14ac:dyDescent="0.3">
      <c r="A17" s="271" t="s">
        <v>232</v>
      </c>
      <c r="B17" s="266">
        <v>8</v>
      </c>
      <c r="C17" s="267">
        <v>13.415676988661289</v>
      </c>
    </row>
    <row r="18" spans="1:3" ht="12.75" customHeight="1" x14ac:dyDescent="0.3">
      <c r="A18" s="156" t="s">
        <v>16</v>
      </c>
      <c r="B18" s="266">
        <v>3</v>
      </c>
      <c r="C18" s="267">
        <v>12.410707607865334</v>
      </c>
    </row>
    <row r="19" spans="1:3" ht="12.75" customHeight="1" x14ac:dyDescent="0.3">
      <c r="A19" s="271" t="s">
        <v>235</v>
      </c>
      <c r="B19" s="266">
        <v>5</v>
      </c>
      <c r="C19" s="267">
        <v>10.285316281020641</v>
      </c>
    </row>
    <row r="20" spans="1:3" ht="12.75" customHeight="1" x14ac:dyDescent="0.3">
      <c r="A20" s="22" t="s">
        <v>233</v>
      </c>
      <c r="B20" s="266">
        <v>7</v>
      </c>
      <c r="C20" s="267">
        <v>4.6442401930689812</v>
      </c>
    </row>
    <row r="21" spans="1:3" ht="12.75" customHeight="1" x14ac:dyDescent="0.3">
      <c r="A21" s="271" t="s">
        <v>22</v>
      </c>
      <c r="B21" s="266">
        <v>6</v>
      </c>
      <c r="C21" s="267">
        <v>3.8946386575698853</v>
      </c>
    </row>
    <row r="22" spans="1:3" ht="12.75" customHeight="1" x14ac:dyDescent="0.3">
      <c r="A22" s="270" t="s">
        <v>241</v>
      </c>
      <c r="B22" s="266">
        <v>5</v>
      </c>
      <c r="C22" s="267">
        <v>3.4225662872195244</v>
      </c>
    </row>
    <row r="23" spans="1:3" ht="12.75" customHeight="1" x14ac:dyDescent="0.3">
      <c r="A23" s="22" t="s">
        <v>41</v>
      </c>
      <c r="B23" s="266">
        <v>4</v>
      </c>
      <c r="C23" s="267">
        <v>2.99489751085639</v>
      </c>
    </row>
    <row r="24" spans="1:3" ht="12.75" customHeight="1" x14ac:dyDescent="0.3">
      <c r="A24" s="22" t="s">
        <v>237</v>
      </c>
      <c r="B24" s="266">
        <v>1</v>
      </c>
      <c r="C24" s="267">
        <v>2.8350000381469727</v>
      </c>
    </row>
    <row r="25" spans="1:3" ht="12.75" customHeight="1" x14ac:dyDescent="0.3">
      <c r="A25" s="271" t="s">
        <v>21</v>
      </c>
      <c r="B25" s="266">
        <v>1</v>
      </c>
      <c r="C25" s="267">
        <v>2.8350000381469727</v>
      </c>
    </row>
    <row r="26" spans="1:3" ht="12.75" customHeight="1" x14ac:dyDescent="0.3">
      <c r="A26" s="271" t="s">
        <v>246</v>
      </c>
      <c r="B26" s="266">
        <v>3</v>
      </c>
      <c r="C26" s="267">
        <v>2.6876590251922607</v>
      </c>
    </row>
    <row r="27" spans="1:3" ht="12.75" customHeight="1" x14ac:dyDescent="0.3">
      <c r="A27" s="22" t="s">
        <v>20</v>
      </c>
      <c r="B27" s="266">
        <v>2</v>
      </c>
      <c r="C27" s="267">
        <v>2.5808249711990356</v>
      </c>
    </row>
    <row r="28" spans="1:3" ht="12.75" customHeight="1" x14ac:dyDescent="0.3">
      <c r="A28" s="22" t="s">
        <v>231</v>
      </c>
      <c r="B28" s="266">
        <v>2</v>
      </c>
      <c r="C28" s="267">
        <v>2.124500036239624</v>
      </c>
    </row>
    <row r="29" spans="1:3" ht="12.75" customHeight="1" x14ac:dyDescent="0.3">
      <c r="A29" s="22" t="s">
        <v>234</v>
      </c>
      <c r="B29" s="266">
        <v>3</v>
      </c>
      <c r="C29" s="267">
        <v>1.7593605071306229</v>
      </c>
    </row>
    <row r="30" spans="1:3" ht="12.75" customHeight="1" x14ac:dyDescent="0.3">
      <c r="A30" s="156" t="s">
        <v>100</v>
      </c>
      <c r="B30" s="266">
        <v>4</v>
      </c>
      <c r="C30" s="267">
        <v>1.6089306697249413</v>
      </c>
    </row>
    <row r="31" spans="1:3" ht="12.75" customHeight="1" x14ac:dyDescent="0.3">
      <c r="A31" s="270" t="s">
        <v>23</v>
      </c>
      <c r="B31" s="266">
        <v>1</v>
      </c>
      <c r="C31" s="267">
        <v>1.5978467464447021</v>
      </c>
    </row>
    <row r="32" spans="1:3" ht="12.75" customHeight="1" x14ac:dyDescent="0.3">
      <c r="A32" s="22" t="s">
        <v>242</v>
      </c>
      <c r="B32" s="266">
        <v>2</v>
      </c>
      <c r="C32" s="267">
        <v>1.4833127558231354</v>
      </c>
    </row>
    <row r="33" spans="1:8" ht="12.75" customHeight="1" x14ac:dyDescent="0.3">
      <c r="A33" s="270" t="s">
        <v>14</v>
      </c>
      <c r="B33" s="266">
        <v>3</v>
      </c>
      <c r="C33" s="267">
        <v>1.397326547652483</v>
      </c>
    </row>
    <row r="34" spans="1:8" ht="12.75" customHeight="1" x14ac:dyDescent="0.3">
      <c r="A34" s="271" t="s">
        <v>238</v>
      </c>
      <c r="B34" s="266">
        <v>1</v>
      </c>
      <c r="C34" s="267">
        <v>1.1643749475479126</v>
      </c>
    </row>
    <row r="35" spans="1:8" ht="12.75" customHeight="1" x14ac:dyDescent="0.3">
      <c r="A35" s="22" t="s">
        <v>240</v>
      </c>
      <c r="B35" s="266">
        <v>1</v>
      </c>
      <c r="C35" s="267">
        <v>1.0924999713897705</v>
      </c>
    </row>
    <row r="36" spans="1:8" ht="12.75" customHeight="1" x14ac:dyDescent="0.3">
      <c r="A36" s="270" t="s">
        <v>160</v>
      </c>
      <c r="B36" s="266">
        <v>3</v>
      </c>
      <c r="C36" s="267">
        <v>0.40735619515180588</v>
      </c>
    </row>
    <row r="37" spans="1:8" ht="12.75" customHeight="1" x14ac:dyDescent="0.3">
      <c r="A37" s="271" t="s">
        <v>175</v>
      </c>
      <c r="B37" s="266">
        <v>1</v>
      </c>
      <c r="C37" s="267">
        <v>0.22999998927116394</v>
      </c>
    </row>
    <row r="38" spans="1:8" ht="12.75" customHeight="1" x14ac:dyDescent="0.3">
      <c r="A38" s="22" t="s">
        <v>236</v>
      </c>
      <c r="B38" s="266">
        <v>2</v>
      </c>
      <c r="C38" s="267">
        <v>0.18473129719495773</v>
      </c>
    </row>
    <row r="39" spans="1:8" ht="12.75" customHeight="1" x14ac:dyDescent="0.3">
      <c r="A39" s="22" t="s">
        <v>239</v>
      </c>
      <c r="B39" s="266">
        <v>1</v>
      </c>
      <c r="C39" s="267" t="s">
        <v>177</v>
      </c>
    </row>
    <row r="40" spans="1:8" ht="3.75" customHeight="1" x14ac:dyDescent="0.3">
      <c r="C40" s="237"/>
    </row>
    <row r="41" spans="1:8" ht="12.75" customHeight="1" x14ac:dyDescent="0.3">
      <c r="A41" s="25" t="s">
        <v>24</v>
      </c>
      <c r="B41" s="268">
        <v>155</v>
      </c>
      <c r="C41" s="269">
        <v>1048.876254003495</v>
      </c>
      <c r="D41" s="8"/>
      <c r="F41" s="8"/>
      <c r="H41" s="8"/>
    </row>
    <row r="42" spans="1:8" ht="12.75" customHeight="1" x14ac:dyDescent="0.3">
      <c r="D42" s="8"/>
      <c r="E42" s="8"/>
      <c r="F42" s="8"/>
      <c r="G42" s="8"/>
      <c r="H42" s="8"/>
    </row>
    <row r="43" spans="1:8" ht="12.75" customHeight="1" x14ac:dyDescent="0.3"/>
    <row r="44" spans="1:8" ht="12.75" customHeight="1" x14ac:dyDescent="0.3"/>
    <row r="45" spans="1:8" ht="12.75" customHeight="1" x14ac:dyDescent="0.3"/>
    <row r="47" spans="1:8" ht="3.75" customHeight="1" x14ac:dyDescent="0.3"/>
  </sheetData>
  <sortState xmlns:xlrd2="http://schemas.microsoft.com/office/spreadsheetml/2017/richdata2" ref="A6:C39">
    <sortCondition descending="1" ref="C6:C39"/>
  </sortState>
  <mergeCells count="1">
    <mergeCell ref="A1:D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5"/>
  <sheetViews>
    <sheetView showGridLines="0" topLeftCell="A45" zoomScaleNormal="100" workbookViewId="0">
      <selection activeCell="I16" sqref="I16"/>
    </sheetView>
  </sheetViews>
  <sheetFormatPr defaultColWidth="9.1796875" defaultRowHeight="13" x14ac:dyDescent="0.3"/>
  <cols>
    <col min="1" max="1" width="20.7265625" style="2" customWidth="1"/>
    <col min="2" max="4" width="10.7265625" style="2" customWidth="1"/>
    <col min="5" max="5" width="12.7265625" style="2" customWidth="1"/>
    <col min="6" max="7" width="10.7265625" style="2" customWidth="1"/>
    <col min="8" max="16384" width="9.1796875" style="2"/>
  </cols>
  <sheetData>
    <row r="1" spans="1:8" ht="14.5" x14ac:dyDescent="0.35">
      <c r="A1" s="138" t="s">
        <v>248</v>
      </c>
      <c r="B1" s="137"/>
      <c r="C1" s="137"/>
      <c r="D1" s="137"/>
      <c r="E1" s="137"/>
      <c r="F1" s="137"/>
      <c r="G1" s="137"/>
    </row>
    <row r="2" spans="1:8" ht="14.5" x14ac:dyDescent="0.35">
      <c r="A2" s="15" t="s">
        <v>123</v>
      </c>
      <c r="B2" s="15"/>
      <c r="C2" s="15"/>
      <c r="D2" s="15"/>
      <c r="E2" s="15"/>
      <c r="F2" s="15"/>
      <c r="G2" s="15"/>
    </row>
    <row r="3" spans="1:8" ht="15" customHeight="1" x14ac:dyDescent="0.3">
      <c r="A3" s="19"/>
      <c r="B3" s="476" t="s">
        <v>0</v>
      </c>
      <c r="C3" s="476"/>
      <c r="D3" s="476"/>
      <c r="E3" s="476"/>
      <c r="F3" s="476"/>
      <c r="G3" s="19"/>
    </row>
    <row r="4" spans="1:8" ht="6" customHeight="1" x14ac:dyDescent="0.3">
      <c r="A4" s="19"/>
      <c r="B4" s="21"/>
      <c r="C4" s="21"/>
      <c r="D4" s="21"/>
      <c r="E4" s="21"/>
      <c r="F4" s="21"/>
      <c r="G4" s="19"/>
    </row>
    <row r="5" spans="1:8" ht="14.25" customHeight="1" x14ac:dyDescent="0.3">
      <c r="A5" s="122"/>
      <c r="B5" s="123"/>
      <c r="C5" s="123"/>
      <c r="D5" s="123"/>
      <c r="E5" s="123"/>
      <c r="F5" s="123"/>
      <c r="G5" s="124" t="s">
        <v>25</v>
      </c>
    </row>
    <row r="6" spans="1:8" ht="12.75" customHeight="1" x14ac:dyDescent="0.3">
      <c r="A6" s="133" t="s">
        <v>26</v>
      </c>
      <c r="B6" s="123" t="s">
        <v>3</v>
      </c>
      <c r="C6" s="123" t="s">
        <v>4</v>
      </c>
      <c r="D6" s="123" t="s">
        <v>5</v>
      </c>
      <c r="E6" s="123" t="s">
        <v>6</v>
      </c>
      <c r="F6" s="123" t="s">
        <v>7</v>
      </c>
      <c r="G6" s="124" t="s">
        <v>27</v>
      </c>
    </row>
    <row r="7" spans="1:8" ht="3.75" customHeight="1" x14ac:dyDescent="0.3">
      <c r="G7" s="48"/>
    </row>
    <row r="8" spans="1:8" ht="12.75" customHeight="1" x14ac:dyDescent="0.3">
      <c r="A8" s="58" t="s">
        <v>18</v>
      </c>
      <c r="B8" s="49">
        <v>1.4571879729628563</v>
      </c>
      <c r="C8" s="49">
        <v>204.75901509821415</v>
      </c>
      <c r="D8" s="50">
        <v>212.98975713551044</v>
      </c>
      <c r="E8" s="49">
        <v>0.86334246397018433</v>
      </c>
      <c r="F8" s="49">
        <v>3.4902498722076416</v>
      </c>
      <c r="G8" s="144">
        <v>423.55955254286528</v>
      </c>
    </row>
    <row r="9" spans="1:8" ht="12.75" customHeight="1" x14ac:dyDescent="0.3">
      <c r="A9" s="58" t="s">
        <v>19</v>
      </c>
      <c r="B9" s="49">
        <v>3.6906149387359619</v>
      </c>
      <c r="C9" s="49">
        <v>2.5345758460462093</v>
      </c>
      <c r="D9" s="50">
        <v>180.05030742287636</v>
      </c>
      <c r="E9" s="49">
        <v>0.54314158856868744</v>
      </c>
      <c r="F9" s="49" t="s">
        <v>28</v>
      </c>
      <c r="G9" s="144">
        <v>186.81863979622722</v>
      </c>
    </row>
    <row r="10" spans="1:8" ht="12.75" customHeight="1" x14ac:dyDescent="0.3">
      <c r="A10" s="58" t="s">
        <v>116</v>
      </c>
      <c r="B10" s="49" t="s">
        <v>28</v>
      </c>
      <c r="C10" s="50">
        <v>1.5749999284744263</v>
      </c>
      <c r="D10" s="50">
        <v>145.68600463867188</v>
      </c>
      <c r="E10" s="49">
        <v>0.38367268443107605</v>
      </c>
      <c r="F10" s="49">
        <v>2.3258750438690186</v>
      </c>
      <c r="G10" s="144">
        <v>149.9705522954464</v>
      </c>
    </row>
    <row r="11" spans="1:8" ht="12.75" customHeight="1" x14ac:dyDescent="0.3">
      <c r="A11" s="58" t="s">
        <v>115</v>
      </c>
      <c r="B11" s="49">
        <v>1.1635125875473022</v>
      </c>
      <c r="C11" s="50">
        <v>20.393991850316525</v>
      </c>
      <c r="D11" s="50">
        <v>31.0128153860569</v>
      </c>
      <c r="E11" s="49" t="s">
        <v>28</v>
      </c>
      <c r="F11" s="50">
        <v>6.1180000305175781</v>
      </c>
      <c r="G11" s="144">
        <v>58.688319854438305</v>
      </c>
      <c r="H11" s="237"/>
    </row>
    <row r="12" spans="1:8" ht="12.75" customHeight="1" x14ac:dyDescent="0.3">
      <c r="A12" s="58" t="s">
        <v>99</v>
      </c>
      <c r="B12" s="49">
        <v>1.4580503329634666</v>
      </c>
      <c r="C12" s="49">
        <v>8.7663668617606163</v>
      </c>
      <c r="D12" s="50">
        <v>21.847365289926529</v>
      </c>
      <c r="E12" s="49">
        <v>0.31893780827522278</v>
      </c>
      <c r="F12" s="49">
        <v>1.1480000019073486</v>
      </c>
      <c r="G12" s="144">
        <v>33.538720294833183</v>
      </c>
    </row>
    <row r="13" spans="1:8" ht="12.75" customHeight="1" x14ac:dyDescent="0.3">
      <c r="A13" s="58" t="s">
        <v>176</v>
      </c>
      <c r="B13" s="49" t="s">
        <v>28</v>
      </c>
      <c r="C13" s="50">
        <v>7.1680002212524414</v>
      </c>
      <c r="D13" s="50">
        <v>17.63736429810524</v>
      </c>
      <c r="E13" s="49" t="s">
        <v>28</v>
      </c>
      <c r="F13" s="50">
        <v>8.4140005111694336</v>
      </c>
      <c r="G13" s="144">
        <v>33.219365030527115</v>
      </c>
    </row>
    <row r="14" spans="1:8" ht="12.75" customHeight="1" x14ac:dyDescent="0.3">
      <c r="A14" s="58" t="s">
        <v>245</v>
      </c>
      <c r="B14" s="49">
        <v>0.29367538541555405</v>
      </c>
      <c r="C14" s="50">
        <v>3.7522420808672905</v>
      </c>
      <c r="D14" s="50">
        <v>18.347365289926529</v>
      </c>
      <c r="E14" s="49">
        <v>0.31893780827522278</v>
      </c>
      <c r="F14" s="50">
        <v>1.1480000019073486</v>
      </c>
      <c r="G14" s="144">
        <v>23.860220566391945</v>
      </c>
    </row>
    <row r="15" spans="1:8" ht="12.75" customHeight="1" x14ac:dyDescent="0.3">
      <c r="A15" s="58" t="s">
        <v>247</v>
      </c>
      <c r="B15" s="49" t="s">
        <v>28</v>
      </c>
      <c r="C15" s="50" t="s">
        <v>28</v>
      </c>
      <c r="D15" s="50">
        <v>18.210000991821289</v>
      </c>
      <c r="E15" s="50" t="s">
        <v>28</v>
      </c>
      <c r="F15" s="49" t="s">
        <v>28</v>
      </c>
      <c r="G15" s="144">
        <v>18.210000991821289</v>
      </c>
    </row>
    <row r="16" spans="1:8" ht="12.75" customHeight="1" x14ac:dyDescent="0.3">
      <c r="A16" s="58" t="s">
        <v>244</v>
      </c>
      <c r="B16" s="49">
        <v>1.3617374375462532</v>
      </c>
      <c r="C16" s="50">
        <v>15.580249786376953</v>
      </c>
      <c r="D16" s="50">
        <v>0.31578001379966736</v>
      </c>
      <c r="E16" s="49" t="s">
        <v>28</v>
      </c>
      <c r="F16" s="50" t="s">
        <v>28</v>
      </c>
      <c r="G16" s="144">
        <v>17.257767237722874</v>
      </c>
    </row>
    <row r="17" spans="1:7" ht="12.75" customHeight="1" x14ac:dyDescent="0.3">
      <c r="A17" s="58" t="s">
        <v>65</v>
      </c>
      <c r="B17" s="49">
        <v>7.0934550762176514</v>
      </c>
      <c r="C17" s="50">
        <v>7.9976261034607887</v>
      </c>
      <c r="D17" s="50" t="s">
        <v>28</v>
      </c>
      <c r="E17" s="49" t="s">
        <v>28</v>
      </c>
      <c r="F17" s="50" t="s">
        <v>28</v>
      </c>
      <c r="G17" s="144">
        <v>15.09108117967844</v>
      </c>
    </row>
    <row r="18" spans="1:7" ht="12.75" customHeight="1" x14ac:dyDescent="0.3">
      <c r="A18" s="58" t="s">
        <v>243</v>
      </c>
      <c r="B18" s="49" t="s">
        <v>28</v>
      </c>
      <c r="C18" s="50" t="s">
        <v>28</v>
      </c>
      <c r="D18" s="50">
        <v>13.557899951934814</v>
      </c>
      <c r="E18" s="49" t="s">
        <v>28</v>
      </c>
      <c r="F18" s="50" t="s">
        <v>28</v>
      </c>
      <c r="G18" s="144">
        <v>13.557899951934814</v>
      </c>
    </row>
    <row r="19" spans="1:7" ht="12.75" customHeight="1" x14ac:dyDescent="0.3">
      <c r="A19" s="58" t="s">
        <v>232</v>
      </c>
      <c r="B19" s="49">
        <v>0.94768639653921127</v>
      </c>
      <c r="C19" s="49">
        <v>0.12789089977741241</v>
      </c>
      <c r="D19" s="50">
        <v>12.340099692344666</v>
      </c>
      <c r="E19" s="49" t="s">
        <v>28</v>
      </c>
      <c r="F19" s="49" t="s">
        <v>28</v>
      </c>
      <c r="G19" s="144">
        <v>13.415676988661289</v>
      </c>
    </row>
    <row r="20" spans="1:7" ht="12.75" customHeight="1" x14ac:dyDescent="0.3">
      <c r="A20" s="58" t="s">
        <v>16</v>
      </c>
      <c r="B20" s="49">
        <v>0.11052300035953522</v>
      </c>
      <c r="C20" s="50">
        <v>0</v>
      </c>
      <c r="D20" s="50">
        <v>12.300184607505798</v>
      </c>
      <c r="E20" s="49" t="s">
        <v>28</v>
      </c>
      <c r="F20" s="49" t="s">
        <v>28</v>
      </c>
      <c r="G20" s="144">
        <v>12.410707607865334</v>
      </c>
    </row>
    <row r="21" spans="1:7" ht="12.75" customHeight="1" x14ac:dyDescent="0.3">
      <c r="A21" s="59" t="s">
        <v>252</v>
      </c>
      <c r="B21" s="49">
        <v>0.10262849181890488</v>
      </c>
      <c r="C21" s="61">
        <v>6.4232499599456787</v>
      </c>
      <c r="D21" s="234" t="s">
        <v>28</v>
      </c>
      <c r="E21" s="61">
        <v>0.31893780827522278</v>
      </c>
      <c r="F21" s="49">
        <v>3.440500020980835</v>
      </c>
      <c r="G21" s="235">
        <v>10.285316281020641</v>
      </c>
    </row>
    <row r="22" spans="1:7" ht="12.75" customHeight="1" x14ac:dyDescent="0.3">
      <c r="A22" s="58" t="s">
        <v>233</v>
      </c>
      <c r="B22" s="49">
        <v>0.63945448398590088</v>
      </c>
      <c r="C22" s="50">
        <v>1.8988670334219933</v>
      </c>
      <c r="D22" s="50">
        <v>0.9579186737537384</v>
      </c>
      <c r="E22" s="50" t="s">
        <v>28</v>
      </c>
      <c r="F22" s="49">
        <v>1.1480000019073486</v>
      </c>
      <c r="G22" s="144">
        <v>4.6442401930689812</v>
      </c>
    </row>
    <row r="23" spans="1:7" ht="12.75" customHeight="1" x14ac:dyDescent="0.3">
      <c r="A23" s="58" t="s">
        <v>22</v>
      </c>
      <c r="B23" s="49">
        <v>2.4285035356879234</v>
      </c>
      <c r="C23" s="49">
        <v>0.31893780827522278</v>
      </c>
      <c r="D23" s="50">
        <v>0.76384041458368301</v>
      </c>
      <c r="E23" s="49">
        <v>0.38335689902305603</v>
      </c>
      <c r="F23" s="49" t="s">
        <v>28</v>
      </c>
      <c r="G23" s="144">
        <v>3.8946386575698853</v>
      </c>
    </row>
    <row r="24" spans="1:7" ht="12.75" customHeight="1" x14ac:dyDescent="0.3">
      <c r="A24" s="58" t="s">
        <v>249</v>
      </c>
      <c r="B24" s="49">
        <v>1.2929823845624924</v>
      </c>
      <c r="C24" s="50" t="s">
        <v>28</v>
      </c>
      <c r="D24" s="50">
        <v>2.129583902657032</v>
      </c>
      <c r="E24" s="49" t="s">
        <v>28</v>
      </c>
      <c r="F24" s="50" t="s">
        <v>28</v>
      </c>
      <c r="G24" s="144">
        <v>3.4225662872195244</v>
      </c>
    </row>
    <row r="25" spans="1:7" ht="12.75" customHeight="1" x14ac:dyDescent="0.3">
      <c r="A25" s="58" t="s">
        <v>41</v>
      </c>
      <c r="B25" s="49" t="s">
        <v>28</v>
      </c>
      <c r="C25" s="49">
        <v>1.1950905881822109</v>
      </c>
      <c r="D25" s="50">
        <v>1.416450023651123</v>
      </c>
      <c r="E25" s="49">
        <v>0.38335689902305603</v>
      </c>
      <c r="F25" s="49" t="s">
        <v>28</v>
      </c>
      <c r="G25" s="144">
        <v>2.99489751085639</v>
      </c>
    </row>
    <row r="26" spans="1:7" ht="12.75" customHeight="1" x14ac:dyDescent="0.3">
      <c r="A26" s="58" t="s">
        <v>21</v>
      </c>
      <c r="B26" s="49" t="s">
        <v>28</v>
      </c>
      <c r="C26" s="50">
        <v>2.8350000381469727</v>
      </c>
      <c r="D26" s="50" t="s">
        <v>28</v>
      </c>
      <c r="E26" s="49" t="s">
        <v>28</v>
      </c>
      <c r="F26" s="49" t="s">
        <v>28</v>
      </c>
      <c r="G26" s="144">
        <v>2.8350000381469727</v>
      </c>
    </row>
    <row r="27" spans="1:7" ht="12.75" customHeight="1" x14ac:dyDescent="0.3">
      <c r="A27" s="58" t="s">
        <v>271</v>
      </c>
      <c r="B27" s="49" t="s">
        <v>28</v>
      </c>
      <c r="C27" s="49">
        <v>2.8350000381469727</v>
      </c>
      <c r="D27" s="50" t="s">
        <v>28</v>
      </c>
      <c r="E27" s="49" t="s">
        <v>28</v>
      </c>
      <c r="F27" s="49" t="s">
        <v>28</v>
      </c>
      <c r="G27" s="144">
        <v>2.8350000381469727</v>
      </c>
    </row>
    <row r="28" spans="1:7" ht="12.75" customHeight="1" x14ac:dyDescent="0.3">
      <c r="A28" s="58" t="s">
        <v>246</v>
      </c>
      <c r="B28" s="50" t="s">
        <v>28</v>
      </c>
      <c r="C28" s="50">
        <v>1.408750057220459</v>
      </c>
      <c r="D28" s="50">
        <v>1.2789089679718018</v>
      </c>
      <c r="E28" s="50" t="s">
        <v>28</v>
      </c>
      <c r="F28" s="49" t="s">
        <v>28</v>
      </c>
      <c r="G28" s="144">
        <v>2.6876590251922607</v>
      </c>
    </row>
    <row r="29" spans="1:7" ht="12.75" customHeight="1" x14ac:dyDescent="0.3">
      <c r="A29" s="58" t="s">
        <v>20</v>
      </c>
      <c r="B29" s="49">
        <v>1.1643749475479126</v>
      </c>
      <c r="C29" s="50" t="s">
        <v>28</v>
      </c>
      <c r="D29" s="49">
        <v>1.416450023651123</v>
      </c>
      <c r="E29" s="49" t="s">
        <v>28</v>
      </c>
      <c r="F29" s="49" t="s">
        <v>28</v>
      </c>
      <c r="G29" s="144">
        <v>2.5808249711990356</v>
      </c>
    </row>
    <row r="30" spans="1:7" ht="12.75" customHeight="1" x14ac:dyDescent="0.3">
      <c r="A30" s="58" t="s">
        <v>231</v>
      </c>
      <c r="B30" s="49" t="s">
        <v>28</v>
      </c>
      <c r="C30" s="49">
        <v>0.97650003433227539</v>
      </c>
      <c r="D30" s="50" t="s">
        <v>28</v>
      </c>
      <c r="E30" s="50" t="s">
        <v>28</v>
      </c>
      <c r="F30" s="49">
        <v>1.1480000019073486</v>
      </c>
      <c r="G30" s="144">
        <v>2.124500036239624</v>
      </c>
    </row>
    <row r="31" spans="1:7" ht="12.75" customHeight="1" x14ac:dyDescent="0.3">
      <c r="A31" s="58" t="s">
        <v>253</v>
      </c>
      <c r="B31" s="49">
        <v>1.1643749475479126</v>
      </c>
      <c r="C31" s="50">
        <v>0.59498555958271027</v>
      </c>
      <c r="D31" s="50" t="s">
        <v>28</v>
      </c>
      <c r="E31" s="49" t="s">
        <v>28</v>
      </c>
      <c r="F31" s="49" t="s">
        <v>28</v>
      </c>
      <c r="G31" s="144">
        <v>1.7593605071306229</v>
      </c>
    </row>
    <row r="32" spans="1:7" ht="12.75" customHeight="1" x14ac:dyDescent="0.3">
      <c r="A32" s="58" t="s">
        <v>100</v>
      </c>
      <c r="B32" s="49">
        <v>0.10262849181890488</v>
      </c>
      <c r="C32" s="49">
        <v>1.3689378798007965</v>
      </c>
      <c r="D32" s="50">
        <v>0.13736429810523987</v>
      </c>
      <c r="E32" s="49" t="s">
        <v>28</v>
      </c>
      <c r="F32" s="49" t="s">
        <v>28</v>
      </c>
      <c r="G32" s="144">
        <v>1.6089306697249413</v>
      </c>
    </row>
    <row r="33" spans="1:7" ht="12.75" customHeight="1" x14ac:dyDescent="0.3">
      <c r="A33" s="58" t="s">
        <v>23</v>
      </c>
      <c r="B33" s="49" t="s">
        <v>28</v>
      </c>
      <c r="C33" s="50">
        <v>1.5978467464447021</v>
      </c>
      <c r="D33" s="50" t="s">
        <v>28</v>
      </c>
      <c r="E33" s="49" t="s">
        <v>28</v>
      </c>
      <c r="F33" s="50" t="s">
        <v>28</v>
      </c>
      <c r="G33" s="144">
        <v>1.5978467464447021</v>
      </c>
    </row>
    <row r="34" spans="1:7" ht="12.75" customHeight="1" x14ac:dyDescent="0.3">
      <c r="A34" s="58" t="s">
        <v>250</v>
      </c>
      <c r="B34" s="49">
        <v>1.4833127558231354</v>
      </c>
      <c r="C34" s="50" t="s">
        <v>28</v>
      </c>
      <c r="D34" s="50" t="s">
        <v>28</v>
      </c>
      <c r="E34" s="49" t="s">
        <v>28</v>
      </c>
      <c r="F34" s="50" t="s">
        <v>28</v>
      </c>
      <c r="G34" s="144">
        <v>1.4833127558231354</v>
      </c>
    </row>
    <row r="35" spans="1:7" ht="12.75" customHeight="1" x14ac:dyDescent="0.3">
      <c r="A35" s="58" t="s">
        <v>14</v>
      </c>
      <c r="B35" s="49">
        <v>0.10262849181890488</v>
      </c>
      <c r="C35" s="49">
        <v>1.2946980558335781</v>
      </c>
      <c r="D35" s="50" t="s">
        <v>28</v>
      </c>
      <c r="E35" s="50" t="s">
        <v>28</v>
      </c>
      <c r="F35" s="49" t="s">
        <v>28</v>
      </c>
      <c r="G35" s="144">
        <v>1.397326547652483</v>
      </c>
    </row>
    <row r="36" spans="1:7" ht="12.75" customHeight="1" x14ac:dyDescent="0.3">
      <c r="A36" s="58" t="s">
        <v>238</v>
      </c>
      <c r="B36" s="50">
        <v>1.1643749475479126</v>
      </c>
      <c r="C36" s="50" t="s">
        <v>28</v>
      </c>
      <c r="D36" s="50" t="s">
        <v>28</v>
      </c>
      <c r="E36" s="49" t="s">
        <v>28</v>
      </c>
      <c r="F36" s="49" t="s">
        <v>28</v>
      </c>
      <c r="G36" s="144">
        <v>1.1643749475479126</v>
      </c>
    </row>
    <row r="37" spans="1:7" ht="12.75" customHeight="1" x14ac:dyDescent="0.3">
      <c r="A37" s="58" t="s">
        <v>240</v>
      </c>
      <c r="B37" s="49" t="s">
        <v>28</v>
      </c>
      <c r="C37" s="50">
        <v>1.0924999713897705</v>
      </c>
      <c r="D37" s="50" t="s">
        <v>28</v>
      </c>
      <c r="E37" s="49" t="s">
        <v>28</v>
      </c>
      <c r="F37" s="50" t="s">
        <v>28</v>
      </c>
      <c r="G37" s="144">
        <v>1.0924999713897705</v>
      </c>
    </row>
    <row r="38" spans="1:7" ht="12.75" customHeight="1" x14ac:dyDescent="0.3">
      <c r="A38" s="58" t="s">
        <v>160</v>
      </c>
      <c r="B38" s="49">
        <v>0.19104689359664917</v>
      </c>
      <c r="C38" s="50">
        <v>0.15946890413761139</v>
      </c>
      <c r="D38" s="50">
        <v>5.6840397417545319E-2</v>
      </c>
      <c r="E38" s="49" t="s">
        <v>28</v>
      </c>
      <c r="F38" s="50" t="s">
        <v>28</v>
      </c>
      <c r="G38" s="144">
        <v>0.40735619515180588</v>
      </c>
    </row>
    <row r="39" spans="1:7" ht="12.75" customHeight="1" x14ac:dyDescent="0.3">
      <c r="A39" s="58" t="s">
        <v>175</v>
      </c>
      <c r="B39" s="50" t="s">
        <v>28</v>
      </c>
      <c r="C39" s="49">
        <v>0.22999998927116394</v>
      </c>
      <c r="D39" s="49" t="s">
        <v>28</v>
      </c>
      <c r="E39" s="49" t="s">
        <v>28</v>
      </c>
      <c r="F39" s="49" t="s">
        <v>28</v>
      </c>
      <c r="G39" s="144">
        <v>0.22999998927116394</v>
      </c>
    </row>
    <row r="40" spans="1:7" ht="12.75" customHeight="1" x14ac:dyDescent="0.3">
      <c r="A40" s="58" t="s">
        <v>251</v>
      </c>
      <c r="B40" s="49" t="s">
        <v>28</v>
      </c>
      <c r="C40" s="50">
        <v>4.7366999089717865E-2</v>
      </c>
      <c r="D40" s="50">
        <v>0.13736429810523987</v>
      </c>
      <c r="E40" s="50" t="s">
        <v>28</v>
      </c>
      <c r="F40" s="49" t="s">
        <v>28</v>
      </c>
      <c r="G40" s="144">
        <v>0.18473129719495773</v>
      </c>
    </row>
    <row r="41" spans="1:7" ht="12.75" customHeight="1" x14ac:dyDescent="0.3">
      <c r="A41" s="60" t="s">
        <v>239</v>
      </c>
      <c r="B41" s="49" t="s">
        <v>28</v>
      </c>
      <c r="C41" s="233">
        <v>4.7366999089717865E-2</v>
      </c>
      <c r="D41" s="233" t="s">
        <v>28</v>
      </c>
      <c r="E41" s="49" t="s">
        <v>28</v>
      </c>
      <c r="F41" s="50" t="s">
        <v>28</v>
      </c>
      <c r="G41" s="236">
        <v>4.7366999089717865E-2</v>
      </c>
    </row>
    <row r="42" spans="1:7" ht="12.75" customHeight="1" x14ac:dyDescent="0.3">
      <c r="A42" s="19"/>
      <c r="B42" s="32"/>
      <c r="C42" s="32"/>
      <c r="D42" s="32"/>
      <c r="E42" s="32"/>
      <c r="F42" s="32"/>
      <c r="G42" s="32"/>
    </row>
    <row r="43" spans="1:7" ht="12.75" customHeight="1" x14ac:dyDescent="0.3">
      <c r="A43" s="145" t="s">
        <v>24</v>
      </c>
      <c r="B43" s="51">
        <v>27.412753500044346</v>
      </c>
      <c r="C43" s="51">
        <v>296.97952533885837</v>
      </c>
      <c r="D43" s="51">
        <v>692.58966571837664</v>
      </c>
      <c r="E43" s="51">
        <v>3.5136839598417282</v>
      </c>
      <c r="F43" s="51">
        <v>28.380625486373901</v>
      </c>
      <c r="G43" s="52">
        <v>1048.876254003495</v>
      </c>
    </row>
    <row r="44" spans="1:7" s="5" customFormat="1" ht="12.75" customHeight="1" x14ac:dyDescent="0.3">
      <c r="A44" s="2"/>
      <c r="B44" s="2"/>
      <c r="C44" s="2"/>
      <c r="D44" s="2"/>
      <c r="E44" s="2"/>
      <c r="F44" s="2"/>
      <c r="G44" s="2"/>
    </row>
    <row r="45" spans="1:7" ht="12.75" customHeight="1" x14ac:dyDescent="0.3"/>
    <row r="46" spans="1:7" ht="12.75" customHeight="1" x14ac:dyDescent="0.3"/>
    <row r="47" spans="1:7" ht="12.75" customHeight="1" x14ac:dyDescent="0.3"/>
    <row r="48" spans="1:7" ht="12.75" customHeight="1" x14ac:dyDescent="0.3"/>
    <row r="49" spans="2:6" ht="3.75" customHeight="1" x14ac:dyDescent="0.3"/>
    <row r="50" spans="2:6" ht="12.75" customHeight="1" x14ac:dyDescent="0.3"/>
    <row r="51" spans="2:6" ht="12.75" customHeight="1" x14ac:dyDescent="0.3"/>
    <row r="52" spans="2:6" ht="12.75" customHeight="1" x14ac:dyDescent="0.3"/>
    <row r="53" spans="2:6" ht="12.75" customHeight="1" x14ac:dyDescent="0.3"/>
    <row r="54" spans="2:6" ht="12.75" customHeight="1" x14ac:dyDescent="0.3"/>
    <row r="55" spans="2:6" ht="3.75" customHeight="1" x14ac:dyDescent="0.3"/>
    <row r="56" spans="2:6" ht="12.75" customHeight="1" x14ac:dyDescent="0.3">
      <c r="B56" s="48"/>
      <c r="C56" s="48"/>
      <c r="D56" s="48"/>
      <c r="E56" s="48"/>
      <c r="F56" s="48"/>
    </row>
    <row r="57" spans="2:6" ht="12.75" customHeight="1" x14ac:dyDescent="0.3">
      <c r="B57" s="11"/>
      <c r="C57" s="11"/>
      <c r="D57" s="11"/>
      <c r="E57" s="11"/>
      <c r="F57" s="11"/>
    </row>
    <row r="58" spans="2:6" ht="15" customHeight="1" x14ac:dyDescent="0.3"/>
    <row r="83" spans="2:6" x14ac:dyDescent="0.3">
      <c r="B83" s="48"/>
      <c r="C83" s="48"/>
      <c r="D83" s="48"/>
      <c r="E83" s="48"/>
      <c r="F83" s="48"/>
    </row>
    <row r="84" spans="2:6" x14ac:dyDescent="0.3">
      <c r="B84" s="7"/>
      <c r="C84" s="7"/>
      <c r="D84" s="7"/>
      <c r="E84" s="7"/>
      <c r="F84" s="7"/>
    </row>
    <row r="100" ht="13.5" customHeight="1" x14ac:dyDescent="0.3"/>
    <row r="114" spans="2:6" x14ac:dyDescent="0.3">
      <c r="B114" s="48"/>
      <c r="C114" s="48"/>
      <c r="D114" s="48"/>
      <c r="E114" s="48"/>
      <c r="F114" s="48"/>
    </row>
    <row r="115" spans="2:6" x14ac:dyDescent="0.3">
      <c r="B115" s="7"/>
      <c r="C115" s="7"/>
      <c r="D115" s="7"/>
      <c r="E115" s="7"/>
      <c r="F115" s="7"/>
    </row>
  </sheetData>
  <sortState xmlns:xlrd2="http://schemas.microsoft.com/office/spreadsheetml/2017/richdata2" ref="A8:G41">
    <sortCondition descending="1" ref="G8:G41"/>
  </sortState>
  <mergeCells count="1">
    <mergeCell ref="B3:F3"/>
  </mergeCells>
  <pageMargins left="0.75" right="0.75" top="1" bottom="1" header="0.5" footer="0.5"/>
  <pageSetup paperSize="9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7"/>
  <sheetViews>
    <sheetView showGridLines="0" topLeftCell="A21" zoomScaleNormal="100" workbookViewId="0">
      <selection activeCell="B24" sqref="B24"/>
    </sheetView>
  </sheetViews>
  <sheetFormatPr defaultColWidth="9.1796875" defaultRowHeight="13" x14ac:dyDescent="0.3"/>
  <cols>
    <col min="1" max="1" width="16.453125" style="2" customWidth="1"/>
    <col min="2" max="6" width="12.7265625" style="2" customWidth="1"/>
    <col min="7" max="7" width="13.7265625" style="2" customWidth="1"/>
    <col min="8" max="16384" width="9.1796875" style="2"/>
  </cols>
  <sheetData>
    <row r="1" spans="1:7" ht="12.75" customHeight="1" x14ac:dyDescent="0.35">
      <c r="A1" s="140" t="s">
        <v>215</v>
      </c>
      <c r="B1" s="10"/>
      <c r="C1" s="10"/>
      <c r="D1" s="10"/>
      <c r="E1" s="10"/>
      <c r="F1" s="10"/>
      <c r="G1" s="10"/>
    </row>
    <row r="2" spans="1:7" ht="12.75" customHeight="1" x14ac:dyDescent="0.35">
      <c r="A2" s="140" t="s">
        <v>306</v>
      </c>
      <c r="B2" s="4"/>
      <c r="C2" s="4"/>
      <c r="D2" s="4"/>
      <c r="E2" s="4"/>
      <c r="F2" s="4"/>
      <c r="G2" s="4"/>
    </row>
    <row r="3" spans="1:7" ht="15" customHeight="1" x14ac:dyDescent="0.3">
      <c r="A3" s="6"/>
    </row>
    <row r="4" spans="1:7" ht="15" customHeight="1" x14ac:dyDescent="0.3">
      <c r="A4" s="19"/>
      <c r="B4" s="476" t="s">
        <v>0</v>
      </c>
      <c r="C4" s="476"/>
      <c r="D4" s="476"/>
      <c r="E4" s="476"/>
      <c r="F4" s="476"/>
      <c r="G4" s="19"/>
    </row>
    <row r="5" spans="1:7" ht="6" customHeight="1" x14ac:dyDescent="0.3">
      <c r="A5" s="19"/>
      <c r="B5" s="21"/>
      <c r="C5" s="21"/>
      <c r="D5" s="21"/>
      <c r="E5" s="21"/>
      <c r="F5" s="21"/>
      <c r="G5" s="19"/>
    </row>
    <row r="6" spans="1:7" ht="12.75" customHeight="1" x14ac:dyDescent="0.3">
      <c r="A6" s="122"/>
      <c r="B6" s="123"/>
      <c r="C6" s="123"/>
      <c r="D6" s="123"/>
      <c r="E6" s="123"/>
      <c r="F6" s="123"/>
      <c r="G6" s="124" t="s">
        <v>25</v>
      </c>
    </row>
    <row r="7" spans="1:7" ht="12.75" customHeight="1" x14ac:dyDescent="0.3">
      <c r="A7" s="133" t="s">
        <v>29</v>
      </c>
      <c r="B7" s="123" t="s">
        <v>3</v>
      </c>
      <c r="C7" s="123" t="s">
        <v>4</v>
      </c>
      <c r="D7" s="123" t="s">
        <v>5</v>
      </c>
      <c r="E7" s="123" t="s">
        <v>6</v>
      </c>
      <c r="F7" s="123" t="s">
        <v>7</v>
      </c>
      <c r="G7" s="124" t="s">
        <v>27</v>
      </c>
    </row>
    <row r="8" spans="1:7" s="4" customFormat="1" ht="3.75" customHeight="1" x14ac:dyDescent="0.3">
      <c r="A8" s="29"/>
      <c r="B8" s="30"/>
      <c r="C8" s="30"/>
      <c r="D8" s="30"/>
      <c r="E8" s="30"/>
      <c r="F8" s="30"/>
      <c r="G8" s="31"/>
    </row>
    <row r="9" spans="1:7" ht="12.75" customHeight="1" x14ac:dyDescent="0.3">
      <c r="A9" s="26" t="s">
        <v>108</v>
      </c>
      <c r="B9" s="323">
        <v>12.663409471511841</v>
      </c>
      <c r="C9" s="273">
        <v>1744.4159671291709</v>
      </c>
      <c r="D9" s="296">
        <v>3225.4204495251179</v>
      </c>
      <c r="E9" s="273" t="s">
        <v>28</v>
      </c>
      <c r="F9" s="273">
        <v>36.492750406265259</v>
      </c>
      <c r="G9" s="297">
        <v>5018.9925765320659</v>
      </c>
    </row>
    <row r="10" spans="1:7" ht="12.75" customHeight="1" x14ac:dyDescent="0.3">
      <c r="A10" s="26" t="s">
        <v>109</v>
      </c>
      <c r="B10" s="323">
        <v>49.857028052210808</v>
      </c>
      <c r="C10" s="273">
        <v>1292.0319204553962</v>
      </c>
      <c r="D10" s="296">
        <v>3126.3069513440132</v>
      </c>
      <c r="E10" s="273">
        <v>1.2789089381694794</v>
      </c>
      <c r="F10" s="273">
        <v>37.687000274658203</v>
      </c>
      <c r="G10" s="297">
        <v>4507.1618090644479</v>
      </c>
    </row>
    <row r="11" spans="1:7" ht="12.75" customHeight="1" x14ac:dyDescent="0.3">
      <c r="A11" s="27" t="s">
        <v>124</v>
      </c>
      <c r="B11" s="323">
        <v>39.643649458885193</v>
      </c>
      <c r="C11" s="277">
        <v>1677.5590031519532</v>
      </c>
      <c r="D11" s="298">
        <v>2633.5584413260221</v>
      </c>
      <c r="E11" s="277">
        <v>0.63945446908473969</v>
      </c>
      <c r="F11" s="277">
        <v>50.945126056671143</v>
      </c>
      <c r="G11" s="299">
        <v>4402.3456744626164</v>
      </c>
    </row>
    <row r="12" spans="1:7" ht="12.75" customHeight="1" x14ac:dyDescent="0.3">
      <c r="A12" s="27" t="s">
        <v>161</v>
      </c>
      <c r="B12" s="323">
        <v>1.5788999795913696</v>
      </c>
      <c r="C12" s="277" t="s">
        <v>28</v>
      </c>
      <c r="D12" s="298" t="s">
        <v>28</v>
      </c>
      <c r="E12" s="277" t="s">
        <v>28</v>
      </c>
      <c r="F12" s="277" t="s">
        <v>28</v>
      </c>
      <c r="G12" s="299">
        <v>1.5788999795913696</v>
      </c>
    </row>
    <row r="13" spans="1:7" ht="12.75" customHeight="1" x14ac:dyDescent="0.3">
      <c r="A13" s="27" t="s">
        <v>125</v>
      </c>
      <c r="B13" s="323" t="s">
        <v>28</v>
      </c>
      <c r="C13" s="277">
        <v>20.968500137329102</v>
      </c>
      <c r="D13" s="298">
        <v>1.9173530340194702</v>
      </c>
      <c r="E13" s="284" t="s">
        <v>28</v>
      </c>
      <c r="F13" s="284">
        <v>22.564500570297241</v>
      </c>
      <c r="G13" s="299">
        <v>45.450353741645813</v>
      </c>
    </row>
    <row r="14" spans="1:7" ht="12.75" customHeight="1" x14ac:dyDescent="0.3">
      <c r="A14" s="28" t="s">
        <v>110</v>
      </c>
      <c r="B14" s="323">
        <v>27.243099629878998</v>
      </c>
      <c r="C14" s="286">
        <v>305.53538665920496</v>
      </c>
      <c r="D14" s="300">
        <v>757.83012595027685</v>
      </c>
      <c r="E14" s="286">
        <v>3.8970408588647842</v>
      </c>
      <c r="F14" s="286">
        <v>29.545000314712524</v>
      </c>
      <c r="G14" s="301">
        <v>1124.0506534129381</v>
      </c>
    </row>
    <row r="15" spans="1:7" ht="3.75" customHeight="1" x14ac:dyDescent="0.3">
      <c r="A15" s="19"/>
      <c r="B15" s="55"/>
      <c r="C15" s="55"/>
      <c r="D15" s="55"/>
      <c r="E15" s="55"/>
      <c r="F15" s="55"/>
      <c r="G15" s="55"/>
    </row>
    <row r="16" spans="1:7" ht="12.75" customHeight="1" x14ac:dyDescent="0.3">
      <c r="A16" s="134" t="s">
        <v>34</v>
      </c>
      <c r="B16" s="293">
        <v>130.98608659207821</v>
      </c>
      <c r="C16" s="293">
        <v>5040.5107775330544</v>
      </c>
      <c r="D16" s="302">
        <v>9745.0333211794496</v>
      </c>
      <c r="E16" s="293">
        <v>5.8154042661190033</v>
      </c>
      <c r="F16" s="293">
        <v>177.23437762260437</v>
      </c>
      <c r="G16" s="303">
        <v>15099.579967193305</v>
      </c>
    </row>
    <row r="17" spans="1:7" x14ac:dyDescent="0.3">
      <c r="B17" s="14"/>
      <c r="C17" s="14"/>
      <c r="D17" s="14"/>
      <c r="E17" s="14"/>
      <c r="F17" s="14"/>
      <c r="G17" s="14"/>
    </row>
    <row r="21" spans="1:7" ht="15" customHeight="1" x14ac:dyDescent="0.3"/>
    <row r="26" spans="1:7" x14ac:dyDescent="0.3">
      <c r="D26" s="13"/>
      <c r="E26" s="47"/>
      <c r="F26" s="47"/>
      <c r="G26" s="13"/>
    </row>
    <row r="27" spans="1:7" x14ac:dyDescent="0.3">
      <c r="D27" s="13"/>
      <c r="E27" s="47"/>
      <c r="F27" s="47"/>
      <c r="G27" s="13"/>
    </row>
    <row r="28" spans="1:7" x14ac:dyDescent="0.3">
      <c r="D28" s="13"/>
      <c r="E28" s="47"/>
      <c r="F28" s="47"/>
      <c r="G28" s="13"/>
    </row>
    <row r="29" spans="1:7" x14ac:dyDescent="0.3">
      <c r="D29" s="13"/>
      <c r="E29" s="47"/>
      <c r="F29" s="47"/>
      <c r="G29" s="13"/>
    </row>
    <row r="30" spans="1:7" x14ac:dyDescent="0.3">
      <c r="D30" s="13"/>
      <c r="E30" s="47"/>
      <c r="F30" s="47"/>
      <c r="G30" s="13"/>
    </row>
    <row r="31" spans="1:7" x14ac:dyDescent="0.3">
      <c r="A31" s="9"/>
      <c r="B31" s="7"/>
      <c r="D31" s="44"/>
      <c r="E31" s="43"/>
      <c r="F31" s="43"/>
      <c r="G31" s="45"/>
    </row>
    <row r="32" spans="1:7" ht="13.5" customHeight="1" x14ac:dyDescent="0.3">
      <c r="A32" s="9"/>
      <c r="B32" s="7"/>
    </row>
    <row r="33" spans="1:7" x14ac:dyDescent="0.3">
      <c r="A33" s="9"/>
      <c r="B33" s="7"/>
    </row>
    <row r="34" spans="1:7" x14ac:dyDescent="0.3">
      <c r="A34" s="9"/>
      <c r="B34" s="7"/>
    </row>
    <row r="35" spans="1:7" x14ac:dyDescent="0.3">
      <c r="A35" s="9"/>
      <c r="B35" s="7"/>
      <c r="D35" s="46"/>
      <c r="G35" s="46"/>
    </row>
    <row r="36" spans="1:7" x14ac:dyDescent="0.3">
      <c r="A36" s="9"/>
      <c r="B36" s="7"/>
    </row>
    <row r="37" spans="1:7" x14ac:dyDescent="0.3">
      <c r="A37" s="9"/>
      <c r="B37" s="7"/>
    </row>
  </sheetData>
  <mergeCells count="1">
    <mergeCell ref="B4:F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showGridLines="0" topLeftCell="A26" zoomScaleNormal="100" workbookViewId="0">
      <selection activeCell="C22" sqref="C22"/>
    </sheetView>
  </sheetViews>
  <sheetFormatPr defaultRowHeight="12.5" x14ac:dyDescent="0.25"/>
  <cols>
    <col min="1" max="1" width="16.453125" customWidth="1"/>
    <col min="2" max="6" width="12.7265625" customWidth="1"/>
    <col min="7" max="7" width="13.7265625" customWidth="1"/>
  </cols>
  <sheetData>
    <row r="1" spans="1:7" ht="12.75" customHeight="1" x14ac:dyDescent="0.35">
      <c r="A1" s="138" t="s">
        <v>216</v>
      </c>
      <c r="B1" s="4"/>
      <c r="C1" s="4"/>
      <c r="D1" s="4"/>
      <c r="E1" s="4"/>
      <c r="F1" s="4"/>
      <c r="G1" s="4"/>
    </row>
    <row r="2" spans="1:7" ht="12.75" customHeight="1" x14ac:dyDescent="0.35">
      <c r="A2" s="138" t="s">
        <v>305</v>
      </c>
      <c r="B2" s="4"/>
      <c r="C2" s="4"/>
      <c r="D2" s="4"/>
      <c r="E2" s="4"/>
      <c r="F2" s="4"/>
      <c r="G2" s="4"/>
    </row>
    <row r="3" spans="1:7" ht="15" customHeight="1" x14ac:dyDescent="0.3">
      <c r="A3" s="6"/>
      <c r="B3" s="2"/>
      <c r="C3" s="2"/>
      <c r="D3" s="2"/>
      <c r="E3" s="2"/>
      <c r="F3" s="2"/>
      <c r="G3" s="2"/>
    </row>
    <row r="4" spans="1:7" ht="15" customHeight="1" x14ac:dyDescent="0.3">
      <c r="A4" s="19"/>
      <c r="B4" s="476" t="s">
        <v>0</v>
      </c>
      <c r="C4" s="476"/>
      <c r="D4" s="476"/>
      <c r="E4" s="476"/>
      <c r="F4" s="476"/>
      <c r="G4" s="19"/>
    </row>
    <row r="5" spans="1:7" ht="6" customHeight="1" x14ac:dyDescent="0.3">
      <c r="A5" s="19"/>
      <c r="B5" s="21"/>
      <c r="C5" s="21"/>
      <c r="D5" s="21"/>
      <c r="E5" s="21"/>
      <c r="F5" s="21"/>
      <c r="G5" s="19"/>
    </row>
    <row r="6" spans="1:7" ht="13" x14ac:dyDescent="0.3">
      <c r="A6" s="122"/>
      <c r="B6" s="123"/>
      <c r="C6" s="123"/>
      <c r="D6" s="123"/>
      <c r="E6" s="123"/>
      <c r="F6" s="123"/>
      <c r="G6" s="124" t="s">
        <v>25</v>
      </c>
    </row>
    <row r="7" spans="1:7" ht="13" x14ac:dyDescent="0.3">
      <c r="A7" s="133" t="s">
        <v>29</v>
      </c>
      <c r="B7" s="123" t="s">
        <v>3</v>
      </c>
      <c r="C7" s="123" t="s">
        <v>4</v>
      </c>
      <c r="D7" s="123" t="s">
        <v>5</v>
      </c>
      <c r="E7" s="123" t="s">
        <v>6</v>
      </c>
      <c r="F7" s="123" t="s">
        <v>7</v>
      </c>
      <c r="G7" s="124" t="s">
        <v>27</v>
      </c>
    </row>
    <row r="8" spans="1:7" ht="3.75" customHeight="1" x14ac:dyDescent="0.3">
      <c r="A8" s="29"/>
      <c r="B8" s="30"/>
      <c r="C8" s="30"/>
      <c r="D8" s="30"/>
      <c r="E8" s="30"/>
      <c r="F8" s="30"/>
      <c r="G8" s="31"/>
    </row>
    <row r="9" spans="1:7" ht="13" x14ac:dyDescent="0.3">
      <c r="A9" s="272" t="s">
        <v>108</v>
      </c>
      <c r="B9" s="273">
        <v>4.4502890706062317</v>
      </c>
      <c r="C9" s="273">
        <v>546.23114832630381</v>
      </c>
      <c r="D9" s="274">
        <v>889.99419506639242</v>
      </c>
      <c r="E9" s="273" t="s">
        <v>28</v>
      </c>
      <c r="F9" s="273">
        <v>7.3032045364379883</v>
      </c>
      <c r="G9" s="275">
        <v>1447.9788369997405</v>
      </c>
    </row>
    <row r="10" spans="1:7" ht="13" x14ac:dyDescent="0.3">
      <c r="A10" s="276" t="s">
        <v>109</v>
      </c>
      <c r="B10" s="277">
        <v>52.989631759934127</v>
      </c>
      <c r="C10" s="277">
        <v>594.15955265099183</v>
      </c>
      <c r="D10" s="278">
        <v>2163.6556703709066</v>
      </c>
      <c r="E10" s="277">
        <v>0.36878840066492558</v>
      </c>
      <c r="F10" s="277">
        <v>29.351042672991753</v>
      </c>
      <c r="G10" s="279">
        <v>2840.5246858554892</v>
      </c>
    </row>
    <row r="11" spans="1:7" ht="13" x14ac:dyDescent="0.3">
      <c r="A11" s="276" t="s">
        <v>124</v>
      </c>
      <c r="B11" s="277">
        <v>1.2083174646832049</v>
      </c>
      <c r="C11" s="277">
        <v>35.977920561737847</v>
      </c>
      <c r="D11" s="280">
        <v>71.024474992300384</v>
      </c>
      <c r="E11" s="277">
        <v>9.5918173901736736E-3</v>
      </c>
      <c r="F11" s="277">
        <v>2.1099318638443947</v>
      </c>
      <c r="G11" s="281">
        <v>110.330236699956</v>
      </c>
    </row>
    <row r="12" spans="1:7" ht="13" x14ac:dyDescent="0.3">
      <c r="A12" s="276" t="s">
        <v>161</v>
      </c>
      <c r="B12" s="277">
        <v>4.7367000579833984</v>
      </c>
      <c r="C12" s="277" t="s">
        <v>28</v>
      </c>
      <c r="D12" s="282" t="s">
        <v>28</v>
      </c>
      <c r="E12" s="277" t="s">
        <v>28</v>
      </c>
      <c r="F12" s="277" t="s">
        <v>28</v>
      </c>
      <c r="G12" s="283">
        <v>4.7367000579833984</v>
      </c>
    </row>
    <row r="13" spans="1:7" ht="13" x14ac:dyDescent="0.3">
      <c r="A13" s="276" t="s">
        <v>125</v>
      </c>
      <c r="B13" s="277" t="s">
        <v>28</v>
      </c>
      <c r="C13" s="277">
        <v>4.3593480885028839</v>
      </c>
      <c r="D13" s="280">
        <v>0.39861856400966644</v>
      </c>
      <c r="E13" s="284" t="s">
        <v>28</v>
      </c>
      <c r="F13" s="284">
        <v>4.6911585330963135</v>
      </c>
      <c r="G13" s="281">
        <v>9.4491251856088638</v>
      </c>
    </row>
    <row r="14" spans="1:7" ht="13" x14ac:dyDescent="0.3">
      <c r="A14" s="285" t="s">
        <v>110</v>
      </c>
      <c r="B14" s="286">
        <v>0.13478238629795669</v>
      </c>
      <c r="C14" s="286">
        <v>2.0931776695467761</v>
      </c>
      <c r="D14" s="287">
        <v>8.5270687179043989</v>
      </c>
      <c r="E14" s="286">
        <v>4.6984906042780494E-2</v>
      </c>
      <c r="F14" s="286">
        <v>0.1671162490019924</v>
      </c>
      <c r="G14" s="288">
        <v>10.969129928793905</v>
      </c>
    </row>
    <row r="15" spans="1:7" ht="3.75" customHeight="1" x14ac:dyDescent="0.3">
      <c r="A15" s="289"/>
      <c r="B15" s="56"/>
      <c r="C15" s="57"/>
      <c r="D15" s="290"/>
      <c r="E15" s="57"/>
      <c r="F15" s="57"/>
      <c r="G15" s="291"/>
    </row>
    <row r="16" spans="1:7" ht="13" x14ac:dyDescent="0.3">
      <c r="A16" s="292" t="s">
        <v>34</v>
      </c>
      <c r="B16" s="293">
        <v>63.519720739504919</v>
      </c>
      <c r="C16" s="293">
        <v>1182.8211472970834</v>
      </c>
      <c r="D16" s="294">
        <v>3133.6000277115136</v>
      </c>
      <c r="E16" s="293">
        <v>0.42536512409787974</v>
      </c>
      <c r="F16" s="293">
        <v>43.622453855372441</v>
      </c>
      <c r="G16" s="295">
        <v>4423.9887147275722</v>
      </c>
    </row>
    <row r="17" spans="1:7" x14ac:dyDescent="0.25">
      <c r="G17" s="12"/>
    </row>
    <row r="18" spans="1:7" x14ac:dyDescent="0.25">
      <c r="G18" s="12"/>
    </row>
    <row r="19" spans="1:7" ht="15" customHeight="1" x14ac:dyDescent="0.25">
      <c r="G19" s="12"/>
    </row>
    <row r="20" spans="1:7" x14ac:dyDescent="0.25">
      <c r="G20" s="12"/>
    </row>
    <row r="21" spans="1:7" x14ac:dyDescent="0.25">
      <c r="G21" s="12"/>
    </row>
    <row r="22" spans="1:7" x14ac:dyDescent="0.25">
      <c r="G22" s="12"/>
    </row>
    <row r="23" spans="1:7" x14ac:dyDescent="0.25">
      <c r="G23" s="12"/>
    </row>
    <row r="24" spans="1:7" x14ac:dyDescent="0.25">
      <c r="G24" s="12"/>
    </row>
    <row r="29" spans="1:7" ht="13" x14ac:dyDescent="0.3">
      <c r="A29" s="9"/>
      <c r="B29" s="7"/>
    </row>
    <row r="30" spans="1:7" ht="13.5" customHeight="1" x14ac:dyDescent="0.3">
      <c r="A30" s="9"/>
      <c r="B30" s="7"/>
    </row>
    <row r="31" spans="1:7" ht="13" x14ac:dyDescent="0.3">
      <c r="A31" s="9"/>
      <c r="B31" s="7"/>
    </row>
    <row r="32" spans="1:7" ht="13" x14ac:dyDescent="0.3">
      <c r="A32" s="9"/>
      <c r="B32" s="7"/>
    </row>
    <row r="33" spans="1:2" ht="13" x14ac:dyDescent="0.3">
      <c r="A33" s="9"/>
      <c r="B33" s="7"/>
    </row>
    <row r="34" spans="1:2" ht="13" x14ac:dyDescent="0.3">
      <c r="A34" s="9"/>
      <c r="B34" s="7"/>
    </row>
    <row r="35" spans="1:2" ht="13" x14ac:dyDescent="0.3">
      <c r="A35" s="9"/>
      <c r="B35" s="7"/>
    </row>
  </sheetData>
  <mergeCells count="1">
    <mergeCell ref="B4:F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90"/>
  <sheetViews>
    <sheetView showGridLines="0" topLeftCell="A24" zoomScaleNormal="100" workbookViewId="0"/>
  </sheetViews>
  <sheetFormatPr defaultColWidth="9.1796875" defaultRowHeight="13" x14ac:dyDescent="0.3"/>
  <cols>
    <col min="1" max="1" width="25" style="362" customWidth="1"/>
    <col min="2" max="13" width="8.7265625" style="362" customWidth="1"/>
    <col min="14" max="14" width="9.54296875" style="362" customWidth="1"/>
    <col min="15" max="15" width="8.7265625" style="362" customWidth="1"/>
    <col min="16" max="16" width="15.7265625" style="362" customWidth="1"/>
    <col min="17" max="17" width="13.54296875" style="362" customWidth="1"/>
    <col min="18" max="18" width="12.453125" style="362" customWidth="1"/>
    <col min="19" max="22" width="9.1796875" style="362"/>
    <col min="23" max="23" width="10.81640625" style="362" bestFit="1" customWidth="1"/>
    <col min="24" max="16384" width="9.1796875" style="362"/>
  </cols>
  <sheetData>
    <row r="1" spans="1:19" ht="14.5" x14ac:dyDescent="0.35">
      <c r="A1" s="360" t="s">
        <v>218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P1" s="363"/>
      <c r="Q1" s="363"/>
      <c r="R1" s="363"/>
      <c r="S1" s="364"/>
    </row>
    <row r="2" spans="1:19" ht="15" customHeight="1" x14ac:dyDescent="0.3">
      <c r="A2" s="365"/>
      <c r="P2" s="364"/>
      <c r="Q2" s="364"/>
      <c r="R2" s="364"/>
      <c r="S2" s="364"/>
    </row>
    <row r="3" spans="1:19" ht="15" customHeight="1" x14ac:dyDescent="0.3">
      <c r="A3" s="366"/>
      <c r="B3" s="480" t="s">
        <v>35</v>
      </c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2"/>
      <c r="N3" s="367"/>
      <c r="O3" s="367"/>
      <c r="P3" s="364"/>
      <c r="Q3" s="364"/>
      <c r="R3" s="364"/>
      <c r="S3" s="364"/>
    </row>
    <row r="4" spans="1:19" ht="6" customHeight="1" x14ac:dyDescent="0.3">
      <c r="A4" s="366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7"/>
      <c r="O4" s="367"/>
      <c r="P4" s="364"/>
      <c r="Q4" s="364"/>
      <c r="R4" s="364"/>
      <c r="S4" s="364"/>
    </row>
    <row r="5" spans="1:19" ht="12.75" customHeight="1" x14ac:dyDescent="0.3">
      <c r="A5" s="369"/>
      <c r="B5" s="477" t="s">
        <v>30</v>
      </c>
      <c r="C5" s="479"/>
      <c r="D5" s="477" t="s">
        <v>36</v>
      </c>
      <c r="E5" s="479"/>
      <c r="F5" s="477" t="s">
        <v>31</v>
      </c>
      <c r="G5" s="479"/>
      <c r="H5" s="477" t="s">
        <v>102</v>
      </c>
      <c r="I5" s="479"/>
      <c r="J5" s="477" t="s">
        <v>32</v>
      </c>
      <c r="K5" s="479"/>
      <c r="L5" s="477" t="s">
        <v>33</v>
      </c>
      <c r="M5" s="479"/>
      <c r="N5" s="477" t="s">
        <v>34</v>
      </c>
      <c r="O5" s="478"/>
      <c r="P5" s="370"/>
      <c r="Q5" s="370"/>
      <c r="R5" s="371"/>
      <c r="S5" s="371"/>
    </row>
    <row r="6" spans="1:19" ht="12.75" customHeight="1" x14ac:dyDescent="0.3">
      <c r="A6" s="372"/>
      <c r="B6" s="477"/>
      <c r="C6" s="479"/>
      <c r="D6" s="477" t="s">
        <v>37</v>
      </c>
      <c r="E6" s="479"/>
      <c r="F6" s="477"/>
      <c r="G6" s="479"/>
      <c r="H6" s="477"/>
      <c r="I6" s="479"/>
      <c r="J6" s="477"/>
      <c r="K6" s="479"/>
      <c r="L6" s="477"/>
      <c r="M6" s="479"/>
      <c r="N6" s="477"/>
      <c r="O6" s="478"/>
      <c r="P6" s="370"/>
      <c r="Q6" s="370"/>
      <c r="R6" s="370"/>
      <c r="S6" s="371"/>
    </row>
    <row r="7" spans="1:19" ht="12.75" customHeight="1" x14ac:dyDescent="0.3">
      <c r="A7" s="373" t="s">
        <v>26</v>
      </c>
      <c r="B7" s="374" t="s">
        <v>132</v>
      </c>
      <c r="C7" s="374" t="s">
        <v>38</v>
      </c>
      <c r="D7" s="374" t="s">
        <v>132</v>
      </c>
      <c r="E7" s="375" t="s">
        <v>38</v>
      </c>
      <c r="F7" s="376" t="s">
        <v>132</v>
      </c>
      <c r="G7" s="374" t="s">
        <v>38</v>
      </c>
      <c r="H7" s="374" t="s">
        <v>132</v>
      </c>
      <c r="I7" s="375" t="s">
        <v>38</v>
      </c>
      <c r="J7" s="374" t="s">
        <v>132</v>
      </c>
      <c r="K7" s="375" t="s">
        <v>38</v>
      </c>
      <c r="L7" s="376" t="s">
        <v>132</v>
      </c>
      <c r="M7" s="374" t="s">
        <v>38</v>
      </c>
      <c r="N7" s="374" t="s">
        <v>132</v>
      </c>
      <c r="O7" s="374" t="s">
        <v>38</v>
      </c>
      <c r="P7" s="370"/>
      <c r="Q7" s="370"/>
      <c r="R7" s="371"/>
      <c r="S7" s="371"/>
    </row>
    <row r="8" spans="1:19" ht="3.75" customHeight="1" x14ac:dyDescent="0.3"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0"/>
      <c r="Q8" s="370"/>
      <c r="R8" s="370"/>
      <c r="S8" s="371"/>
    </row>
    <row r="9" spans="1:19" ht="12.75" customHeight="1" x14ac:dyDescent="0.3">
      <c r="A9" s="156" t="s">
        <v>139</v>
      </c>
      <c r="B9" s="323">
        <v>4509.8526790365577</v>
      </c>
      <c r="C9" s="378">
        <v>583.98092071339488</v>
      </c>
      <c r="D9" s="323">
        <v>3635.7171115316451</v>
      </c>
      <c r="E9" s="378">
        <v>608.50877478346229</v>
      </c>
      <c r="F9" s="323">
        <v>3649.2449386641383</v>
      </c>
      <c r="G9" s="378">
        <v>587.90554979071021</v>
      </c>
      <c r="H9" s="323">
        <v>1.5788999795913696</v>
      </c>
      <c r="I9" s="378">
        <v>1.5788999795913696</v>
      </c>
      <c r="J9" s="323">
        <v>0.63945448398590088</v>
      </c>
      <c r="K9" s="378">
        <v>0.63945448398590088</v>
      </c>
      <c r="L9" s="323">
        <v>952.55052291974425</v>
      </c>
      <c r="M9" s="378">
        <v>610.08446959778666</v>
      </c>
      <c r="N9" s="379">
        <v>12749.583606615663</v>
      </c>
      <c r="O9" s="378">
        <v>610.08446959778666</v>
      </c>
      <c r="P9" s="370"/>
      <c r="Q9" s="370"/>
      <c r="R9" s="370"/>
      <c r="S9" s="371"/>
    </row>
    <row r="10" spans="1:19" ht="12.75" customHeight="1" x14ac:dyDescent="0.3">
      <c r="A10" s="156" t="s">
        <v>208</v>
      </c>
      <c r="B10" s="323">
        <v>42.09119987487793</v>
      </c>
      <c r="C10" s="378">
        <v>14.975399971008301</v>
      </c>
      <c r="D10" s="323">
        <v>29.804324984550476</v>
      </c>
      <c r="E10" s="378">
        <v>18.973724961280823</v>
      </c>
      <c r="F10" s="323">
        <v>16.139774918556213</v>
      </c>
      <c r="G10" s="378">
        <v>16.139774918556213</v>
      </c>
      <c r="H10" s="323" t="s">
        <v>28</v>
      </c>
      <c r="I10" s="378" t="s">
        <v>28</v>
      </c>
      <c r="J10" s="323" t="s">
        <v>28</v>
      </c>
      <c r="K10" s="378" t="s">
        <v>28</v>
      </c>
      <c r="L10" s="323">
        <v>3.7451999187469482</v>
      </c>
      <c r="M10" s="378">
        <v>2.5808249711990356</v>
      </c>
      <c r="N10" s="379">
        <v>91.780499696731567</v>
      </c>
      <c r="O10" s="378">
        <v>18.973724961280823</v>
      </c>
      <c r="P10" s="370"/>
      <c r="Q10" s="370"/>
      <c r="R10" s="370"/>
      <c r="S10" s="371"/>
    </row>
    <row r="11" spans="1:19" ht="12.75" customHeight="1" x14ac:dyDescent="0.3">
      <c r="A11" s="156" t="s">
        <v>209</v>
      </c>
      <c r="B11" s="323">
        <v>335.11031916737556</v>
      </c>
      <c r="C11" s="378">
        <v>162.91448000073433</v>
      </c>
      <c r="D11" s="323">
        <v>403.35075268149376</v>
      </c>
      <c r="E11" s="378">
        <v>186.46813371777534</v>
      </c>
      <c r="F11" s="323">
        <v>278.69874492287636</v>
      </c>
      <c r="G11" s="378">
        <v>169.69992113113403</v>
      </c>
      <c r="H11" s="323" t="s">
        <v>28</v>
      </c>
      <c r="I11" s="378" t="s">
        <v>28</v>
      </c>
      <c r="J11" s="323">
        <v>44.810899257659912</v>
      </c>
      <c r="K11" s="378">
        <v>43.296949982643127</v>
      </c>
      <c r="L11" s="323">
        <v>107.04755307734013</v>
      </c>
      <c r="M11" s="378">
        <v>107.04755307734013</v>
      </c>
      <c r="N11" s="379">
        <v>1169.0182691067457</v>
      </c>
      <c r="O11" s="378">
        <v>188.22387051582336</v>
      </c>
      <c r="P11" s="370"/>
      <c r="Q11" s="370"/>
      <c r="R11" s="371"/>
      <c r="S11" s="371"/>
    </row>
    <row r="12" spans="1:19" ht="12.75" customHeight="1" x14ac:dyDescent="0.3">
      <c r="A12" s="156" t="s">
        <v>21</v>
      </c>
      <c r="B12" s="323">
        <v>5.6700000762939453</v>
      </c>
      <c r="C12" s="378">
        <v>2.8350000381469727</v>
      </c>
      <c r="D12" s="323">
        <v>5.6700000762939453</v>
      </c>
      <c r="E12" s="378">
        <v>2.8350000381469727</v>
      </c>
      <c r="F12" s="323">
        <v>2.8350000381469727</v>
      </c>
      <c r="G12" s="378">
        <v>2.8350000381469727</v>
      </c>
      <c r="H12" s="323" t="s">
        <v>28</v>
      </c>
      <c r="I12" s="378" t="s">
        <v>28</v>
      </c>
      <c r="J12" s="323" t="s">
        <v>28</v>
      </c>
      <c r="K12" s="378" t="s">
        <v>28</v>
      </c>
      <c r="L12" s="323" t="s">
        <v>28</v>
      </c>
      <c r="M12" s="378" t="s">
        <v>28</v>
      </c>
      <c r="N12" s="379">
        <v>14.175000190734863</v>
      </c>
      <c r="O12" s="378">
        <v>2.8350000381469727</v>
      </c>
      <c r="P12" s="370"/>
      <c r="Q12" s="370"/>
      <c r="R12" s="371"/>
      <c r="S12" s="371"/>
    </row>
    <row r="13" spans="1:19" ht="12.75" customHeight="1" x14ac:dyDescent="0.3">
      <c r="A13" s="156" t="s">
        <v>210</v>
      </c>
      <c r="B13" s="323">
        <v>70.341908887028694</v>
      </c>
      <c r="C13" s="378">
        <v>20.51928348839283</v>
      </c>
      <c r="D13" s="323">
        <v>86.23313495144248</v>
      </c>
      <c r="E13" s="378">
        <v>26.145944532006979</v>
      </c>
      <c r="F13" s="323" t="s">
        <v>28</v>
      </c>
      <c r="G13" s="378" t="s">
        <v>28</v>
      </c>
      <c r="H13" s="323" t="s">
        <v>28</v>
      </c>
      <c r="I13" s="378" t="s">
        <v>28</v>
      </c>
      <c r="J13" s="323" t="s">
        <v>28</v>
      </c>
      <c r="K13" s="378" t="s">
        <v>28</v>
      </c>
      <c r="L13" s="323">
        <v>31.69374879822135</v>
      </c>
      <c r="M13" s="378">
        <v>27.427324239164591</v>
      </c>
      <c r="N13" s="379">
        <v>188.26879263669252</v>
      </c>
      <c r="O13" s="378">
        <v>28.83607429638505</v>
      </c>
      <c r="P13" s="370"/>
      <c r="Q13" s="370"/>
      <c r="R13" s="371"/>
      <c r="S13" s="371"/>
    </row>
    <row r="14" spans="1:19" ht="12.75" customHeight="1" x14ac:dyDescent="0.3">
      <c r="A14" s="156" t="s">
        <v>96</v>
      </c>
      <c r="B14" s="323" t="s">
        <v>28</v>
      </c>
      <c r="C14" s="378" t="s">
        <v>28</v>
      </c>
      <c r="D14" s="323">
        <v>19.414610587060452</v>
      </c>
      <c r="E14" s="378">
        <v>10.902610264718533</v>
      </c>
      <c r="F14" s="323" t="s">
        <v>28</v>
      </c>
      <c r="G14" s="378" t="s">
        <v>28</v>
      </c>
      <c r="H14" s="323" t="s">
        <v>28</v>
      </c>
      <c r="I14" s="378" t="s">
        <v>28</v>
      </c>
      <c r="J14" s="323" t="s">
        <v>28</v>
      </c>
      <c r="K14" s="378" t="s">
        <v>28</v>
      </c>
      <c r="L14" s="323">
        <v>3.4730723574757576</v>
      </c>
      <c r="M14" s="378">
        <v>3.4730723574757576</v>
      </c>
      <c r="N14" s="379">
        <v>22.887682944536209</v>
      </c>
      <c r="O14" s="378">
        <v>11.342807561159134</v>
      </c>
      <c r="P14" s="370"/>
      <c r="Q14" s="370"/>
      <c r="R14" s="370"/>
      <c r="S14" s="371"/>
    </row>
    <row r="15" spans="1:19" ht="12.75" customHeight="1" x14ac:dyDescent="0.3">
      <c r="A15" s="156" t="s">
        <v>140</v>
      </c>
      <c r="B15" s="323">
        <v>48.748479291796684</v>
      </c>
      <c r="C15" s="378">
        <v>24.470078870654106</v>
      </c>
      <c r="D15" s="323">
        <v>25.27187491953373</v>
      </c>
      <c r="E15" s="378">
        <v>25.27187491953373</v>
      </c>
      <c r="F15" s="323">
        <v>14.780206903815269</v>
      </c>
      <c r="G15" s="378">
        <v>13.037956759333611</v>
      </c>
      <c r="H15" s="323" t="s">
        <v>28</v>
      </c>
      <c r="I15" s="378" t="s">
        <v>28</v>
      </c>
      <c r="J15" s="323" t="s">
        <v>28</v>
      </c>
      <c r="K15" s="378" t="s">
        <v>28</v>
      </c>
      <c r="L15" s="323">
        <v>25.540556341409683</v>
      </c>
      <c r="M15" s="378">
        <v>25.540556341409683</v>
      </c>
      <c r="N15" s="379">
        <v>114.34111745655537</v>
      </c>
      <c r="O15" s="378">
        <v>25.761602342128754</v>
      </c>
      <c r="P15" s="370"/>
      <c r="Q15" s="370"/>
      <c r="R15" s="371"/>
      <c r="S15" s="371"/>
    </row>
    <row r="16" spans="1:19" ht="12.75" customHeight="1" x14ac:dyDescent="0.3">
      <c r="A16" s="156" t="s">
        <v>211</v>
      </c>
      <c r="B16" s="323">
        <v>7.177990198135376</v>
      </c>
      <c r="C16" s="378">
        <v>3.588995099067688</v>
      </c>
      <c r="D16" s="323">
        <v>301.69999933242798</v>
      </c>
      <c r="E16" s="378">
        <v>150.84999966621399</v>
      </c>
      <c r="F16" s="323">
        <v>440.64700901508331</v>
      </c>
      <c r="G16" s="378">
        <v>149.27499973773956</v>
      </c>
      <c r="H16" s="323" t="s">
        <v>28</v>
      </c>
      <c r="I16" s="378" t="s">
        <v>28</v>
      </c>
      <c r="J16" s="323" t="s">
        <v>28</v>
      </c>
      <c r="K16" s="378" t="s">
        <v>28</v>
      </c>
      <c r="L16" s="323" t="s">
        <v>28</v>
      </c>
      <c r="M16" s="378" t="s">
        <v>28</v>
      </c>
      <c r="N16" s="379">
        <v>749.52499854564667</v>
      </c>
      <c r="O16" s="378">
        <v>150.84999966621399</v>
      </c>
      <c r="P16" s="370"/>
      <c r="Q16" s="370"/>
      <c r="R16" s="371"/>
      <c r="S16" s="371"/>
    </row>
    <row r="17" spans="1:24" ht="6" customHeight="1" x14ac:dyDescent="0.3">
      <c r="A17" s="380"/>
      <c r="B17" s="381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2"/>
      <c r="O17" s="381"/>
      <c r="P17" s="383"/>
      <c r="Q17" s="383"/>
      <c r="R17" s="383"/>
      <c r="S17" s="383"/>
      <c r="T17" s="383"/>
      <c r="U17" s="383"/>
      <c r="V17" s="383"/>
      <c r="W17" s="383"/>
      <c r="X17" s="384"/>
    </row>
    <row r="18" spans="1:24" ht="12" customHeight="1" x14ac:dyDescent="0.3">
      <c r="A18" s="426" t="s">
        <v>24</v>
      </c>
      <c r="B18" s="427">
        <v>5018.9925765320659</v>
      </c>
      <c r="C18" s="427">
        <v>813.28415818139911</v>
      </c>
      <c r="D18" s="427">
        <v>4507.1618090644479</v>
      </c>
      <c r="E18" s="427">
        <v>1029.9560628831387</v>
      </c>
      <c r="F18" s="427">
        <v>4402.3456744626164</v>
      </c>
      <c r="G18" s="427">
        <v>938.8932023756206</v>
      </c>
      <c r="H18" s="427">
        <v>1.5788999795913696</v>
      </c>
      <c r="I18" s="427">
        <v>1.5788999795913696</v>
      </c>
      <c r="J18" s="427">
        <v>45.450353741645813</v>
      </c>
      <c r="K18" s="427">
        <v>43.936404466629028</v>
      </c>
      <c r="L18" s="428">
        <v>1124.0506534129381</v>
      </c>
      <c r="M18" s="427">
        <v>776.15380058437586</v>
      </c>
      <c r="N18" s="427">
        <v>15099.579967193305</v>
      </c>
      <c r="O18" s="427">
        <v>1036.9100000000001</v>
      </c>
      <c r="P18" s="383"/>
      <c r="Q18" s="383"/>
      <c r="R18" s="383"/>
      <c r="S18" s="383"/>
      <c r="T18" s="383"/>
      <c r="U18" s="383"/>
      <c r="V18" s="383"/>
      <c r="W18" s="383"/>
      <c r="X18" s="384"/>
    </row>
    <row r="19" spans="1:24" ht="12" customHeight="1" x14ac:dyDescent="0.3">
      <c r="M19" s="383"/>
      <c r="N19" s="383"/>
      <c r="O19" s="383"/>
      <c r="P19" s="383"/>
      <c r="Q19" s="383"/>
      <c r="R19" s="383"/>
      <c r="S19" s="383"/>
      <c r="T19" s="383"/>
      <c r="U19" s="384"/>
    </row>
    <row r="20" spans="1:24" ht="12" customHeight="1" x14ac:dyDescent="0.3">
      <c r="B20" s="383"/>
      <c r="C20" s="383"/>
      <c r="D20" s="383"/>
      <c r="E20" s="383"/>
      <c r="F20" s="383"/>
      <c r="G20" s="383"/>
      <c r="H20" s="383"/>
      <c r="I20" s="383"/>
      <c r="J20" s="384"/>
    </row>
    <row r="21" spans="1:24" ht="12" customHeight="1" x14ac:dyDescent="0.3">
      <c r="K21" s="383"/>
      <c r="L21" s="383"/>
      <c r="M21" s="383"/>
      <c r="N21" s="383"/>
      <c r="O21" s="383"/>
      <c r="P21" s="383"/>
      <c r="Q21" s="383"/>
      <c r="R21" s="383"/>
      <c r="S21" s="384"/>
    </row>
    <row r="22" spans="1:24" ht="12" customHeight="1" x14ac:dyDescent="0.3">
      <c r="K22" s="383"/>
      <c r="L22" s="383"/>
      <c r="M22" s="383"/>
      <c r="N22" s="383"/>
      <c r="O22" s="383"/>
      <c r="P22" s="383"/>
      <c r="Q22" s="383"/>
      <c r="R22" s="383"/>
      <c r="S22" s="384"/>
    </row>
    <row r="23" spans="1:24" ht="12" customHeight="1" x14ac:dyDescent="0.3"/>
    <row r="24" spans="1:24" ht="12" customHeight="1" x14ac:dyDescent="0.3"/>
    <row r="25" spans="1:24" ht="12" customHeight="1" x14ac:dyDescent="0.3"/>
    <row r="26" spans="1:24" ht="12" customHeight="1" x14ac:dyDescent="0.3"/>
    <row r="27" spans="1:24" ht="12" customHeight="1" x14ac:dyDescent="0.3"/>
    <row r="28" spans="1:24" ht="12" customHeight="1" x14ac:dyDescent="0.3"/>
    <row r="29" spans="1:24" ht="12" customHeight="1" x14ac:dyDescent="0.3"/>
    <row r="30" spans="1:24" ht="12" customHeight="1" x14ac:dyDescent="0.3"/>
    <row r="31" spans="1:24" ht="12" customHeight="1" x14ac:dyDescent="0.3"/>
    <row r="32" spans="1:24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53" spans="2:4" x14ac:dyDescent="0.3">
      <c r="C53" s="388"/>
      <c r="D53" s="388"/>
    </row>
    <row r="54" spans="2:4" x14ac:dyDescent="0.3">
      <c r="B54" s="389"/>
      <c r="C54" s="390"/>
      <c r="D54" s="390"/>
    </row>
    <row r="91" spans="1:15" x14ac:dyDescent="0.3">
      <c r="A91" s="361"/>
      <c r="B91" s="388"/>
      <c r="C91" s="388"/>
      <c r="D91" s="388"/>
      <c r="E91" s="388"/>
      <c r="F91" s="388"/>
      <c r="G91" s="388"/>
      <c r="H91" s="388"/>
      <c r="I91" s="388"/>
      <c r="J91" s="388"/>
      <c r="K91" s="388"/>
      <c r="N91" s="388"/>
      <c r="O91" s="388"/>
    </row>
    <row r="92" spans="1:15" x14ac:dyDescent="0.3">
      <c r="A92" s="389"/>
      <c r="B92" s="371"/>
      <c r="C92" s="371"/>
      <c r="D92" s="370"/>
      <c r="E92" s="370"/>
      <c r="F92" s="370"/>
      <c r="G92" s="370"/>
      <c r="H92" s="370"/>
      <c r="I92" s="371"/>
      <c r="J92" s="370"/>
      <c r="K92" s="371"/>
      <c r="M92" s="389"/>
      <c r="N92" s="371"/>
      <c r="O92" s="371"/>
    </row>
    <row r="131" spans="1:15" x14ac:dyDescent="0.3">
      <c r="A131" s="361"/>
      <c r="B131" s="388"/>
      <c r="C131" s="388"/>
      <c r="D131" s="388"/>
      <c r="E131" s="388"/>
      <c r="F131" s="388"/>
      <c r="G131" s="388"/>
      <c r="H131" s="388"/>
      <c r="I131" s="388"/>
      <c r="J131" s="388"/>
      <c r="K131" s="388"/>
      <c r="N131" s="388"/>
      <c r="O131" s="388"/>
    </row>
    <row r="132" spans="1:15" x14ac:dyDescent="0.3">
      <c r="A132" s="389"/>
      <c r="B132" s="371"/>
      <c r="C132" s="371"/>
      <c r="D132" s="371"/>
      <c r="E132" s="370"/>
      <c r="F132" s="370"/>
      <c r="G132" s="370"/>
      <c r="H132" s="370"/>
      <c r="I132" s="371"/>
      <c r="J132" s="370"/>
      <c r="K132" s="371"/>
      <c r="M132" s="389"/>
      <c r="N132" s="390"/>
      <c r="O132" s="390"/>
    </row>
    <row r="170" spans="1:15" x14ac:dyDescent="0.3">
      <c r="A170" s="361"/>
      <c r="B170" s="388"/>
      <c r="C170" s="388"/>
      <c r="D170" s="388"/>
      <c r="E170" s="388"/>
      <c r="F170" s="388"/>
      <c r="G170" s="388"/>
      <c r="H170" s="388"/>
      <c r="I170" s="388"/>
      <c r="J170" s="388"/>
      <c r="K170" s="388"/>
      <c r="N170" s="388"/>
      <c r="O170" s="388"/>
    </row>
    <row r="171" spans="1:15" x14ac:dyDescent="0.3">
      <c r="A171" s="389"/>
      <c r="B171" s="371"/>
      <c r="C171" s="371"/>
      <c r="D171" s="371"/>
      <c r="E171" s="370"/>
      <c r="F171" s="370"/>
      <c r="G171" s="370"/>
      <c r="H171" s="370"/>
      <c r="I171" s="371"/>
      <c r="J171" s="370"/>
      <c r="K171" s="371"/>
      <c r="M171" s="389"/>
      <c r="N171" s="371"/>
      <c r="O171" s="371"/>
    </row>
    <row r="208" spans="1:15" x14ac:dyDescent="0.3">
      <c r="A208" s="361"/>
      <c r="B208" s="388"/>
      <c r="C208" s="388"/>
      <c r="D208" s="388"/>
      <c r="E208" s="388"/>
      <c r="F208" s="388"/>
      <c r="G208" s="388"/>
      <c r="H208" s="388"/>
      <c r="I208" s="388"/>
      <c r="J208" s="388"/>
      <c r="K208" s="388"/>
      <c r="N208" s="388"/>
      <c r="O208" s="388"/>
    </row>
    <row r="209" spans="1:15" x14ac:dyDescent="0.3">
      <c r="A209" s="389"/>
      <c r="B209" s="371"/>
      <c r="C209" s="371"/>
      <c r="D209" s="371"/>
      <c r="E209" s="370"/>
      <c r="F209" s="370"/>
      <c r="G209" s="370"/>
      <c r="H209" s="370"/>
      <c r="I209" s="371"/>
      <c r="J209" s="370"/>
      <c r="K209" s="371"/>
      <c r="M209" s="389"/>
      <c r="N209" s="370"/>
      <c r="O209" s="371"/>
    </row>
    <row r="245" spans="1:15" x14ac:dyDescent="0.3">
      <c r="A245" s="361"/>
      <c r="B245" s="388"/>
      <c r="C245" s="388"/>
      <c r="D245" s="388"/>
      <c r="E245" s="388"/>
      <c r="F245" s="388"/>
      <c r="G245" s="388"/>
      <c r="H245" s="388"/>
      <c r="I245" s="388"/>
      <c r="J245" s="388"/>
      <c r="K245" s="388"/>
      <c r="N245" s="388"/>
      <c r="O245" s="388"/>
    </row>
    <row r="246" spans="1:15" x14ac:dyDescent="0.3">
      <c r="A246" s="389"/>
      <c r="B246" s="371"/>
      <c r="C246" s="370"/>
      <c r="D246" s="370"/>
      <c r="E246" s="370"/>
      <c r="F246" s="370"/>
      <c r="G246" s="370"/>
      <c r="H246" s="370"/>
      <c r="I246" s="370"/>
      <c r="J246" s="370"/>
      <c r="K246" s="370"/>
    </row>
    <row r="290" spans="2:15" x14ac:dyDescent="0.3">
      <c r="B290" s="361"/>
      <c r="C290" s="388"/>
      <c r="D290" s="388"/>
      <c r="E290" s="388"/>
      <c r="F290" s="388"/>
      <c r="G290" s="388"/>
      <c r="H290" s="388"/>
      <c r="I290" s="388"/>
      <c r="J290" s="388"/>
      <c r="K290" s="388"/>
      <c r="L290" s="361"/>
      <c r="O290" s="388"/>
    </row>
  </sheetData>
  <mergeCells count="9">
    <mergeCell ref="N5:O6"/>
    <mergeCell ref="D6:E6"/>
    <mergeCell ref="B3:M3"/>
    <mergeCell ref="B5:C6"/>
    <mergeCell ref="D5:E5"/>
    <mergeCell ref="F5:G6"/>
    <mergeCell ref="H5:I6"/>
    <mergeCell ref="J5:K6"/>
    <mergeCell ref="L5:M6"/>
  </mergeCells>
  <pageMargins left="0.74803149606299213" right="0.74803149606299213" top="0.98425196850393704" bottom="0.98425196850393704" header="0.51181102362204722" footer="0.51181102362204722"/>
  <pageSetup paperSize="8" scale="79" orientation="landscape" r:id="rId1"/>
  <headerFooter alignWithMargins="0">
    <oddHeader>&amp;L&amp;"Arial,Italic"&amp;8&amp;F&amp;R&amp;"Arial,Italic"&amp;8&amp;D</oddHeader>
    <oddFooter>&amp;C&amp;"Arial,Italic"&amp;8&amp;P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29"/>
  <sheetViews>
    <sheetView showGridLines="0" topLeftCell="A30" zoomScaleNormal="100" workbookViewId="0">
      <selection activeCell="D22" sqref="D22"/>
    </sheetView>
  </sheetViews>
  <sheetFormatPr defaultColWidth="9.1796875" defaultRowHeight="13" x14ac:dyDescent="0.3"/>
  <cols>
    <col min="1" max="1" width="27.453125" style="362" customWidth="1"/>
    <col min="2" max="8" width="15.7265625" style="362" customWidth="1"/>
    <col min="9" max="9" width="10.81640625" style="362" bestFit="1" customWidth="1"/>
    <col min="10" max="16384" width="9.1796875" style="362"/>
  </cols>
  <sheetData>
    <row r="1" spans="1:10" ht="14.5" x14ac:dyDescent="0.35">
      <c r="A1" s="360" t="s">
        <v>217</v>
      </c>
      <c r="B1" s="361"/>
      <c r="C1" s="361"/>
      <c r="D1" s="361"/>
      <c r="E1" s="361"/>
      <c r="F1" s="361"/>
      <c r="G1" s="361"/>
      <c r="H1" s="361"/>
    </row>
    <row r="2" spans="1:10" ht="15" customHeight="1" x14ac:dyDescent="0.3">
      <c r="A2" s="365"/>
    </row>
    <row r="3" spans="1:10" ht="12.75" customHeight="1" x14ac:dyDescent="0.3">
      <c r="A3" s="366"/>
      <c r="B3" s="480" t="s">
        <v>35</v>
      </c>
      <c r="C3" s="481"/>
      <c r="D3" s="481"/>
      <c r="E3" s="481"/>
      <c r="F3" s="481"/>
      <c r="G3" s="482"/>
      <c r="H3" s="391"/>
    </row>
    <row r="4" spans="1:10" ht="6" customHeight="1" x14ac:dyDescent="0.3">
      <c r="A4" s="366"/>
      <c r="B4" s="392"/>
      <c r="C4" s="393"/>
      <c r="D4" s="393"/>
      <c r="E4" s="393"/>
      <c r="F4" s="393"/>
      <c r="G4" s="394"/>
      <c r="H4" s="367"/>
    </row>
    <row r="5" spans="1:10" ht="12.75" customHeight="1" x14ac:dyDescent="0.3">
      <c r="A5" s="372"/>
      <c r="B5" s="375"/>
      <c r="C5" s="375"/>
      <c r="D5" s="375"/>
      <c r="E5" s="375"/>
      <c r="F5" s="375"/>
      <c r="G5" s="375"/>
      <c r="H5" s="395" t="s">
        <v>127</v>
      </c>
    </row>
    <row r="6" spans="1:10" ht="12.75" customHeight="1" x14ac:dyDescent="0.3">
      <c r="A6" s="373" t="s">
        <v>26</v>
      </c>
      <c r="B6" s="375" t="s">
        <v>30</v>
      </c>
      <c r="C6" s="375" t="s">
        <v>126</v>
      </c>
      <c r="D6" s="375" t="s">
        <v>31</v>
      </c>
      <c r="E6" s="375" t="s">
        <v>102</v>
      </c>
      <c r="F6" s="375" t="s">
        <v>32</v>
      </c>
      <c r="G6" s="375" t="s">
        <v>33</v>
      </c>
      <c r="H6" s="395" t="s">
        <v>39</v>
      </c>
    </row>
    <row r="7" spans="1:10" ht="3.75" customHeight="1" x14ac:dyDescent="0.3">
      <c r="A7" s="396"/>
      <c r="B7" s="397"/>
      <c r="C7" s="398"/>
      <c r="D7" s="398"/>
      <c r="E7" s="398"/>
      <c r="F7" s="398"/>
      <c r="G7" s="399"/>
      <c r="H7" s="398"/>
    </row>
    <row r="8" spans="1:10" ht="12.75" customHeight="1" x14ac:dyDescent="0.3">
      <c r="A8" s="400" t="s">
        <v>139</v>
      </c>
      <c r="B8" s="401">
        <v>1232.5223836838268</v>
      </c>
      <c r="C8" s="323">
        <v>2257.4098138157278</v>
      </c>
      <c r="D8" s="323">
        <v>91.262325749208685</v>
      </c>
      <c r="E8" s="323">
        <v>4.7367000579833984</v>
      </c>
      <c r="F8" s="323">
        <v>0.13294337689876556</v>
      </c>
      <c r="G8" s="323">
        <v>10.742991256741789</v>
      </c>
      <c r="H8" s="324">
        <v>3596.8071579403872</v>
      </c>
    </row>
    <row r="9" spans="1:10" ht="12.75" customHeight="1" x14ac:dyDescent="0.3">
      <c r="A9" s="400" t="s">
        <v>208</v>
      </c>
      <c r="B9" s="401">
        <v>20.467754483222961</v>
      </c>
      <c r="C9" s="323">
        <v>69.135484844446182</v>
      </c>
      <c r="D9" s="323">
        <v>1.7196528855711222</v>
      </c>
      <c r="E9" s="323" t="s">
        <v>28</v>
      </c>
      <c r="F9" s="323" t="s">
        <v>28</v>
      </c>
      <c r="G9" s="323" t="s">
        <v>261</v>
      </c>
      <c r="H9" s="324">
        <v>91.324145838232653</v>
      </c>
    </row>
    <row r="10" spans="1:10" ht="12.75" customHeight="1" x14ac:dyDescent="0.3">
      <c r="A10" s="400" t="s">
        <v>209</v>
      </c>
      <c r="B10" s="401">
        <v>144.52595365792513</v>
      </c>
      <c r="C10" s="323">
        <v>264.51539570232853</v>
      </c>
      <c r="D10" s="323">
        <v>14.925763720646501</v>
      </c>
      <c r="E10" s="323" t="s">
        <v>28</v>
      </c>
      <c r="F10" s="323">
        <v>9.3161818087100983</v>
      </c>
      <c r="G10" s="323">
        <v>9.6678462034560653E-3</v>
      </c>
      <c r="H10" s="324">
        <v>433.29296273581372</v>
      </c>
    </row>
    <row r="11" spans="1:10" ht="12.75" customHeight="1" x14ac:dyDescent="0.3">
      <c r="A11" s="400" t="s">
        <v>21</v>
      </c>
      <c r="B11" s="401">
        <v>3.8272500038146973</v>
      </c>
      <c r="C11" s="323">
        <v>5.6770875453948975</v>
      </c>
      <c r="D11" s="323">
        <v>2.1262500435113907E-2</v>
      </c>
      <c r="E11" s="323" t="s">
        <v>28</v>
      </c>
      <c r="F11" s="323" t="s">
        <v>28</v>
      </c>
      <c r="G11" s="323" t="s">
        <v>28</v>
      </c>
      <c r="H11" s="324">
        <v>9.5256000496447086</v>
      </c>
    </row>
    <row r="12" spans="1:10" ht="12.75" customHeight="1" x14ac:dyDescent="0.3">
      <c r="A12" s="400" t="s">
        <v>210</v>
      </c>
      <c r="B12" s="401">
        <v>32.936698380857706</v>
      </c>
      <c r="C12" s="323">
        <v>76.691912920214236</v>
      </c>
      <c r="D12" s="323" t="s">
        <v>28</v>
      </c>
      <c r="E12" s="323" t="s">
        <v>28</v>
      </c>
      <c r="F12" s="323" t="s">
        <v>28</v>
      </c>
      <c r="G12" s="323">
        <v>0.18801961734061479</v>
      </c>
      <c r="H12" s="324">
        <v>109.81663091841256</v>
      </c>
    </row>
    <row r="13" spans="1:10" ht="12.75" customHeight="1" x14ac:dyDescent="0.3">
      <c r="A13" s="400" t="s">
        <v>96</v>
      </c>
      <c r="B13" s="401" t="s">
        <v>28</v>
      </c>
      <c r="C13" s="323">
        <v>12.569826151244342</v>
      </c>
      <c r="D13" s="323" t="s">
        <v>28</v>
      </c>
      <c r="E13" s="323" t="s">
        <v>28</v>
      </c>
      <c r="F13" s="323" t="s">
        <v>28</v>
      </c>
      <c r="G13" s="323" t="s">
        <v>261</v>
      </c>
      <c r="H13" s="324">
        <v>12.573454005349049</v>
      </c>
    </row>
    <row r="14" spans="1:10" ht="12.75" customHeight="1" x14ac:dyDescent="0.3">
      <c r="A14" s="400" t="s">
        <v>140</v>
      </c>
      <c r="B14" s="401">
        <v>12.065943460911512</v>
      </c>
      <c r="C14" s="323">
        <v>30.293686017394066</v>
      </c>
      <c r="D14" s="323">
        <v>0.17473819863516837</v>
      </c>
      <c r="E14" s="323" t="s">
        <v>28</v>
      </c>
      <c r="F14" s="323" t="s">
        <v>28</v>
      </c>
      <c r="G14" s="323">
        <v>2.3569729410951368E-2</v>
      </c>
      <c r="H14" s="324">
        <v>42.557937406351698</v>
      </c>
    </row>
    <row r="15" spans="1:10" ht="12.75" customHeight="1" x14ac:dyDescent="0.3">
      <c r="A15" s="400" t="s">
        <v>211</v>
      </c>
      <c r="B15" s="401">
        <v>1.6328533291816711</v>
      </c>
      <c r="C15" s="323">
        <v>124.23147885873914</v>
      </c>
      <c r="D15" s="323">
        <v>2.2264936454594135</v>
      </c>
      <c r="E15" s="323" t="s">
        <v>28</v>
      </c>
      <c r="F15" s="323" t="s">
        <v>28</v>
      </c>
      <c r="G15" s="323" t="s">
        <v>28</v>
      </c>
      <c r="H15" s="324">
        <v>128.09082583338022</v>
      </c>
    </row>
    <row r="16" spans="1:10" ht="5.25" customHeight="1" x14ac:dyDescent="0.3">
      <c r="A16" s="402"/>
      <c r="B16" s="403"/>
      <c r="C16" s="381"/>
      <c r="D16" s="381"/>
      <c r="E16" s="381"/>
      <c r="F16" s="381"/>
      <c r="G16" s="381"/>
      <c r="H16" s="382"/>
      <c r="I16" s="383"/>
      <c r="J16" s="384"/>
    </row>
    <row r="17" spans="1:10" ht="12.75" customHeight="1" x14ac:dyDescent="0.3">
      <c r="A17" s="385" t="s">
        <v>34</v>
      </c>
      <c r="B17" s="386">
        <v>1447.9788369997405</v>
      </c>
      <c r="C17" s="386">
        <v>2840.5246858554892</v>
      </c>
      <c r="D17" s="386">
        <v>110.330236699956</v>
      </c>
      <c r="E17" s="386">
        <v>4.7367000579833984</v>
      </c>
      <c r="F17" s="386">
        <v>9.4491251856088638</v>
      </c>
      <c r="G17" s="386">
        <v>10.969129928793905</v>
      </c>
      <c r="H17" s="387">
        <v>4423.9887147275722</v>
      </c>
      <c r="I17" s="383"/>
      <c r="J17" s="384"/>
    </row>
    <row r="70" spans="1:8" x14ac:dyDescent="0.3">
      <c r="A70" s="361"/>
      <c r="B70" s="388"/>
      <c r="C70" s="388"/>
      <c r="D70" s="388"/>
      <c r="E70" s="388"/>
      <c r="F70" s="388"/>
      <c r="H70" s="388"/>
    </row>
    <row r="71" spans="1:8" x14ac:dyDescent="0.3">
      <c r="A71" s="389"/>
      <c r="B71" s="371"/>
      <c r="C71" s="370"/>
      <c r="D71" s="370"/>
      <c r="E71" s="370"/>
      <c r="F71" s="371"/>
      <c r="G71" s="389"/>
      <c r="H71" s="390"/>
    </row>
    <row r="109" spans="1:8" x14ac:dyDescent="0.3">
      <c r="A109" s="361"/>
      <c r="B109" s="388"/>
      <c r="C109" s="388"/>
      <c r="D109" s="388"/>
      <c r="E109" s="388"/>
      <c r="F109" s="388"/>
      <c r="H109" s="388"/>
    </row>
    <row r="110" spans="1:8" x14ac:dyDescent="0.3">
      <c r="A110" s="389"/>
      <c r="B110" s="371"/>
      <c r="C110" s="370"/>
      <c r="D110" s="370"/>
      <c r="E110" s="370"/>
      <c r="F110" s="371"/>
      <c r="G110" s="389"/>
      <c r="H110" s="371"/>
    </row>
    <row r="147" spans="1:8" x14ac:dyDescent="0.3">
      <c r="A147" s="361"/>
      <c r="B147" s="388"/>
      <c r="C147" s="388"/>
      <c r="D147" s="388"/>
      <c r="E147" s="388"/>
      <c r="F147" s="388"/>
      <c r="H147" s="388"/>
    </row>
    <row r="148" spans="1:8" x14ac:dyDescent="0.3">
      <c r="A148" s="389"/>
      <c r="B148" s="371"/>
      <c r="C148" s="370"/>
      <c r="D148" s="370"/>
      <c r="E148" s="370"/>
      <c r="F148" s="371"/>
      <c r="G148" s="389"/>
      <c r="H148" s="371"/>
    </row>
    <row r="184" spans="1:8" x14ac:dyDescent="0.3">
      <c r="A184" s="361"/>
      <c r="B184" s="388"/>
      <c r="C184" s="388"/>
      <c r="D184" s="388"/>
      <c r="E184" s="388"/>
      <c r="F184" s="388"/>
      <c r="H184" s="388"/>
    </row>
    <row r="185" spans="1:8" x14ac:dyDescent="0.3">
      <c r="A185" s="389"/>
      <c r="B185" s="370"/>
      <c r="C185" s="370"/>
      <c r="D185" s="370"/>
      <c r="E185" s="370"/>
      <c r="F185" s="370"/>
    </row>
    <row r="229" spans="2:8" x14ac:dyDescent="0.3">
      <c r="B229" s="388"/>
      <c r="C229" s="388"/>
      <c r="D229" s="388"/>
      <c r="E229" s="388"/>
      <c r="F229" s="388"/>
      <c r="H229" s="388"/>
    </row>
  </sheetData>
  <mergeCells count="1">
    <mergeCell ref="B3:G3"/>
  </mergeCells>
  <pageMargins left="0.74803149606299213" right="0.74803149606299213" top="0.98425196850393704" bottom="0.98425196850393704" header="0.51181102362204722" footer="0.51181102362204722"/>
  <pageSetup paperSize="8" fitToHeight="0" orientation="landscape" r:id="rId1"/>
  <headerFooter alignWithMargins="0">
    <oddHeader>&amp;L&amp;"Arial,Italic"&amp;8&amp;F&amp;R&amp;"Arial,Italic"&amp;8&amp;D</oddHeader>
    <oddFooter>&amp;C&amp;"Arial,Italic"&amp;8&amp;P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2">
    <pageSetUpPr fitToPage="1"/>
  </sheetPr>
  <dimension ref="A1:EB50"/>
  <sheetViews>
    <sheetView showGridLines="0" topLeftCell="A52" workbookViewId="0">
      <selection activeCell="C19" sqref="C19"/>
    </sheetView>
  </sheetViews>
  <sheetFormatPr defaultColWidth="9.1796875" defaultRowHeight="12.5" x14ac:dyDescent="0.25"/>
  <cols>
    <col min="1" max="1" width="27.453125" style="314" bestFit="1" customWidth="1"/>
    <col min="2" max="15" width="8.7265625" style="314" customWidth="1"/>
    <col min="16" max="126" width="9.1796875" style="314"/>
    <col min="127" max="127" width="9.1796875" style="408"/>
    <col min="128" max="128" width="9.1796875" style="314"/>
    <col min="129" max="129" width="9.1796875" style="408"/>
    <col min="130" max="130" width="9.1796875" style="314"/>
    <col min="131" max="131" width="9.1796875" style="408"/>
    <col min="132" max="132" width="9.1796875" style="314"/>
    <col min="133" max="16384" width="9.1796875" style="408"/>
  </cols>
  <sheetData>
    <row r="1" spans="1:132" s="405" customFormat="1" ht="15" customHeight="1" x14ac:dyDescent="0.35">
      <c r="A1" s="223" t="s">
        <v>219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4"/>
      <c r="AT1" s="404"/>
      <c r="AU1" s="404"/>
      <c r="AV1" s="404"/>
      <c r="AW1" s="404"/>
      <c r="AX1" s="404"/>
      <c r="AY1" s="404"/>
      <c r="AZ1" s="404"/>
      <c r="BA1" s="404"/>
      <c r="BB1" s="404"/>
      <c r="BC1" s="404"/>
      <c r="BD1" s="404"/>
      <c r="BE1" s="404"/>
      <c r="BF1" s="404"/>
      <c r="BG1" s="404"/>
      <c r="BH1" s="404"/>
      <c r="BI1" s="404"/>
      <c r="BJ1" s="404"/>
      <c r="BK1" s="404"/>
      <c r="BL1" s="404"/>
      <c r="BM1" s="404"/>
      <c r="BN1" s="404"/>
      <c r="BO1" s="404"/>
      <c r="BP1" s="404"/>
      <c r="BQ1" s="404"/>
      <c r="BR1" s="404"/>
      <c r="BS1" s="404"/>
      <c r="BT1" s="404"/>
      <c r="BU1" s="404"/>
      <c r="BV1" s="404"/>
      <c r="BW1" s="404"/>
      <c r="BX1" s="404"/>
      <c r="BY1" s="404"/>
      <c r="BZ1" s="404"/>
      <c r="CA1" s="404"/>
      <c r="CB1" s="404"/>
      <c r="CC1" s="404"/>
      <c r="CD1" s="404"/>
      <c r="CE1" s="404"/>
      <c r="CF1" s="404"/>
      <c r="CG1" s="404"/>
      <c r="CH1" s="404"/>
      <c r="CI1" s="404"/>
      <c r="CJ1" s="404"/>
      <c r="CK1" s="404"/>
      <c r="CL1" s="404"/>
      <c r="CM1" s="404"/>
      <c r="CN1" s="404"/>
      <c r="CO1" s="404"/>
      <c r="CP1" s="404"/>
      <c r="CQ1" s="404"/>
      <c r="CR1" s="404"/>
      <c r="CS1" s="404"/>
      <c r="CT1" s="404"/>
      <c r="CU1" s="404"/>
      <c r="CV1" s="404"/>
      <c r="CW1" s="404"/>
      <c r="CX1" s="404"/>
      <c r="CY1" s="404"/>
      <c r="CZ1" s="404"/>
      <c r="DA1" s="404"/>
      <c r="DB1" s="404"/>
      <c r="DC1" s="404"/>
      <c r="DD1" s="404"/>
      <c r="DE1" s="404"/>
      <c r="DF1" s="404"/>
      <c r="DG1" s="404"/>
      <c r="DH1" s="404"/>
      <c r="DI1" s="404"/>
      <c r="DJ1" s="404"/>
      <c r="DK1" s="404"/>
      <c r="DL1" s="404"/>
      <c r="DM1" s="404"/>
      <c r="DN1" s="404"/>
      <c r="DO1" s="404"/>
      <c r="DP1" s="404"/>
      <c r="DQ1" s="404"/>
      <c r="DR1" s="404"/>
      <c r="DS1" s="404"/>
      <c r="DT1" s="404"/>
      <c r="DU1" s="404"/>
      <c r="DV1" s="404"/>
      <c r="DX1" s="404"/>
      <c r="DZ1" s="404"/>
      <c r="EB1" s="404"/>
    </row>
    <row r="2" spans="1:132" s="405" customFormat="1" ht="12.5" customHeight="1" x14ac:dyDescent="0.35">
      <c r="A2" s="223"/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404"/>
      <c r="AP2" s="404"/>
      <c r="AQ2" s="404"/>
      <c r="AR2" s="404"/>
      <c r="AS2" s="404"/>
      <c r="AT2" s="404"/>
      <c r="AU2" s="404"/>
      <c r="AV2" s="404"/>
      <c r="AW2" s="404"/>
      <c r="AX2" s="404"/>
      <c r="AY2" s="404"/>
      <c r="AZ2" s="404"/>
      <c r="BA2" s="404"/>
      <c r="BB2" s="404"/>
      <c r="BC2" s="404"/>
      <c r="BD2" s="404"/>
      <c r="BE2" s="404"/>
      <c r="BF2" s="404"/>
      <c r="BG2" s="404"/>
      <c r="BH2" s="404"/>
      <c r="BI2" s="404"/>
      <c r="BJ2" s="404"/>
      <c r="BK2" s="404"/>
      <c r="BL2" s="404"/>
      <c r="BM2" s="404"/>
      <c r="BN2" s="404"/>
      <c r="BO2" s="404"/>
      <c r="BP2" s="404"/>
      <c r="BQ2" s="404"/>
      <c r="BR2" s="404"/>
      <c r="BS2" s="404"/>
      <c r="BT2" s="404"/>
      <c r="BU2" s="404"/>
      <c r="BV2" s="404"/>
      <c r="BW2" s="404"/>
      <c r="BX2" s="404"/>
      <c r="BY2" s="404"/>
      <c r="BZ2" s="404"/>
      <c r="CA2" s="404"/>
      <c r="CB2" s="404"/>
      <c r="CC2" s="404"/>
      <c r="CD2" s="404"/>
      <c r="CE2" s="404"/>
      <c r="CF2" s="404"/>
      <c r="CG2" s="404"/>
      <c r="CH2" s="404"/>
      <c r="CI2" s="404"/>
      <c r="CJ2" s="404"/>
      <c r="CK2" s="404"/>
      <c r="CL2" s="404"/>
      <c r="CM2" s="404"/>
      <c r="CN2" s="404"/>
      <c r="CO2" s="404"/>
      <c r="CP2" s="404"/>
      <c r="CQ2" s="404"/>
      <c r="CR2" s="404"/>
      <c r="CS2" s="404"/>
      <c r="CT2" s="404"/>
      <c r="CU2" s="404"/>
      <c r="CV2" s="404"/>
      <c r="CW2" s="404"/>
      <c r="CX2" s="404"/>
      <c r="CY2" s="404"/>
      <c r="CZ2" s="404"/>
      <c r="DA2" s="404"/>
      <c r="DB2" s="404"/>
      <c r="DC2" s="404"/>
      <c r="DD2" s="404"/>
      <c r="DE2" s="404"/>
      <c r="DF2" s="404"/>
      <c r="DG2" s="404"/>
      <c r="DH2" s="404"/>
      <c r="DI2" s="404"/>
      <c r="DJ2" s="404"/>
      <c r="DK2" s="404"/>
      <c r="DL2" s="404"/>
      <c r="DM2" s="404"/>
      <c r="DN2" s="404"/>
      <c r="DO2" s="404"/>
      <c r="DP2" s="404"/>
      <c r="DQ2" s="404"/>
      <c r="DR2" s="404"/>
      <c r="DS2" s="404"/>
      <c r="DT2" s="404"/>
      <c r="DU2" s="404"/>
      <c r="DV2" s="404"/>
      <c r="DX2" s="404"/>
      <c r="DZ2" s="404"/>
      <c r="EB2" s="404"/>
    </row>
    <row r="3" spans="1:132" s="405" customFormat="1" ht="15" customHeight="1" x14ac:dyDescent="0.25">
      <c r="A3" s="404"/>
      <c r="B3" s="485" t="s">
        <v>212</v>
      </c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06"/>
      <c r="O3" s="407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404"/>
      <c r="AP3" s="404"/>
      <c r="AQ3" s="404"/>
      <c r="AR3" s="404"/>
      <c r="AS3" s="404"/>
      <c r="AT3" s="404"/>
      <c r="AU3" s="404"/>
      <c r="AV3" s="404"/>
      <c r="AW3" s="404"/>
      <c r="AX3" s="404"/>
      <c r="AY3" s="404"/>
      <c r="AZ3" s="404"/>
      <c r="BA3" s="404"/>
      <c r="BB3" s="404"/>
      <c r="BC3" s="404"/>
      <c r="BD3" s="404"/>
      <c r="BE3" s="404"/>
      <c r="BF3" s="404"/>
      <c r="BG3" s="404"/>
      <c r="BH3" s="404"/>
      <c r="BI3" s="404"/>
      <c r="BJ3" s="404"/>
      <c r="BK3" s="404"/>
      <c r="BL3" s="404"/>
      <c r="BM3" s="404"/>
      <c r="BN3" s="404"/>
      <c r="BO3" s="404"/>
      <c r="BP3" s="404"/>
      <c r="BQ3" s="404"/>
      <c r="BR3" s="404"/>
      <c r="BS3" s="404"/>
      <c r="BT3" s="404"/>
      <c r="BU3" s="404"/>
      <c r="BV3" s="404"/>
      <c r="BW3" s="404"/>
      <c r="BX3" s="404"/>
      <c r="BY3" s="404"/>
      <c r="BZ3" s="404"/>
      <c r="CA3" s="404"/>
      <c r="CB3" s="404"/>
      <c r="CC3" s="404"/>
      <c r="CD3" s="404"/>
      <c r="CE3" s="404"/>
      <c r="CF3" s="404"/>
      <c r="CG3" s="404"/>
      <c r="CH3" s="404"/>
      <c r="CI3" s="404"/>
      <c r="CJ3" s="404"/>
      <c r="CK3" s="404"/>
      <c r="CL3" s="404"/>
      <c r="CM3" s="404"/>
      <c r="CN3" s="404"/>
      <c r="CO3" s="404"/>
      <c r="CP3" s="404"/>
      <c r="CQ3" s="404"/>
      <c r="CR3" s="404"/>
      <c r="CS3" s="404"/>
      <c r="CT3" s="404"/>
      <c r="CU3" s="404"/>
      <c r="CV3" s="404"/>
      <c r="CW3" s="404"/>
      <c r="CX3" s="404"/>
      <c r="CY3" s="404"/>
      <c r="CZ3" s="404"/>
      <c r="DA3" s="404"/>
      <c r="DB3" s="404"/>
      <c r="DC3" s="404"/>
      <c r="DD3" s="404"/>
      <c r="DE3" s="404"/>
      <c r="DF3" s="404"/>
      <c r="DG3" s="404"/>
      <c r="DH3" s="404"/>
      <c r="DI3" s="404"/>
      <c r="DJ3" s="404"/>
      <c r="DK3" s="404"/>
      <c r="DL3" s="404"/>
      <c r="DM3" s="404"/>
      <c r="DN3" s="404"/>
      <c r="DO3" s="404"/>
      <c r="DP3" s="404"/>
      <c r="DQ3" s="404"/>
      <c r="DR3" s="404"/>
      <c r="DS3" s="404"/>
      <c r="DT3" s="404"/>
      <c r="DU3" s="404"/>
      <c r="DV3" s="404"/>
      <c r="DX3" s="404"/>
      <c r="DZ3" s="404"/>
      <c r="EB3" s="404"/>
    </row>
    <row r="4" spans="1:132" s="405" customFormat="1" ht="6" customHeight="1" x14ac:dyDescent="0.25">
      <c r="A4" s="404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  <c r="AT4" s="404"/>
      <c r="AU4" s="404"/>
      <c r="AV4" s="404"/>
      <c r="AW4" s="404"/>
      <c r="AX4" s="404"/>
      <c r="AY4" s="404"/>
      <c r="AZ4" s="404"/>
      <c r="BA4" s="404"/>
      <c r="BB4" s="404"/>
      <c r="BC4" s="404"/>
      <c r="BD4" s="404"/>
      <c r="BE4" s="404"/>
      <c r="BF4" s="404"/>
      <c r="BG4" s="404"/>
      <c r="BH4" s="404"/>
      <c r="BI4" s="404"/>
      <c r="BJ4" s="404"/>
      <c r="BK4" s="404"/>
      <c r="BL4" s="404"/>
      <c r="BM4" s="404"/>
      <c r="BN4" s="404"/>
      <c r="BO4" s="404"/>
      <c r="BP4" s="404"/>
      <c r="BQ4" s="404"/>
      <c r="BR4" s="404"/>
      <c r="BS4" s="404"/>
      <c r="BT4" s="404"/>
      <c r="BU4" s="404"/>
      <c r="BV4" s="404"/>
      <c r="BW4" s="404"/>
      <c r="BX4" s="404"/>
      <c r="BY4" s="404"/>
      <c r="BZ4" s="404"/>
      <c r="CA4" s="404"/>
      <c r="CB4" s="404"/>
      <c r="CC4" s="404"/>
      <c r="CD4" s="404"/>
      <c r="CE4" s="404"/>
      <c r="CF4" s="404"/>
      <c r="CG4" s="404"/>
      <c r="CH4" s="404"/>
      <c r="CI4" s="404"/>
      <c r="CJ4" s="404"/>
      <c r="CK4" s="404"/>
      <c r="CL4" s="404"/>
      <c r="CM4" s="404"/>
      <c r="CN4" s="404"/>
      <c r="CO4" s="404"/>
      <c r="CP4" s="404"/>
      <c r="CQ4" s="404"/>
      <c r="CR4" s="404"/>
      <c r="CS4" s="404"/>
      <c r="CT4" s="404"/>
      <c r="CU4" s="404"/>
      <c r="CV4" s="404"/>
      <c r="CW4" s="404"/>
      <c r="CX4" s="404"/>
      <c r="CY4" s="404"/>
      <c r="CZ4" s="404"/>
      <c r="DA4" s="404"/>
      <c r="DB4" s="404"/>
      <c r="DC4" s="404"/>
      <c r="DD4" s="404"/>
      <c r="DE4" s="404"/>
      <c r="DF4" s="404"/>
      <c r="DG4" s="404"/>
      <c r="DH4" s="404"/>
      <c r="DI4" s="404"/>
      <c r="DJ4" s="404"/>
      <c r="DK4" s="404"/>
      <c r="DL4" s="404"/>
      <c r="DM4" s="404"/>
      <c r="DN4" s="404"/>
      <c r="DO4" s="404"/>
      <c r="DP4" s="404"/>
      <c r="DQ4" s="404"/>
      <c r="DR4" s="404"/>
      <c r="DS4" s="404"/>
      <c r="DT4" s="404"/>
      <c r="DU4" s="404"/>
      <c r="DV4" s="404"/>
      <c r="DX4" s="404"/>
      <c r="DZ4" s="404"/>
      <c r="EB4" s="404"/>
    </row>
    <row r="5" spans="1:132" ht="12.75" customHeight="1" x14ac:dyDescent="0.3">
      <c r="A5" s="486" t="s">
        <v>26</v>
      </c>
      <c r="B5" s="483" t="s">
        <v>30</v>
      </c>
      <c r="C5" s="484"/>
      <c r="D5" s="487" t="s">
        <v>36</v>
      </c>
      <c r="E5" s="487"/>
      <c r="F5" s="483" t="s">
        <v>31</v>
      </c>
      <c r="G5" s="484"/>
      <c r="H5" s="487" t="s">
        <v>169</v>
      </c>
      <c r="I5" s="487"/>
      <c r="J5" s="483" t="s">
        <v>32</v>
      </c>
      <c r="K5" s="484"/>
      <c r="L5" s="487" t="s">
        <v>33</v>
      </c>
      <c r="M5" s="487"/>
      <c r="N5" s="483" t="s">
        <v>213</v>
      </c>
      <c r="O5" s="484"/>
    </row>
    <row r="6" spans="1:132" ht="12.75" customHeight="1" x14ac:dyDescent="0.3">
      <c r="A6" s="486"/>
      <c r="B6" s="409" t="s">
        <v>105</v>
      </c>
      <c r="C6" s="410" t="s">
        <v>103</v>
      </c>
      <c r="D6" s="411" t="s">
        <v>105</v>
      </c>
      <c r="E6" s="412" t="s">
        <v>103</v>
      </c>
      <c r="F6" s="409" t="s">
        <v>105</v>
      </c>
      <c r="G6" s="410" t="s">
        <v>103</v>
      </c>
      <c r="H6" s="411" t="s">
        <v>105</v>
      </c>
      <c r="I6" s="412" t="s">
        <v>103</v>
      </c>
      <c r="J6" s="409" t="s">
        <v>105</v>
      </c>
      <c r="K6" s="410" t="s">
        <v>103</v>
      </c>
      <c r="L6" s="411" t="s">
        <v>105</v>
      </c>
      <c r="M6" s="412" t="s">
        <v>103</v>
      </c>
      <c r="N6" s="409" t="s">
        <v>105</v>
      </c>
      <c r="O6" s="410" t="s">
        <v>103</v>
      </c>
    </row>
    <row r="7" spans="1:132" s="419" customFormat="1" ht="3.75" customHeight="1" x14ac:dyDescent="0.3">
      <c r="A7" s="413"/>
      <c r="B7" s="414"/>
      <c r="C7" s="415"/>
      <c r="D7" s="416"/>
      <c r="E7" s="417"/>
      <c r="F7" s="414"/>
      <c r="G7" s="415"/>
      <c r="H7" s="416"/>
      <c r="I7" s="417"/>
      <c r="J7" s="414"/>
      <c r="K7" s="415"/>
      <c r="L7" s="416"/>
      <c r="M7" s="417"/>
      <c r="N7" s="414"/>
      <c r="O7" s="415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/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/>
      <c r="AX7" s="418"/>
      <c r="AY7" s="418"/>
      <c r="AZ7" s="418"/>
      <c r="BA7" s="418"/>
      <c r="BB7" s="418"/>
      <c r="BC7" s="418"/>
      <c r="BD7" s="418"/>
      <c r="BE7" s="418"/>
      <c r="BF7" s="418"/>
      <c r="BG7" s="418"/>
      <c r="BH7" s="418"/>
      <c r="BI7" s="418"/>
      <c r="BJ7" s="418"/>
      <c r="BK7" s="418"/>
      <c r="BL7" s="418"/>
      <c r="BM7" s="418"/>
      <c r="BN7" s="418"/>
      <c r="BO7" s="418"/>
      <c r="BP7" s="418"/>
      <c r="BQ7" s="418"/>
      <c r="BR7" s="418"/>
      <c r="BS7" s="418"/>
      <c r="BT7" s="418"/>
      <c r="BU7" s="418"/>
      <c r="BV7" s="418"/>
      <c r="BW7" s="418"/>
      <c r="BX7" s="418"/>
      <c r="BY7" s="418"/>
      <c r="BZ7" s="418"/>
      <c r="CA7" s="418"/>
      <c r="CB7" s="418"/>
      <c r="CC7" s="418"/>
      <c r="CD7" s="418"/>
      <c r="CE7" s="418"/>
      <c r="CF7" s="418"/>
      <c r="CG7" s="418"/>
      <c r="CH7" s="418"/>
      <c r="CI7" s="418"/>
      <c r="CJ7" s="418"/>
      <c r="CK7" s="418"/>
      <c r="CL7" s="418"/>
      <c r="CM7" s="418"/>
      <c r="CN7" s="418"/>
      <c r="CO7" s="418"/>
      <c r="CP7" s="418"/>
      <c r="CQ7" s="418"/>
      <c r="CR7" s="418"/>
      <c r="CS7" s="418"/>
      <c r="CT7" s="418"/>
      <c r="CU7" s="418"/>
      <c r="CV7" s="418"/>
      <c r="CW7" s="418"/>
      <c r="CX7" s="418"/>
      <c r="CY7" s="418"/>
      <c r="CZ7" s="418"/>
      <c r="DA7" s="418"/>
      <c r="DB7" s="418"/>
      <c r="DC7" s="418"/>
      <c r="DD7" s="418"/>
      <c r="DE7" s="418"/>
      <c r="DF7" s="418"/>
      <c r="DG7" s="418"/>
      <c r="DH7" s="418"/>
      <c r="DI7" s="418"/>
      <c r="DJ7" s="418"/>
      <c r="DK7" s="418"/>
      <c r="DL7" s="418"/>
      <c r="DM7" s="418"/>
      <c r="DN7" s="418"/>
      <c r="DO7" s="418"/>
      <c r="DP7" s="418"/>
      <c r="DQ7" s="418"/>
      <c r="DR7" s="418"/>
      <c r="DS7" s="418"/>
      <c r="DT7" s="418"/>
      <c r="DU7" s="418"/>
      <c r="DV7" s="418"/>
      <c r="DX7" s="418"/>
      <c r="DZ7" s="418"/>
      <c r="EB7" s="418"/>
    </row>
    <row r="8" spans="1:132" ht="13" x14ac:dyDescent="0.3">
      <c r="A8" s="400" t="s">
        <v>139</v>
      </c>
      <c r="B8" s="420">
        <v>0.95675259706684812</v>
      </c>
      <c r="C8" s="421">
        <v>4.9162720000000002</v>
      </c>
      <c r="D8" s="422">
        <v>0.99693727990433889</v>
      </c>
      <c r="E8" s="423">
        <v>4.1624379999999999</v>
      </c>
      <c r="F8" s="420">
        <v>0.96318242881145122</v>
      </c>
      <c r="G8" s="421">
        <v>4.3440620000000001</v>
      </c>
      <c r="H8" s="420" t="s">
        <v>173</v>
      </c>
      <c r="I8" s="423">
        <v>1</v>
      </c>
      <c r="J8" s="420" t="s">
        <v>173</v>
      </c>
      <c r="K8" s="421">
        <v>1</v>
      </c>
      <c r="L8" s="422">
        <v>0.99951878565618435</v>
      </c>
      <c r="M8" s="423">
        <v>1.721865</v>
      </c>
      <c r="N8" s="420">
        <v>0.99951878565618435</v>
      </c>
      <c r="O8" s="421">
        <v>3.5737260000000002</v>
      </c>
    </row>
    <row r="9" spans="1:132" ht="13" x14ac:dyDescent="0.3">
      <c r="A9" s="400" t="s">
        <v>208</v>
      </c>
      <c r="B9" s="420">
        <v>0.78927042536814473</v>
      </c>
      <c r="C9" s="421">
        <v>2.6315780000000002</v>
      </c>
      <c r="D9" s="422">
        <v>1</v>
      </c>
      <c r="E9" s="423">
        <v>2.3806449999999999</v>
      </c>
      <c r="F9" s="420">
        <v>0.85063818261792157</v>
      </c>
      <c r="G9" s="421">
        <v>1</v>
      </c>
      <c r="H9" s="422" t="s">
        <v>28</v>
      </c>
      <c r="I9" s="423" t="s">
        <v>28</v>
      </c>
      <c r="J9" s="420" t="s">
        <v>28</v>
      </c>
      <c r="K9" s="421" t="s">
        <v>28</v>
      </c>
      <c r="L9" s="422">
        <v>0.13602099621796229</v>
      </c>
      <c r="M9" s="423">
        <v>1.4509799999999999</v>
      </c>
      <c r="N9" s="420">
        <v>1</v>
      </c>
      <c r="O9" s="421">
        <v>1.947506</v>
      </c>
    </row>
    <row r="10" spans="1:132" ht="13" x14ac:dyDescent="0.3">
      <c r="A10" s="400" t="s">
        <v>209</v>
      </c>
      <c r="B10" s="420">
        <v>0.86045419389991629</v>
      </c>
      <c r="C10" s="421">
        <v>1.7297560000000001</v>
      </c>
      <c r="D10" s="422">
        <v>0.98485590529108868</v>
      </c>
      <c r="E10" s="423">
        <v>1.825841</v>
      </c>
      <c r="F10" s="420">
        <v>0.89629239120495074</v>
      </c>
      <c r="G10" s="421">
        <v>1.880369</v>
      </c>
      <c r="H10" s="422" t="s">
        <v>28</v>
      </c>
      <c r="I10" s="423" t="s">
        <v>28</v>
      </c>
      <c r="J10" s="420">
        <v>0.22867852013812559</v>
      </c>
      <c r="K10" s="421">
        <v>1.0939160000000001</v>
      </c>
      <c r="L10" s="422">
        <v>0.56538569187776322</v>
      </c>
      <c r="M10" s="423">
        <v>1</v>
      </c>
      <c r="N10" s="420">
        <v>0.99412905947147845</v>
      </c>
      <c r="O10" s="421">
        <v>1.5741879999999999</v>
      </c>
    </row>
    <row r="11" spans="1:132" ht="13" x14ac:dyDescent="0.3">
      <c r="A11" s="400" t="s">
        <v>21</v>
      </c>
      <c r="B11" s="420">
        <v>1</v>
      </c>
      <c r="C11" s="421">
        <v>2</v>
      </c>
      <c r="D11" s="422">
        <v>1</v>
      </c>
      <c r="E11" s="423">
        <v>2</v>
      </c>
      <c r="F11" s="420">
        <v>1</v>
      </c>
      <c r="G11" s="421">
        <v>1</v>
      </c>
      <c r="H11" s="422" t="s">
        <v>28</v>
      </c>
      <c r="I11" s="423" t="s">
        <v>28</v>
      </c>
      <c r="J11" s="420" t="s">
        <v>28</v>
      </c>
      <c r="K11" s="421" t="s">
        <v>28</v>
      </c>
      <c r="L11" s="422" t="s">
        <v>28</v>
      </c>
      <c r="M11" s="423" t="s">
        <v>28</v>
      </c>
      <c r="N11" s="420">
        <v>1</v>
      </c>
      <c r="O11" s="421">
        <v>1.666666</v>
      </c>
    </row>
    <row r="12" spans="1:132" ht="13" x14ac:dyDescent="0.3">
      <c r="A12" s="400" t="s">
        <v>210</v>
      </c>
      <c r="B12" s="420">
        <v>0.70906023806833995</v>
      </c>
      <c r="C12" s="421">
        <v>2.0564140000000002</v>
      </c>
      <c r="D12" s="422">
        <v>0.90349400674119484</v>
      </c>
      <c r="E12" s="423">
        <v>3.2842859999999998</v>
      </c>
      <c r="F12" s="420" t="s">
        <v>28</v>
      </c>
      <c r="G12" s="421" t="s">
        <v>28</v>
      </c>
      <c r="H12" s="422" t="s">
        <v>28</v>
      </c>
      <c r="I12" s="423" t="s">
        <v>28</v>
      </c>
      <c r="J12" s="420" t="s">
        <v>28</v>
      </c>
      <c r="K12" s="421" t="s">
        <v>28</v>
      </c>
      <c r="L12" s="422">
        <v>0.9477731064830095</v>
      </c>
      <c r="M12" s="423">
        <v>1.3439570000000001</v>
      </c>
      <c r="N12" s="420">
        <v>0.99645359045393223</v>
      </c>
      <c r="O12" s="421">
        <v>2.1963539999999999</v>
      </c>
    </row>
    <row r="13" spans="1:132" ht="13" x14ac:dyDescent="0.3">
      <c r="A13" s="400" t="s">
        <v>96</v>
      </c>
      <c r="B13" s="420" t="s">
        <v>28</v>
      </c>
      <c r="C13" s="421" t="s">
        <v>28</v>
      </c>
      <c r="D13" s="422">
        <v>0.51376702058873147</v>
      </c>
      <c r="E13" s="423">
        <v>1.611145</v>
      </c>
      <c r="F13" s="420" t="s">
        <v>28</v>
      </c>
      <c r="G13" s="421" t="s">
        <v>28</v>
      </c>
      <c r="H13" s="422" t="s">
        <v>28</v>
      </c>
      <c r="I13" s="423" t="s">
        <v>28</v>
      </c>
      <c r="J13" s="420" t="s">
        <v>28</v>
      </c>
      <c r="K13" s="421" t="s">
        <v>28</v>
      </c>
      <c r="L13" s="422">
        <v>0.16366264537251782</v>
      </c>
      <c r="M13" s="423">
        <v>1</v>
      </c>
      <c r="N13" s="420">
        <v>0.53451057171752547</v>
      </c>
      <c r="O13" s="421">
        <v>1.3335440000000001</v>
      </c>
    </row>
    <row r="14" spans="1:132" ht="13" x14ac:dyDescent="0.3">
      <c r="A14" s="400" t="s">
        <v>140</v>
      </c>
      <c r="B14" s="420">
        <v>0.94748371686314448</v>
      </c>
      <c r="C14" s="421">
        <v>1.883724</v>
      </c>
      <c r="D14" s="422">
        <v>0.97852933402581366</v>
      </c>
      <c r="E14" s="423">
        <v>1</v>
      </c>
      <c r="F14" s="420">
        <v>0.50483089147085181</v>
      </c>
      <c r="G14" s="421">
        <v>1.71679</v>
      </c>
      <c r="H14" s="422" t="s">
        <v>28</v>
      </c>
      <c r="I14" s="423" t="s">
        <v>28</v>
      </c>
      <c r="J14" s="420" t="s">
        <v>28</v>
      </c>
      <c r="K14" s="421" t="s">
        <v>28</v>
      </c>
      <c r="L14" s="422">
        <v>0.98893270352849227</v>
      </c>
      <c r="M14" s="423">
        <v>1</v>
      </c>
      <c r="N14" s="420">
        <v>0.99749162511865552</v>
      </c>
      <c r="O14" s="421">
        <v>1.3033399999999999</v>
      </c>
    </row>
    <row r="15" spans="1:132" ht="13" x14ac:dyDescent="0.3">
      <c r="A15" s="400" t="s">
        <v>211</v>
      </c>
      <c r="B15" s="420">
        <v>2.3710414167776497E-2</v>
      </c>
      <c r="C15" s="421">
        <v>2</v>
      </c>
      <c r="D15" s="422">
        <v>0.99657867190289628</v>
      </c>
      <c r="E15" s="423">
        <v>2</v>
      </c>
      <c r="F15" s="420">
        <v>0.9861735586086352</v>
      </c>
      <c r="G15" s="421">
        <v>2.1478959999999998</v>
      </c>
      <c r="H15" s="422" t="s">
        <v>28</v>
      </c>
      <c r="I15" s="423" t="s">
        <v>28</v>
      </c>
      <c r="J15" s="420" t="s">
        <v>28</v>
      </c>
      <c r="K15" s="421" t="s">
        <v>28</v>
      </c>
      <c r="L15" s="422" t="s">
        <v>28</v>
      </c>
      <c r="M15" s="423" t="s">
        <v>28</v>
      </c>
      <c r="N15" s="420">
        <v>0.99657867190289628</v>
      </c>
      <c r="O15" s="421">
        <v>2.053569</v>
      </c>
    </row>
    <row r="16" spans="1:132" s="425" customFormat="1" ht="6" customHeight="1" thickBot="1" x14ac:dyDescent="0.35">
      <c r="A16" s="424"/>
      <c r="B16" s="450"/>
      <c r="C16" s="451"/>
      <c r="D16" s="452"/>
      <c r="E16" s="453"/>
      <c r="F16" s="450"/>
      <c r="G16" s="451"/>
      <c r="H16" s="452"/>
      <c r="I16" s="453"/>
      <c r="J16" s="450"/>
      <c r="K16" s="451"/>
      <c r="L16" s="452"/>
      <c r="M16" s="453"/>
      <c r="N16" s="450"/>
      <c r="O16" s="451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  <c r="BO16" s="313"/>
      <c r="BP16" s="313"/>
      <c r="BQ16" s="313"/>
      <c r="BR16" s="313"/>
      <c r="BS16" s="313"/>
      <c r="BT16" s="313"/>
      <c r="BU16" s="313"/>
      <c r="BV16" s="313"/>
      <c r="BW16" s="313"/>
      <c r="BX16" s="313"/>
      <c r="BY16" s="313"/>
      <c r="BZ16" s="313"/>
      <c r="CA16" s="313"/>
      <c r="CB16" s="313"/>
      <c r="CC16" s="313"/>
      <c r="CD16" s="313"/>
      <c r="CE16" s="313"/>
      <c r="CF16" s="313"/>
      <c r="CG16" s="313"/>
      <c r="CH16" s="313"/>
      <c r="CI16" s="313"/>
      <c r="CJ16" s="313"/>
      <c r="CK16" s="313"/>
      <c r="CL16" s="313"/>
      <c r="CM16" s="313"/>
      <c r="CN16" s="313"/>
      <c r="CO16" s="313"/>
      <c r="CP16" s="313"/>
      <c r="CQ16" s="313"/>
      <c r="CR16" s="313"/>
      <c r="CS16" s="313"/>
      <c r="CT16" s="313"/>
      <c r="CU16" s="313"/>
      <c r="CV16" s="313"/>
      <c r="CW16" s="313"/>
      <c r="CX16" s="313"/>
      <c r="CY16" s="313"/>
      <c r="CZ16" s="313"/>
      <c r="DA16" s="313"/>
      <c r="DB16" s="313"/>
      <c r="DC16" s="313"/>
      <c r="DD16" s="313"/>
      <c r="DE16" s="313"/>
      <c r="DF16" s="313"/>
      <c r="DG16" s="313"/>
      <c r="DH16" s="313"/>
      <c r="DI16" s="313"/>
      <c r="DJ16" s="313"/>
      <c r="DK16" s="313"/>
      <c r="DL16" s="313"/>
      <c r="DM16" s="313"/>
      <c r="DN16" s="313"/>
      <c r="DO16" s="313"/>
      <c r="DP16" s="313"/>
      <c r="DQ16" s="313"/>
      <c r="DR16" s="313"/>
      <c r="DS16" s="313"/>
      <c r="DT16" s="313"/>
      <c r="DU16" s="313"/>
      <c r="DV16" s="313"/>
      <c r="DX16" s="313"/>
      <c r="DZ16" s="313"/>
      <c r="EB16" s="313"/>
    </row>
    <row r="17" spans="1:132" ht="13.5" thickBot="1" x14ac:dyDescent="0.35">
      <c r="A17" s="454" t="s">
        <v>159</v>
      </c>
      <c r="B17" s="455">
        <v>0.77603450208148772</v>
      </c>
      <c r="C17" s="456">
        <v>2.525414</v>
      </c>
      <c r="D17" s="457">
        <v>0.98278250275108647</v>
      </c>
      <c r="E17" s="458">
        <v>2.4227280000000002</v>
      </c>
      <c r="F17" s="455">
        <v>0.89589046028208075</v>
      </c>
      <c r="G17" s="456">
        <v>2.461643</v>
      </c>
      <c r="H17" s="457">
        <v>4.1924050063577314E-2</v>
      </c>
      <c r="I17" s="458">
        <v>1.0912520000000001</v>
      </c>
      <c r="J17" s="455">
        <v>1.5065839499917649E-3</v>
      </c>
      <c r="K17" s="456">
        <v>1</v>
      </c>
      <c r="L17" s="457">
        <v>0.74060477154997695</v>
      </c>
      <c r="M17" s="458">
        <v>1.2544569999999999</v>
      </c>
      <c r="N17" s="455">
        <v>0.98854961832061072</v>
      </c>
      <c r="O17" s="456">
        <v>2.0834069999999998</v>
      </c>
    </row>
    <row r="20" spans="1:132" x14ac:dyDescent="0.25">
      <c r="DC20" s="408"/>
      <c r="DE20" s="408"/>
      <c r="DG20" s="408"/>
      <c r="DI20" s="408"/>
      <c r="DJ20" s="408"/>
      <c r="DK20" s="408"/>
      <c r="DL20" s="408"/>
      <c r="DM20" s="408"/>
      <c r="DN20" s="408"/>
      <c r="DO20" s="408"/>
      <c r="DP20" s="408"/>
      <c r="DQ20" s="408"/>
      <c r="DR20" s="408"/>
      <c r="DS20" s="408"/>
      <c r="DT20" s="408"/>
      <c r="DU20" s="408"/>
      <c r="DV20" s="408"/>
      <c r="DX20" s="408"/>
      <c r="DZ20" s="408"/>
      <c r="EB20" s="408"/>
    </row>
    <row r="21" spans="1:132" x14ac:dyDescent="0.25">
      <c r="DC21" s="408"/>
      <c r="DE21" s="408"/>
      <c r="DG21" s="408"/>
      <c r="DI21" s="408"/>
      <c r="DJ21" s="408"/>
      <c r="DK21" s="408"/>
      <c r="DL21" s="408"/>
      <c r="DM21" s="408"/>
      <c r="DN21" s="408"/>
      <c r="DO21" s="408"/>
      <c r="DP21" s="408"/>
      <c r="DQ21" s="408"/>
      <c r="DR21" s="408"/>
      <c r="DS21" s="408"/>
      <c r="DT21" s="408"/>
      <c r="DU21" s="408"/>
      <c r="DV21" s="408"/>
      <c r="DX21" s="408"/>
      <c r="DZ21" s="408"/>
      <c r="EB21" s="408"/>
    </row>
    <row r="22" spans="1:132" x14ac:dyDescent="0.25">
      <c r="DB22" s="408"/>
      <c r="DD22" s="408"/>
      <c r="DF22" s="408"/>
      <c r="DH22" s="408"/>
      <c r="DI22" s="408"/>
      <c r="DJ22" s="408"/>
      <c r="DK22" s="408"/>
      <c r="DL22" s="408"/>
      <c r="DM22" s="408"/>
      <c r="DN22" s="408"/>
      <c r="DO22" s="408"/>
      <c r="DP22" s="408"/>
      <c r="DQ22" s="408"/>
      <c r="DR22" s="408"/>
      <c r="DS22" s="408"/>
      <c r="DT22" s="408"/>
      <c r="DU22" s="408"/>
      <c r="DV22" s="408"/>
      <c r="DX22" s="408"/>
      <c r="DZ22" s="408"/>
      <c r="EB22" s="408"/>
    </row>
    <row r="23" spans="1:132" x14ac:dyDescent="0.25">
      <c r="DB23" s="408"/>
      <c r="DD23" s="408"/>
      <c r="DF23" s="408"/>
      <c r="DH23" s="408"/>
      <c r="DI23" s="408"/>
      <c r="DJ23" s="408"/>
      <c r="DK23" s="408"/>
      <c r="DL23" s="408"/>
      <c r="DM23" s="408"/>
      <c r="DN23" s="408"/>
      <c r="DO23" s="408"/>
      <c r="DP23" s="408"/>
      <c r="DQ23" s="408"/>
      <c r="DR23" s="408"/>
      <c r="DS23" s="408"/>
      <c r="DT23" s="408"/>
      <c r="DU23" s="408"/>
      <c r="DV23" s="408"/>
      <c r="DX23" s="408"/>
      <c r="DZ23" s="408"/>
      <c r="EB23" s="408"/>
    </row>
    <row r="24" spans="1:132" ht="14" customHeight="1" x14ac:dyDescent="0.25">
      <c r="DB24" s="408"/>
      <c r="DD24" s="408"/>
      <c r="DF24" s="408"/>
      <c r="DH24" s="408"/>
      <c r="DI24" s="408"/>
      <c r="DJ24" s="408"/>
      <c r="DK24" s="408"/>
      <c r="DL24" s="408"/>
      <c r="DM24" s="408"/>
      <c r="DN24" s="408"/>
      <c r="DO24" s="408"/>
      <c r="DP24" s="408"/>
      <c r="DQ24" s="408"/>
      <c r="DR24" s="408"/>
      <c r="DS24" s="408"/>
      <c r="DT24" s="408"/>
      <c r="DU24" s="408"/>
      <c r="DV24" s="408"/>
      <c r="DX24" s="408"/>
      <c r="DZ24" s="408"/>
      <c r="EB24" s="408"/>
    </row>
    <row r="25" spans="1:132" x14ac:dyDescent="0.25">
      <c r="DB25" s="408"/>
      <c r="DD25" s="408"/>
      <c r="DF25" s="408"/>
      <c r="DH25" s="408"/>
      <c r="DI25" s="408"/>
      <c r="DJ25" s="408"/>
      <c r="DK25" s="408"/>
      <c r="DL25" s="408"/>
      <c r="DM25" s="408"/>
      <c r="DN25" s="408"/>
      <c r="DO25" s="408"/>
      <c r="DP25" s="408"/>
      <c r="DQ25" s="408"/>
      <c r="DR25" s="408"/>
      <c r="DS25" s="408"/>
      <c r="DT25" s="408"/>
      <c r="DU25" s="408"/>
      <c r="DV25" s="408"/>
      <c r="DX25" s="408"/>
      <c r="DZ25" s="408"/>
      <c r="EB25" s="408"/>
    </row>
    <row r="26" spans="1:132" ht="14" customHeight="1" x14ac:dyDescent="0.25">
      <c r="DB26" s="408"/>
      <c r="DD26" s="408"/>
      <c r="DF26" s="408"/>
      <c r="DH26" s="408"/>
      <c r="DI26" s="408"/>
      <c r="DJ26" s="408"/>
      <c r="DK26" s="408"/>
      <c r="DL26" s="408"/>
      <c r="DM26" s="408"/>
      <c r="DN26" s="408"/>
      <c r="DO26" s="408"/>
      <c r="DP26" s="408"/>
      <c r="DQ26" s="408"/>
      <c r="DR26" s="408"/>
      <c r="DS26" s="408"/>
      <c r="DT26" s="408"/>
      <c r="DU26" s="408"/>
      <c r="DV26" s="408"/>
      <c r="DX26" s="408"/>
      <c r="DZ26" s="408"/>
      <c r="EB26" s="408"/>
    </row>
    <row r="27" spans="1:132" x14ac:dyDescent="0.25">
      <c r="DB27" s="408"/>
      <c r="DD27" s="408"/>
      <c r="DF27" s="408"/>
      <c r="DH27" s="408"/>
      <c r="DI27" s="408"/>
      <c r="DJ27" s="408"/>
      <c r="DK27" s="408"/>
      <c r="DL27" s="408"/>
      <c r="DM27" s="408"/>
      <c r="DN27" s="408"/>
      <c r="DO27" s="408"/>
      <c r="DP27" s="408"/>
      <c r="DQ27" s="408"/>
      <c r="DR27" s="408"/>
      <c r="DS27" s="408"/>
      <c r="DT27" s="408"/>
      <c r="DU27" s="408"/>
      <c r="DV27" s="408"/>
      <c r="DX27" s="408"/>
      <c r="DZ27" s="408"/>
      <c r="EB27" s="408"/>
    </row>
    <row r="28" spans="1:132" ht="14" customHeight="1" x14ac:dyDescent="0.25">
      <c r="DB28" s="408"/>
      <c r="DD28" s="408"/>
      <c r="DF28" s="408"/>
      <c r="DH28" s="408"/>
      <c r="DI28" s="408"/>
      <c r="DJ28" s="408"/>
      <c r="DK28" s="408"/>
      <c r="DL28" s="408"/>
      <c r="DM28" s="408"/>
      <c r="DN28" s="408"/>
      <c r="DO28" s="408"/>
      <c r="DP28" s="408"/>
      <c r="DQ28" s="408"/>
      <c r="DR28" s="408"/>
      <c r="DS28" s="408"/>
      <c r="DT28" s="408"/>
      <c r="DU28" s="408"/>
      <c r="DV28" s="408"/>
      <c r="DX28" s="408"/>
      <c r="DZ28" s="408"/>
      <c r="EB28" s="408"/>
    </row>
    <row r="29" spans="1:132" x14ac:dyDescent="0.25">
      <c r="DB29" s="408"/>
      <c r="DD29" s="408"/>
      <c r="DF29" s="408"/>
      <c r="DH29" s="408"/>
      <c r="DI29" s="408"/>
      <c r="DJ29" s="408"/>
      <c r="DK29" s="408"/>
      <c r="DL29" s="408"/>
      <c r="DM29" s="408"/>
      <c r="DN29" s="408"/>
      <c r="DO29" s="408"/>
      <c r="DP29" s="408"/>
      <c r="DQ29" s="408"/>
      <c r="DR29" s="408"/>
      <c r="DS29" s="408"/>
      <c r="DT29" s="408"/>
      <c r="DU29" s="408"/>
      <c r="DV29" s="408"/>
      <c r="DX29" s="408"/>
      <c r="DZ29" s="408"/>
      <c r="EB29" s="408"/>
    </row>
    <row r="30" spans="1:132" ht="14" customHeight="1" x14ac:dyDescent="0.25">
      <c r="DB30" s="408"/>
      <c r="DD30" s="408"/>
      <c r="DF30" s="408"/>
      <c r="DH30" s="408"/>
      <c r="DI30" s="408"/>
      <c r="DJ30" s="408"/>
      <c r="DK30" s="408"/>
      <c r="DL30" s="408"/>
      <c r="DM30" s="408"/>
      <c r="DN30" s="408"/>
      <c r="DO30" s="408"/>
      <c r="DP30" s="408"/>
      <c r="DQ30" s="408"/>
      <c r="DR30" s="408"/>
      <c r="DS30" s="408"/>
      <c r="DT30" s="408"/>
      <c r="DU30" s="408"/>
      <c r="DV30" s="408"/>
      <c r="DX30" s="408"/>
      <c r="DZ30" s="408"/>
      <c r="EB30" s="408"/>
    </row>
    <row r="31" spans="1:132" x14ac:dyDescent="0.25">
      <c r="DB31" s="408"/>
      <c r="DD31" s="408"/>
      <c r="DF31" s="408"/>
      <c r="DH31" s="408"/>
      <c r="DI31" s="408"/>
      <c r="DJ31" s="408"/>
      <c r="DK31" s="408"/>
      <c r="DL31" s="408"/>
      <c r="DM31" s="408"/>
      <c r="DN31" s="408"/>
      <c r="DO31" s="408"/>
      <c r="DP31" s="408"/>
      <c r="DQ31" s="408"/>
      <c r="DR31" s="408"/>
      <c r="DS31" s="408"/>
      <c r="DT31" s="408"/>
      <c r="DU31" s="408"/>
      <c r="DV31" s="408"/>
      <c r="DX31" s="408"/>
      <c r="DZ31" s="408"/>
      <c r="EB31" s="408"/>
    </row>
    <row r="32" spans="1:132" ht="14" customHeight="1" x14ac:dyDescent="0.25">
      <c r="DB32" s="408"/>
      <c r="DD32" s="408"/>
      <c r="DF32" s="408"/>
      <c r="DH32" s="408"/>
      <c r="DI32" s="408"/>
      <c r="DJ32" s="408"/>
      <c r="DK32" s="408"/>
      <c r="DL32" s="408"/>
      <c r="DM32" s="408"/>
      <c r="DN32" s="408"/>
      <c r="DO32" s="408"/>
      <c r="DP32" s="408"/>
      <c r="DQ32" s="408"/>
      <c r="DR32" s="408"/>
      <c r="DS32" s="408"/>
      <c r="DT32" s="408"/>
      <c r="DU32" s="408"/>
      <c r="DV32" s="408"/>
      <c r="DX32" s="408"/>
      <c r="DZ32" s="408"/>
      <c r="EB32" s="408"/>
    </row>
    <row r="33" spans="106:132" x14ac:dyDescent="0.25">
      <c r="DB33" s="408"/>
      <c r="DD33" s="408"/>
      <c r="DF33" s="408"/>
      <c r="DH33" s="408"/>
      <c r="DI33" s="408"/>
      <c r="DJ33" s="408"/>
      <c r="DK33" s="408"/>
      <c r="DL33" s="408"/>
      <c r="DM33" s="408"/>
      <c r="DN33" s="408"/>
      <c r="DO33" s="408"/>
      <c r="DP33" s="408"/>
      <c r="DQ33" s="408"/>
      <c r="DR33" s="408"/>
      <c r="DS33" s="408"/>
      <c r="DT33" s="408"/>
      <c r="DU33" s="408"/>
      <c r="DV33" s="408"/>
      <c r="DX33" s="408"/>
      <c r="DZ33" s="408"/>
      <c r="EB33" s="408"/>
    </row>
    <row r="34" spans="106:132" ht="14" customHeight="1" x14ac:dyDescent="0.25">
      <c r="DB34" s="408"/>
      <c r="DD34" s="408"/>
      <c r="DF34" s="408"/>
      <c r="DH34" s="408"/>
      <c r="DI34" s="408"/>
      <c r="DJ34" s="408"/>
      <c r="DK34" s="408"/>
      <c r="DL34" s="408"/>
      <c r="DM34" s="408"/>
      <c r="DN34" s="408"/>
      <c r="DO34" s="408"/>
      <c r="DP34" s="408"/>
      <c r="DQ34" s="408"/>
      <c r="DR34" s="408"/>
      <c r="DS34" s="408"/>
      <c r="DT34" s="408"/>
      <c r="DU34" s="408"/>
      <c r="DV34" s="408"/>
      <c r="DX34" s="408"/>
      <c r="DZ34" s="408"/>
      <c r="EB34" s="408"/>
    </row>
    <row r="35" spans="106:132" x14ac:dyDescent="0.25">
      <c r="DB35" s="408"/>
      <c r="DD35" s="408"/>
      <c r="DF35" s="408"/>
      <c r="DH35" s="408"/>
      <c r="DI35" s="408"/>
      <c r="DJ35" s="408"/>
      <c r="DK35" s="408"/>
      <c r="DL35" s="408"/>
      <c r="DM35" s="408"/>
      <c r="DN35" s="408"/>
      <c r="DO35" s="408"/>
      <c r="DP35" s="408"/>
      <c r="DQ35" s="408"/>
      <c r="DR35" s="408"/>
      <c r="DS35" s="408"/>
      <c r="DT35" s="408"/>
      <c r="DU35" s="408"/>
      <c r="DV35" s="408"/>
      <c r="DX35" s="408"/>
      <c r="DZ35" s="408"/>
      <c r="EB35" s="408"/>
    </row>
    <row r="36" spans="106:132" x14ac:dyDescent="0.25">
      <c r="DC36" s="408"/>
      <c r="DE36" s="408"/>
      <c r="DG36" s="408"/>
      <c r="DI36" s="408"/>
      <c r="DJ36" s="408"/>
      <c r="DK36" s="408"/>
      <c r="DL36" s="408"/>
      <c r="DM36" s="408"/>
      <c r="DN36" s="408"/>
      <c r="DO36" s="408"/>
      <c r="DP36" s="408"/>
      <c r="DQ36" s="408"/>
      <c r="DR36" s="408"/>
      <c r="DS36" s="408"/>
      <c r="DT36" s="408"/>
      <c r="DU36" s="408"/>
      <c r="DV36" s="408"/>
      <c r="DX36" s="408"/>
      <c r="DZ36" s="408"/>
      <c r="EB36" s="408"/>
    </row>
    <row r="37" spans="106:132" x14ac:dyDescent="0.25">
      <c r="DC37" s="408"/>
      <c r="DE37" s="408"/>
      <c r="DG37" s="408"/>
      <c r="DI37" s="408"/>
      <c r="DJ37" s="408"/>
      <c r="DK37" s="408"/>
      <c r="DL37" s="408"/>
      <c r="DM37" s="408"/>
      <c r="DN37" s="408"/>
      <c r="DO37" s="408"/>
      <c r="DP37" s="408"/>
      <c r="DQ37" s="408"/>
      <c r="DR37" s="408"/>
      <c r="DS37" s="408"/>
      <c r="DT37" s="408"/>
      <c r="DU37" s="408"/>
      <c r="DV37" s="408"/>
      <c r="DX37" s="408"/>
      <c r="DZ37" s="408"/>
      <c r="EB37" s="408"/>
    </row>
    <row r="38" spans="106:132" x14ac:dyDescent="0.25">
      <c r="DC38" s="408"/>
      <c r="DE38" s="408"/>
      <c r="DG38" s="408"/>
      <c r="DI38" s="408"/>
      <c r="DJ38" s="408"/>
      <c r="DK38" s="408"/>
      <c r="DL38" s="408"/>
      <c r="DM38" s="408"/>
      <c r="DN38" s="408"/>
      <c r="DO38" s="408"/>
      <c r="DP38" s="408"/>
      <c r="DQ38" s="408"/>
      <c r="DR38" s="408"/>
      <c r="DS38" s="408"/>
      <c r="DT38" s="408"/>
      <c r="DU38" s="408"/>
      <c r="DV38" s="408"/>
      <c r="DX38" s="408"/>
      <c r="DZ38" s="408"/>
      <c r="EB38" s="408"/>
    </row>
    <row r="39" spans="106:132" x14ac:dyDescent="0.25">
      <c r="DC39" s="408"/>
      <c r="DE39" s="408"/>
      <c r="DG39" s="408"/>
      <c r="DI39" s="408"/>
      <c r="DJ39" s="408"/>
      <c r="DK39" s="408"/>
      <c r="DL39" s="408"/>
      <c r="DM39" s="408"/>
      <c r="DN39" s="408"/>
      <c r="DO39" s="408"/>
      <c r="DP39" s="408"/>
      <c r="DQ39" s="408"/>
      <c r="DR39" s="408"/>
      <c r="DS39" s="408"/>
      <c r="DT39" s="408"/>
      <c r="DU39" s="408"/>
      <c r="DV39" s="408"/>
      <c r="DX39" s="408"/>
      <c r="DZ39" s="408"/>
      <c r="EB39" s="408"/>
    </row>
    <row r="40" spans="106:132" x14ac:dyDescent="0.25">
      <c r="DC40" s="408"/>
      <c r="DE40" s="408"/>
      <c r="DG40" s="408"/>
      <c r="DI40" s="408"/>
      <c r="DJ40" s="408"/>
      <c r="DK40" s="408"/>
      <c r="DL40" s="408"/>
      <c r="DM40" s="408"/>
      <c r="DN40" s="408"/>
      <c r="DO40" s="408"/>
      <c r="DP40" s="408"/>
      <c r="DQ40" s="408"/>
      <c r="DR40" s="408"/>
      <c r="DS40" s="408"/>
      <c r="DT40" s="408"/>
      <c r="DU40" s="408"/>
      <c r="DV40" s="408"/>
      <c r="DX40" s="408"/>
      <c r="DZ40" s="408"/>
      <c r="EB40" s="408"/>
    </row>
    <row r="41" spans="106:132" x14ac:dyDescent="0.25">
      <c r="DC41" s="408"/>
      <c r="DE41" s="408"/>
      <c r="DG41" s="408"/>
      <c r="DI41" s="408"/>
      <c r="DJ41" s="408"/>
      <c r="DK41" s="408"/>
      <c r="DL41" s="408"/>
      <c r="DM41" s="408"/>
      <c r="DN41" s="408"/>
      <c r="DO41" s="408"/>
      <c r="DP41" s="408"/>
      <c r="DQ41" s="408"/>
      <c r="DR41" s="408"/>
      <c r="DS41" s="408"/>
      <c r="DT41" s="408"/>
      <c r="DU41" s="408"/>
      <c r="DV41" s="408"/>
      <c r="DX41" s="408"/>
      <c r="DZ41" s="408"/>
      <c r="EB41" s="408"/>
    </row>
    <row r="42" spans="106:132" x14ac:dyDescent="0.25">
      <c r="DC42" s="408"/>
      <c r="DE42" s="408"/>
      <c r="DG42" s="408"/>
      <c r="DI42" s="408"/>
      <c r="DJ42" s="408"/>
      <c r="DK42" s="408"/>
      <c r="DL42" s="408"/>
      <c r="DM42" s="408"/>
      <c r="DN42" s="408"/>
      <c r="DO42" s="408"/>
      <c r="DP42" s="408"/>
      <c r="DQ42" s="408"/>
      <c r="DR42" s="408"/>
      <c r="DS42" s="408"/>
      <c r="DT42" s="408"/>
      <c r="DU42" s="408"/>
      <c r="DV42" s="408"/>
      <c r="DX42" s="408"/>
      <c r="DZ42" s="408"/>
      <c r="EB42" s="408"/>
    </row>
    <row r="43" spans="106:132" x14ac:dyDescent="0.25">
      <c r="DC43" s="408"/>
      <c r="DE43" s="408"/>
      <c r="DG43" s="408"/>
      <c r="DI43" s="408"/>
      <c r="DJ43" s="408"/>
      <c r="DK43" s="408"/>
      <c r="DL43" s="408"/>
      <c r="DM43" s="408"/>
      <c r="DN43" s="408"/>
      <c r="DO43" s="408"/>
      <c r="DP43" s="408"/>
      <c r="DQ43" s="408"/>
      <c r="DR43" s="408"/>
      <c r="DS43" s="408"/>
      <c r="DT43" s="408"/>
      <c r="DU43" s="408"/>
      <c r="DV43" s="408"/>
      <c r="DX43" s="408"/>
      <c r="DZ43" s="408"/>
      <c r="EB43" s="408"/>
    </row>
    <row r="44" spans="106:132" x14ac:dyDescent="0.25">
      <c r="DC44" s="408"/>
      <c r="DE44" s="408"/>
      <c r="DG44" s="408"/>
      <c r="DI44" s="408"/>
      <c r="DJ44" s="408"/>
      <c r="DK44" s="408"/>
      <c r="DL44" s="408"/>
      <c r="DM44" s="408"/>
      <c r="DN44" s="408"/>
      <c r="DO44" s="408"/>
      <c r="DP44" s="408"/>
      <c r="DQ44" s="408"/>
      <c r="DR44" s="408"/>
      <c r="DS44" s="408"/>
      <c r="DT44" s="408"/>
      <c r="DU44" s="408"/>
      <c r="DV44" s="408"/>
      <c r="DX44" s="408"/>
      <c r="DZ44" s="408"/>
      <c r="EB44" s="408"/>
    </row>
    <row r="45" spans="106:132" x14ac:dyDescent="0.25">
      <c r="DC45" s="408"/>
      <c r="DE45" s="408"/>
      <c r="DG45" s="408"/>
      <c r="DI45" s="408"/>
      <c r="DJ45" s="408"/>
      <c r="DK45" s="408"/>
      <c r="DL45" s="408"/>
      <c r="DM45" s="408"/>
      <c r="DN45" s="408"/>
      <c r="DO45" s="408"/>
      <c r="DP45" s="408"/>
      <c r="DQ45" s="408"/>
      <c r="DR45" s="408"/>
      <c r="DS45" s="408"/>
      <c r="DT45" s="408"/>
      <c r="DU45" s="408"/>
      <c r="DV45" s="408"/>
      <c r="DX45" s="408"/>
      <c r="DZ45" s="408"/>
      <c r="EB45" s="408"/>
    </row>
    <row r="46" spans="106:132" x14ac:dyDescent="0.25">
      <c r="DC46" s="408"/>
      <c r="DE46" s="408"/>
      <c r="DG46" s="408"/>
      <c r="DI46" s="408"/>
      <c r="DJ46" s="408"/>
      <c r="DK46" s="408"/>
      <c r="DL46" s="408"/>
      <c r="DM46" s="408"/>
      <c r="DN46" s="408"/>
      <c r="DO46" s="408"/>
      <c r="DP46" s="408"/>
      <c r="DQ46" s="408"/>
      <c r="DR46" s="408"/>
      <c r="DS46" s="408"/>
      <c r="DT46" s="408"/>
      <c r="DU46" s="408"/>
      <c r="DV46" s="408"/>
      <c r="DX46" s="408"/>
      <c r="DZ46" s="408"/>
      <c r="EB46" s="408"/>
    </row>
    <row r="47" spans="106:132" x14ac:dyDescent="0.25">
      <c r="DC47" s="408"/>
      <c r="DE47" s="408"/>
      <c r="DG47" s="408"/>
      <c r="DI47" s="408"/>
      <c r="DJ47" s="408"/>
      <c r="DK47" s="408"/>
      <c r="DL47" s="408"/>
      <c r="DM47" s="408"/>
      <c r="DN47" s="408"/>
      <c r="DO47" s="408"/>
      <c r="DP47" s="408"/>
      <c r="DQ47" s="408"/>
      <c r="DR47" s="408"/>
      <c r="DS47" s="408"/>
      <c r="DT47" s="408"/>
      <c r="DU47" s="408"/>
      <c r="DV47" s="408"/>
      <c r="DX47" s="408"/>
      <c r="DZ47" s="408"/>
      <c r="EB47" s="408"/>
    </row>
    <row r="48" spans="106:132" x14ac:dyDescent="0.25">
      <c r="DC48" s="408"/>
      <c r="DE48" s="408"/>
      <c r="DG48" s="408"/>
      <c r="DI48" s="408"/>
      <c r="DJ48" s="408"/>
      <c r="DK48" s="408"/>
      <c r="DL48" s="408"/>
      <c r="DM48" s="408"/>
      <c r="DN48" s="408"/>
      <c r="DO48" s="408"/>
      <c r="DP48" s="408"/>
      <c r="DQ48" s="408"/>
      <c r="DR48" s="408"/>
      <c r="DS48" s="408"/>
      <c r="DT48" s="408"/>
      <c r="DU48" s="408"/>
      <c r="DV48" s="408"/>
      <c r="DX48" s="408"/>
      <c r="DZ48" s="408"/>
      <c r="EB48" s="408"/>
    </row>
    <row r="49" spans="107:132" x14ac:dyDescent="0.25">
      <c r="DC49" s="408"/>
      <c r="DE49" s="408"/>
      <c r="DG49" s="408"/>
      <c r="DI49" s="408"/>
      <c r="DJ49" s="408"/>
      <c r="DK49" s="408"/>
      <c r="DL49" s="408"/>
      <c r="DM49" s="408"/>
      <c r="DN49" s="408"/>
      <c r="DO49" s="408"/>
      <c r="DP49" s="408"/>
      <c r="DQ49" s="408"/>
      <c r="DR49" s="408"/>
      <c r="DS49" s="408"/>
      <c r="DT49" s="408"/>
      <c r="DU49" s="408"/>
      <c r="DV49" s="408"/>
      <c r="DX49" s="408"/>
      <c r="DZ49" s="408"/>
      <c r="EB49" s="408"/>
    </row>
    <row r="50" spans="107:132" x14ac:dyDescent="0.25">
      <c r="DC50" s="408"/>
      <c r="DE50" s="408"/>
      <c r="DG50" s="408"/>
      <c r="DI50" s="408"/>
      <c r="DJ50" s="408"/>
      <c r="DK50" s="408"/>
      <c r="DL50" s="408"/>
      <c r="DM50" s="408"/>
      <c r="DN50" s="408"/>
      <c r="DO50" s="408"/>
      <c r="DP50" s="408"/>
      <c r="DQ50" s="408"/>
      <c r="DR50" s="408"/>
      <c r="DS50" s="408"/>
      <c r="DT50" s="408"/>
      <c r="DU50" s="408"/>
      <c r="DV50" s="408"/>
      <c r="DX50" s="408"/>
      <c r="DZ50" s="408"/>
      <c r="EB50" s="408"/>
    </row>
  </sheetData>
  <mergeCells count="9">
    <mergeCell ref="N5:O5"/>
    <mergeCell ref="B3:M3"/>
    <mergeCell ref="A5:A6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</vt:i4>
      </vt:variant>
    </vt:vector>
  </HeadingPairs>
  <TitlesOfParts>
    <vt:vector size="25" baseType="lpstr">
      <vt:lpstr>Table Index</vt:lpstr>
      <vt:lpstr>Table 1</vt:lpstr>
      <vt:lpstr>Table 2</vt:lpstr>
      <vt:lpstr>Table 3</vt:lpstr>
      <vt:lpstr>Table 4a</vt:lpstr>
      <vt:lpstr>Table 4b</vt:lpstr>
      <vt:lpstr>Table 5</vt:lpstr>
      <vt:lpstr>Table 6</vt:lpstr>
      <vt:lpstr>Table 7</vt:lpstr>
      <vt:lpstr>Table 8</vt:lpstr>
      <vt:lpstr>Table 9</vt:lpstr>
      <vt:lpstr>Table 10</vt:lpstr>
      <vt:lpstr>Table 11</vt:lpstr>
      <vt:lpstr>T12 Carrots and parsnips</vt:lpstr>
      <vt:lpstr>T12 Carrots and parsnips contd</vt:lpstr>
      <vt:lpstr>T13 Turnips and swedes</vt:lpstr>
      <vt:lpstr>T14 Brassica</vt:lpstr>
      <vt:lpstr>T15 Onions and Leeks</vt:lpstr>
      <vt:lpstr>T16 Celery and parsley</vt:lpstr>
      <vt:lpstr>T17 Lettuce</vt:lpstr>
      <vt:lpstr>T18 Peas and Beans</vt:lpstr>
      <vt:lpstr>T19 Other vegetables</vt:lpstr>
      <vt:lpstr>T20 Table comparison</vt:lpstr>
      <vt:lpstr>'Table 5'!Print_Area</vt:lpstr>
      <vt:lpstr>'Table 6'!Print_Area</vt:lpstr>
    </vt:vector>
  </TitlesOfParts>
  <Company>DARDNI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Joanna Kirbas</cp:lastModifiedBy>
  <cp:lastPrinted>2022-09-26T09:30:33Z</cp:lastPrinted>
  <dcterms:created xsi:type="dcterms:W3CDTF">2006-05-02T15:06:14Z</dcterms:created>
  <dcterms:modified xsi:type="dcterms:W3CDTF">2022-12-21T09:25:13Z</dcterms:modified>
</cp:coreProperties>
</file>