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PSBD\Pesticide Usage\Pusg\PUS\SURVEYS\Vegetable\VEG17\VEG17 tables and graphs\"/>
    </mc:Choice>
  </mc:AlternateContent>
  <bookViews>
    <workbookView xWindow="1920" yWindow="60" windowWidth="16770" windowHeight="6105" tabRatio="799" firstSheet="5" activeTab="8"/>
  </bookViews>
  <sheets>
    <sheet name="Table 1" sheetId="1" r:id="rId1"/>
    <sheet name="Table 2" sheetId="2" r:id="rId2"/>
    <sheet name="Table 3" sheetId="78" r:id="rId3"/>
    <sheet name="Table 4a" sheetId="4" r:id="rId4"/>
    <sheet name="Table 4b" sheetId="61" r:id="rId5"/>
    <sheet name="Table 5" sheetId="83" r:id="rId6"/>
    <sheet name="Table 6" sheetId="77" r:id="rId7"/>
    <sheet name="Table 7" sheetId="143" r:id="rId8"/>
    <sheet name="Table 8" sheetId="79" r:id="rId9"/>
    <sheet name="Table 9" sheetId="146" r:id="rId10"/>
    <sheet name="Table 10" sheetId="81" r:id="rId11"/>
    <sheet name="Table 11" sheetId="82" r:id="rId12"/>
    <sheet name="T12 Autumn Cabbage" sheetId="90" r:id="rId13"/>
    <sheet name="T13 Autumn Cauliflower" sheetId="147" r:id="rId14"/>
    <sheet name="T14 Beetroot" sheetId="92" r:id="rId15"/>
    <sheet name="T15 Broad Beans" sheetId="93" r:id="rId16"/>
    <sheet name="T16 Broccoli" sheetId="94" r:id="rId17"/>
    <sheet name="T16  (contd) Broccoli" sheetId="149" r:id="rId18"/>
    <sheet name="T17 Brussel Sprouts " sheetId="95" r:id="rId19"/>
    <sheet name="T17  (contd) Brussel Sprouts " sheetId="150" r:id="rId20"/>
    <sheet name="T18 Spring cabbage" sheetId="97" r:id="rId21"/>
    <sheet name="T19 Winter cabbage" sheetId="99" r:id="rId22"/>
    <sheet name="T20 Carrots" sheetId="101" r:id="rId23"/>
    <sheet name="T20 (contd) Carrots" sheetId="102" r:id="rId24"/>
    <sheet name="T21 Kale" sheetId="105" r:id="rId25"/>
    <sheet name="T22 Lettuce" sheetId="107" r:id="rId26"/>
    <sheet name="T23 Parsley" sheetId="109" r:id="rId27"/>
    <sheet name="T24 Parsnips" sheetId="111" r:id="rId28"/>
    <sheet name="T24 (contd) Parsnips" sheetId="112" r:id="rId29"/>
    <sheet name="T25 Peas" sheetId="113" r:id="rId30"/>
    <sheet name="T26 Red Cabbage" sheetId="116" r:id="rId31"/>
    <sheet name="T27 Purple Broccoli" sheetId="117" r:id="rId32"/>
    <sheet name="T28 Savoy Cabbage" sheetId="119" r:id="rId33"/>
    <sheet name="T28 (contd) Savoy Cabbage" sheetId="120" r:id="rId34"/>
    <sheet name="T29 Summer Scallions" sheetId="121" r:id="rId35"/>
    <sheet name="T38 Soup Celery" sheetId="122" r:id="rId36"/>
    <sheet name="T31 Soup Leeks" sheetId="124" r:id="rId37"/>
    <sheet name="T32 Summer Cauliflower" sheetId="125" r:id="rId38"/>
    <sheet name="T32 Summer Cauliflower (2)" sheetId="151" r:id="rId39"/>
    <sheet name="T33 Swede" sheetId="126" r:id="rId40"/>
    <sheet name="T34 Table Celery" sheetId="127" r:id="rId41"/>
    <sheet name="T35 Table Leeks" sheetId="129" r:id="rId42"/>
    <sheet name="T36 Turnips" sheetId="131" r:id="rId43"/>
    <sheet name="T37 White Cabbage" sheetId="133" r:id="rId44"/>
    <sheet name="T37 (contd) White Cabbage" sheetId="153" r:id="rId45"/>
    <sheet name="T38 Table Comparison" sheetId="139" r:id="rId46"/>
    <sheet name="Pesticide Type TABLES" sheetId="145" r:id="rId47"/>
  </sheets>
  <externalReferences>
    <externalReference r:id="rId48"/>
  </externalReferences>
  <definedNames>
    <definedName name="ActivityCode" localSheetId="13">[1]Settings!#REF!</definedName>
    <definedName name="ActivityCode" localSheetId="17">[1]Settings!#REF!</definedName>
    <definedName name="ActivityCode" localSheetId="19">[1]Settings!#REF!</definedName>
    <definedName name="ActivityCode" localSheetId="18">[1]Settings!#REF!</definedName>
    <definedName name="ActivityCode" localSheetId="23">[1]Settings!#REF!</definedName>
    <definedName name="ActivityCode" localSheetId="22">[1]Settings!#REF!</definedName>
    <definedName name="ActivityCode" localSheetId="25">[1]Settings!#REF!</definedName>
    <definedName name="ActivityCode" localSheetId="26">[1]Settings!#REF!</definedName>
    <definedName name="ActivityCode" localSheetId="28">[1]Settings!#REF!</definedName>
    <definedName name="ActivityCode" localSheetId="27">[1]Settings!#REF!</definedName>
    <definedName name="ActivityCode" localSheetId="33">[1]Settings!#REF!</definedName>
    <definedName name="ActivityCode" localSheetId="32">[1]Settings!#REF!</definedName>
    <definedName name="ActivityCode" localSheetId="38">[1]Settings!#REF!</definedName>
    <definedName name="ActivityCode" localSheetId="40">[1]Settings!#REF!</definedName>
    <definedName name="ActivityCode" localSheetId="41">[1]Settings!#REF!</definedName>
    <definedName name="ActivityCode" localSheetId="42">[1]Settings!#REF!</definedName>
    <definedName name="ActivityCode" localSheetId="44">[1]Settings!#REF!</definedName>
    <definedName name="ActivityCode" localSheetId="35">[1]Settings!#REF!</definedName>
    <definedName name="ActivityCode" localSheetId="9">[1]Settings!#REF!</definedName>
    <definedName name="ActivityCode">[1]Settings!#REF!</definedName>
    <definedName name="AreaStraws" localSheetId="13">#REF!</definedName>
    <definedName name="AreaStraws" localSheetId="17">#REF!</definedName>
    <definedName name="AreaStraws" localSheetId="19">#REF!</definedName>
    <definedName name="AreaStraws" localSheetId="38">#REF!</definedName>
    <definedName name="AreaStraws" localSheetId="44">#REF!</definedName>
    <definedName name="AreaStraws" localSheetId="11">#REF!</definedName>
    <definedName name="AreaStraws" localSheetId="5">#REF!</definedName>
    <definedName name="AreaStraws" localSheetId="7">#REF!</definedName>
    <definedName name="AreaStraws" localSheetId="9">#REF!</definedName>
    <definedName name="AreaStraws">#REF!</definedName>
    <definedName name="Calibri" localSheetId="13">#REF!</definedName>
    <definedName name="Calibri" localSheetId="17">#REF!</definedName>
    <definedName name="Calibri" localSheetId="19">#REF!</definedName>
    <definedName name="Calibri" localSheetId="18">#REF!</definedName>
    <definedName name="Calibri" localSheetId="23">#REF!</definedName>
    <definedName name="Calibri" localSheetId="22">#REF!</definedName>
    <definedName name="Calibri" localSheetId="25">#REF!</definedName>
    <definedName name="Calibri" localSheetId="26">#REF!</definedName>
    <definedName name="Calibri" localSheetId="28">#REF!</definedName>
    <definedName name="Calibri" localSheetId="27">#REF!</definedName>
    <definedName name="Calibri" localSheetId="33">#REF!</definedName>
    <definedName name="Calibri" localSheetId="32">#REF!</definedName>
    <definedName name="Calibri" localSheetId="38">#REF!</definedName>
    <definedName name="Calibri" localSheetId="40">#REF!</definedName>
    <definedName name="Calibri" localSheetId="41">#REF!</definedName>
    <definedName name="Calibri" localSheetId="42">#REF!</definedName>
    <definedName name="Calibri" localSheetId="44">#REF!</definedName>
    <definedName name="Calibri" localSheetId="35">#REF!</definedName>
    <definedName name="Calibri" localSheetId="9">#REF!</definedName>
    <definedName name="Calibri">#REF!</definedName>
    <definedName name="ClientBranch" localSheetId="13">[1]Settings!#REF!</definedName>
    <definedName name="ClientBranch" localSheetId="17">[1]Settings!#REF!</definedName>
    <definedName name="ClientBranch" localSheetId="19">[1]Settings!#REF!</definedName>
    <definedName name="ClientBranch" localSheetId="18">[1]Settings!#REF!</definedName>
    <definedName name="ClientBranch" localSheetId="23">[1]Settings!#REF!</definedName>
    <definedName name="ClientBranch" localSheetId="22">[1]Settings!#REF!</definedName>
    <definedName name="ClientBranch" localSheetId="25">[1]Settings!#REF!</definedName>
    <definedName name="ClientBranch" localSheetId="26">[1]Settings!#REF!</definedName>
    <definedName name="ClientBranch" localSheetId="28">[1]Settings!#REF!</definedName>
    <definedName name="ClientBranch" localSheetId="27">[1]Settings!#REF!</definedName>
    <definedName name="ClientBranch" localSheetId="33">[1]Settings!#REF!</definedName>
    <definedName name="ClientBranch" localSheetId="32">[1]Settings!#REF!</definedName>
    <definedName name="ClientBranch" localSheetId="38">[1]Settings!#REF!</definedName>
    <definedName name="ClientBranch" localSheetId="40">[1]Settings!#REF!</definedName>
    <definedName name="ClientBranch" localSheetId="41">[1]Settings!#REF!</definedName>
    <definedName name="ClientBranch" localSheetId="42">[1]Settings!#REF!</definedName>
    <definedName name="ClientBranch" localSheetId="44">[1]Settings!#REF!</definedName>
    <definedName name="ClientBranch" localSheetId="35">[1]Settings!#REF!</definedName>
    <definedName name="ClientBranch" localSheetId="9">[1]Settings!#REF!</definedName>
    <definedName name="ClientBranch">[1]Settings!#REF!</definedName>
    <definedName name="ClientName" localSheetId="13">[1]Settings!#REF!</definedName>
    <definedName name="ClientName" localSheetId="17">[1]Settings!#REF!</definedName>
    <definedName name="ClientName" localSheetId="19">[1]Settings!#REF!</definedName>
    <definedName name="ClientName" localSheetId="18">[1]Settings!#REF!</definedName>
    <definedName name="ClientName" localSheetId="23">[1]Settings!#REF!</definedName>
    <definedName name="ClientName" localSheetId="22">[1]Settings!#REF!</definedName>
    <definedName name="ClientName" localSheetId="25">[1]Settings!#REF!</definedName>
    <definedName name="ClientName" localSheetId="26">[1]Settings!#REF!</definedName>
    <definedName name="ClientName" localSheetId="28">[1]Settings!#REF!</definedName>
    <definedName name="ClientName" localSheetId="27">[1]Settings!#REF!</definedName>
    <definedName name="ClientName" localSheetId="33">[1]Settings!#REF!</definedName>
    <definedName name="ClientName" localSheetId="32">[1]Settings!#REF!</definedName>
    <definedName name="ClientName" localSheetId="38">[1]Settings!#REF!</definedName>
    <definedName name="ClientName" localSheetId="40">[1]Settings!#REF!</definedName>
    <definedName name="ClientName" localSheetId="41">[1]Settings!#REF!</definedName>
    <definedName name="ClientName" localSheetId="42">[1]Settings!#REF!</definedName>
    <definedName name="ClientName" localSheetId="44">[1]Settings!#REF!</definedName>
    <definedName name="ClientName" localSheetId="35">[1]Settings!#REF!</definedName>
    <definedName name="ClientName" localSheetId="9">[1]Settings!#REF!</definedName>
    <definedName name="ClientName">[1]Settings!#REF!</definedName>
    <definedName name="DataFile" localSheetId="13">[1]Settings!#REF!</definedName>
    <definedName name="DataFile" localSheetId="17">[1]Settings!#REF!</definedName>
    <definedName name="DataFile" localSheetId="19">[1]Settings!#REF!</definedName>
    <definedName name="DataFile" localSheetId="18">[1]Settings!#REF!</definedName>
    <definedName name="DataFile" localSheetId="23">[1]Settings!#REF!</definedName>
    <definedName name="DataFile" localSheetId="22">[1]Settings!#REF!</definedName>
    <definedName name="DataFile" localSheetId="25">[1]Settings!#REF!</definedName>
    <definedName name="DataFile" localSheetId="26">[1]Settings!#REF!</definedName>
    <definedName name="DataFile" localSheetId="28">[1]Settings!#REF!</definedName>
    <definedName name="DataFile" localSheetId="27">[1]Settings!#REF!</definedName>
    <definedName name="DataFile" localSheetId="33">[1]Settings!#REF!</definedName>
    <definedName name="DataFile" localSheetId="32">[1]Settings!#REF!</definedName>
    <definedName name="DataFile" localSheetId="38">[1]Settings!#REF!</definedName>
    <definedName name="DataFile" localSheetId="40">[1]Settings!#REF!</definedName>
    <definedName name="DataFile" localSheetId="41">[1]Settings!#REF!</definedName>
    <definedName name="DataFile" localSheetId="42">[1]Settings!#REF!</definedName>
    <definedName name="DataFile" localSheetId="44">[1]Settings!#REF!</definedName>
    <definedName name="DataFile" localSheetId="35">[1]Settings!#REF!</definedName>
    <definedName name="DataFile" localSheetId="9">[1]Settings!#REF!</definedName>
    <definedName name="DataFile">[1]Settings!#REF!</definedName>
    <definedName name="DataName" localSheetId="13">[1]Settings!#REF!</definedName>
    <definedName name="DataName" localSheetId="17">[1]Settings!#REF!</definedName>
    <definedName name="DataName" localSheetId="19">[1]Settings!#REF!</definedName>
    <definedName name="DataName" localSheetId="18">[1]Settings!#REF!</definedName>
    <definedName name="DataName" localSheetId="23">[1]Settings!#REF!</definedName>
    <definedName name="DataName" localSheetId="22">[1]Settings!#REF!</definedName>
    <definedName name="DataName" localSheetId="25">[1]Settings!#REF!</definedName>
    <definedName name="DataName" localSheetId="26">[1]Settings!#REF!</definedName>
    <definedName name="DataName" localSheetId="28">[1]Settings!#REF!</definedName>
    <definedName name="DataName" localSheetId="27">[1]Settings!#REF!</definedName>
    <definedName name="DataName" localSheetId="33">[1]Settings!#REF!</definedName>
    <definedName name="DataName" localSheetId="32">[1]Settings!#REF!</definedName>
    <definedName name="DataName" localSheetId="38">[1]Settings!#REF!</definedName>
    <definedName name="DataName" localSheetId="40">[1]Settings!#REF!</definedName>
    <definedName name="DataName" localSheetId="41">[1]Settings!#REF!</definedName>
    <definedName name="DataName" localSheetId="42">[1]Settings!#REF!</definedName>
    <definedName name="DataName" localSheetId="44">[1]Settings!#REF!</definedName>
    <definedName name="DataName" localSheetId="35">[1]Settings!#REF!</definedName>
    <definedName name="DataName" localSheetId="9">[1]Settings!#REF!</definedName>
    <definedName name="DataName">[1]Settings!#REF!</definedName>
    <definedName name="DateCode" localSheetId="13">#REF!</definedName>
    <definedName name="DateCode" localSheetId="17">#REF!</definedName>
    <definedName name="DateCode" localSheetId="19">#REF!</definedName>
    <definedName name="DateCode" localSheetId="18">#REF!</definedName>
    <definedName name="DateCode" localSheetId="23">#REF!</definedName>
    <definedName name="DateCode" localSheetId="22">#REF!</definedName>
    <definedName name="DateCode" localSheetId="25">#REF!</definedName>
    <definedName name="DateCode" localSheetId="26">#REF!</definedName>
    <definedName name="DateCode" localSheetId="28">#REF!</definedName>
    <definedName name="DateCode" localSheetId="27">#REF!</definedName>
    <definedName name="DateCode" localSheetId="33">#REF!</definedName>
    <definedName name="DateCode" localSheetId="32">#REF!</definedName>
    <definedName name="DateCode" localSheetId="38">#REF!</definedName>
    <definedName name="DateCode" localSheetId="40">#REF!</definedName>
    <definedName name="DateCode" localSheetId="41">#REF!</definedName>
    <definedName name="DateCode" localSheetId="42">#REF!</definedName>
    <definedName name="DateCode" localSheetId="44">#REF!</definedName>
    <definedName name="DateCode" localSheetId="35">#REF!</definedName>
    <definedName name="DateCode" localSheetId="9">#REF!</definedName>
    <definedName name="DateCode">#REF!</definedName>
    <definedName name="DaysOver" localSheetId="13">[1]Settings!#REF!</definedName>
    <definedName name="DaysOver" localSheetId="17">[1]Settings!#REF!</definedName>
    <definedName name="DaysOver" localSheetId="19">[1]Settings!#REF!</definedName>
    <definedName name="DaysOver" localSheetId="18">[1]Settings!#REF!</definedName>
    <definedName name="DaysOver" localSheetId="23">[1]Settings!#REF!</definedName>
    <definedName name="DaysOver" localSheetId="22">[1]Settings!#REF!</definedName>
    <definedName name="DaysOver" localSheetId="25">[1]Settings!#REF!</definedName>
    <definedName name="DaysOver" localSheetId="26">[1]Settings!#REF!</definedName>
    <definedName name="DaysOver" localSheetId="28">[1]Settings!#REF!</definedName>
    <definedName name="DaysOver" localSheetId="27">[1]Settings!#REF!</definedName>
    <definedName name="DaysOver" localSheetId="33">[1]Settings!#REF!</definedName>
    <definedName name="DaysOver" localSheetId="32">[1]Settings!#REF!</definedName>
    <definedName name="DaysOver" localSheetId="38">[1]Settings!#REF!</definedName>
    <definedName name="DaysOver" localSheetId="40">[1]Settings!#REF!</definedName>
    <definedName name="DaysOver" localSheetId="41">[1]Settings!#REF!</definedName>
    <definedName name="DaysOver" localSheetId="42">[1]Settings!#REF!</definedName>
    <definedName name="DaysOver" localSheetId="44">[1]Settings!#REF!</definedName>
    <definedName name="DaysOver" localSheetId="35">[1]Settings!#REF!</definedName>
    <definedName name="DaysOver" localSheetId="9">[1]Settings!#REF!</definedName>
    <definedName name="DaysOver">[1]Settings!#REF!</definedName>
    <definedName name="ExternalData_1" localSheetId="0" hidden="1">'Table 1'!#REF!</definedName>
    <definedName name="ExternalData_1" localSheetId="1" hidden="1">'Table 2'!#REF!</definedName>
    <definedName name="ExternalData_1" localSheetId="2" hidden="1">'Table 3'!#REF!</definedName>
    <definedName name="fff" localSheetId="45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45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45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JobTitle" localSheetId="13">[1]Settings!#REF!</definedName>
    <definedName name="JobTitle" localSheetId="17">[1]Settings!#REF!</definedName>
    <definedName name="JobTitle" localSheetId="19">[1]Settings!#REF!</definedName>
    <definedName name="JobTitle" localSheetId="18">[1]Settings!#REF!</definedName>
    <definedName name="JobTitle" localSheetId="23">[1]Settings!#REF!</definedName>
    <definedName name="JobTitle" localSheetId="22">[1]Settings!#REF!</definedName>
    <definedName name="JobTitle" localSheetId="25">[1]Settings!#REF!</definedName>
    <definedName name="JobTitle" localSheetId="26">[1]Settings!#REF!</definedName>
    <definedName name="JobTitle" localSheetId="28">[1]Settings!#REF!</definedName>
    <definedName name="JobTitle" localSheetId="27">[1]Settings!#REF!</definedName>
    <definedName name="JobTitle" localSheetId="33">[1]Settings!#REF!</definedName>
    <definedName name="JobTitle" localSheetId="32">[1]Settings!#REF!</definedName>
    <definedName name="JobTitle" localSheetId="38">[1]Settings!#REF!</definedName>
    <definedName name="JobTitle" localSheetId="40">[1]Settings!#REF!</definedName>
    <definedName name="JobTitle" localSheetId="41">[1]Settings!#REF!</definedName>
    <definedName name="JobTitle" localSheetId="42">[1]Settings!#REF!</definedName>
    <definedName name="JobTitle" localSheetId="44">[1]Settings!#REF!</definedName>
    <definedName name="JobTitle" localSheetId="35">[1]Settings!#REF!</definedName>
    <definedName name="JobTitle" localSheetId="9">[1]Settings!#REF!</definedName>
    <definedName name="JobTitle">[1]Settings!#REF!</definedName>
    <definedName name="_xlnm.Print_Area" localSheetId="5">'Table 5'!$A$1:$O$30</definedName>
    <definedName name="_xlnm.Print_Area" localSheetId="6">'Table 6'!$A$1:$H$35</definedName>
    <definedName name="_xlnm.Print_Titles" localSheetId="8">'Table 8'!$A:$A,'Table 8'!#REF!</definedName>
    <definedName name="_xlnm.Print_Titles" localSheetId="9">'Table 9'!$A:$A,'Table 9'!#REF!</definedName>
    <definedName name="ProgName" localSheetId="13">[1]Settings!#REF!</definedName>
    <definedName name="ProgName" localSheetId="17">[1]Settings!#REF!</definedName>
    <definedName name="ProgName" localSheetId="19">[1]Settings!#REF!</definedName>
    <definedName name="ProgName" localSheetId="18">[1]Settings!#REF!</definedName>
    <definedName name="ProgName" localSheetId="23">[1]Settings!#REF!</definedName>
    <definedName name="ProgName" localSheetId="22">[1]Settings!#REF!</definedName>
    <definedName name="ProgName" localSheetId="25">[1]Settings!#REF!</definedName>
    <definedName name="ProgName" localSheetId="26">[1]Settings!#REF!</definedName>
    <definedName name="ProgName" localSheetId="28">[1]Settings!#REF!</definedName>
    <definedName name="ProgName" localSheetId="27">[1]Settings!#REF!</definedName>
    <definedName name="ProgName" localSheetId="33">[1]Settings!#REF!</definedName>
    <definedName name="ProgName" localSheetId="32">[1]Settings!#REF!</definedName>
    <definedName name="ProgName" localSheetId="38">[1]Settings!#REF!</definedName>
    <definedName name="ProgName" localSheetId="40">[1]Settings!#REF!</definedName>
    <definedName name="ProgName" localSheetId="41">[1]Settings!#REF!</definedName>
    <definedName name="ProgName" localSheetId="42">[1]Settings!#REF!</definedName>
    <definedName name="ProgName" localSheetId="44">[1]Settings!#REF!</definedName>
    <definedName name="ProgName" localSheetId="35">[1]Settings!#REF!</definedName>
    <definedName name="ProgName" localSheetId="9">[1]Settings!#REF!</definedName>
    <definedName name="ProgName">[1]Settings!#REF!</definedName>
    <definedName name="SATSDataFile" localSheetId="13">[1]Settings!#REF!</definedName>
    <definedName name="SATSDataFile" localSheetId="17">[1]Settings!#REF!</definedName>
    <definedName name="SATSDataFile" localSheetId="19">[1]Settings!#REF!</definedName>
    <definedName name="SATSDataFile" localSheetId="18">[1]Settings!#REF!</definedName>
    <definedName name="SATSDataFile" localSheetId="23">[1]Settings!#REF!</definedName>
    <definedName name="SATSDataFile" localSheetId="22">[1]Settings!#REF!</definedName>
    <definedName name="SATSDataFile" localSheetId="25">[1]Settings!#REF!</definedName>
    <definedName name="SATSDataFile" localSheetId="26">[1]Settings!#REF!</definedName>
    <definedName name="SATSDataFile" localSheetId="28">[1]Settings!#REF!</definedName>
    <definedName name="SATSDataFile" localSheetId="27">[1]Settings!#REF!</definedName>
    <definedName name="SATSDataFile" localSheetId="33">[1]Settings!#REF!</definedName>
    <definedName name="SATSDataFile" localSheetId="32">[1]Settings!#REF!</definedName>
    <definedName name="SATSDataFile" localSheetId="38">[1]Settings!#REF!</definedName>
    <definedName name="SATSDataFile" localSheetId="40">[1]Settings!#REF!</definedName>
    <definedName name="SATSDataFile" localSheetId="41">[1]Settings!#REF!</definedName>
    <definedName name="SATSDataFile" localSheetId="42">[1]Settings!#REF!</definedName>
    <definedName name="SATSDataFile" localSheetId="44">[1]Settings!#REF!</definedName>
    <definedName name="SATSDataFile" localSheetId="35">[1]Settings!#REF!</definedName>
    <definedName name="SATSDataFile" localSheetId="9">[1]Settings!#REF!</definedName>
    <definedName name="SATSDataFile">[1]Settings!#REF!</definedName>
    <definedName name="StrawPP" localSheetId="13">#REF!</definedName>
    <definedName name="StrawPP" localSheetId="17">#REF!</definedName>
    <definedName name="StrawPP" localSheetId="19">#REF!</definedName>
    <definedName name="StrawPP" localSheetId="38">#REF!</definedName>
    <definedName name="StrawPP" localSheetId="44">#REF!</definedName>
    <definedName name="StrawPP" localSheetId="11">#REF!</definedName>
    <definedName name="StrawPP" localSheetId="5">#REF!</definedName>
    <definedName name="StrawPP" localSheetId="7">#REF!</definedName>
    <definedName name="StrawPP" localSheetId="9">#REF!</definedName>
    <definedName name="StrawPP">#REF!</definedName>
    <definedName name="SurveyChoice">[1]Settings!$B$4</definedName>
    <definedName name="SurveyID">[1]Options!$C$4</definedName>
    <definedName name="tem" localSheetId="45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45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45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Sname" localSheetId="13">[1]Settings!#REF!</definedName>
    <definedName name="WSname" localSheetId="17">[1]Settings!#REF!</definedName>
    <definedName name="WSname" localSheetId="19">[1]Settings!#REF!</definedName>
    <definedName name="WSname" localSheetId="18">[1]Settings!#REF!</definedName>
    <definedName name="WSname" localSheetId="23">[1]Settings!#REF!</definedName>
    <definedName name="WSname" localSheetId="22">[1]Settings!#REF!</definedName>
    <definedName name="WSname" localSheetId="25">[1]Settings!#REF!</definedName>
    <definedName name="WSname" localSheetId="26">[1]Settings!#REF!</definedName>
    <definedName name="WSname" localSheetId="28">[1]Settings!#REF!</definedName>
    <definedName name="WSname" localSheetId="27">[1]Settings!#REF!</definedName>
    <definedName name="WSname" localSheetId="33">[1]Settings!#REF!</definedName>
    <definedName name="WSname" localSheetId="32">[1]Settings!#REF!</definedName>
    <definedName name="WSname" localSheetId="38">[1]Settings!#REF!</definedName>
    <definedName name="WSname" localSheetId="40">[1]Settings!#REF!</definedName>
    <definedName name="WSname" localSheetId="41">[1]Settings!#REF!</definedName>
    <definedName name="WSname" localSheetId="42">[1]Settings!#REF!</definedName>
    <definedName name="WSname" localSheetId="44">[1]Settings!#REF!</definedName>
    <definedName name="WSname" localSheetId="35">[1]Settings!#REF!</definedName>
    <definedName name="WSname" localSheetId="9">[1]Settings!#REF!</definedName>
    <definedName name="WSname">[1]Settings!#REF!</definedName>
    <definedName name="WSRange" localSheetId="13">[1]Settings!#REF!</definedName>
    <definedName name="WSRange" localSheetId="17">[1]Settings!#REF!</definedName>
    <definedName name="WSRange" localSheetId="19">[1]Settings!#REF!</definedName>
    <definedName name="WSRange" localSheetId="18">[1]Settings!#REF!</definedName>
    <definedName name="WSRange" localSheetId="23">[1]Settings!#REF!</definedName>
    <definedName name="WSRange" localSheetId="22">[1]Settings!#REF!</definedName>
    <definedName name="WSRange" localSheetId="25">[1]Settings!#REF!</definedName>
    <definedName name="WSRange" localSheetId="26">[1]Settings!#REF!</definedName>
    <definedName name="WSRange" localSheetId="28">[1]Settings!#REF!</definedName>
    <definedName name="WSRange" localSheetId="27">[1]Settings!#REF!</definedName>
    <definedName name="WSRange" localSheetId="33">[1]Settings!#REF!</definedName>
    <definedName name="WSRange" localSheetId="32">[1]Settings!#REF!</definedName>
    <definedName name="WSRange" localSheetId="38">[1]Settings!#REF!</definedName>
    <definedName name="WSRange" localSheetId="40">[1]Settings!#REF!</definedName>
    <definedName name="WSRange" localSheetId="41">[1]Settings!#REF!</definedName>
    <definedName name="WSRange" localSheetId="42">[1]Settings!#REF!</definedName>
    <definedName name="WSRange" localSheetId="44">[1]Settings!#REF!</definedName>
    <definedName name="WSRange" localSheetId="35">[1]Settings!#REF!</definedName>
    <definedName name="WSRange" localSheetId="9">[1]Settings!#REF!</definedName>
    <definedName name="WSRange">[1]Settings!#REF!</definedName>
    <definedName name="Year" localSheetId="13">#REF!</definedName>
    <definedName name="Year" localSheetId="17">#REF!</definedName>
    <definedName name="Year" localSheetId="19">#REF!</definedName>
    <definedName name="Year" localSheetId="18">#REF!</definedName>
    <definedName name="Year" localSheetId="23">#REF!</definedName>
    <definedName name="Year" localSheetId="22">#REF!</definedName>
    <definedName name="Year" localSheetId="25">#REF!</definedName>
    <definedName name="Year" localSheetId="26">#REF!</definedName>
    <definedName name="Year" localSheetId="28">#REF!</definedName>
    <definedName name="Year" localSheetId="27">#REF!</definedName>
    <definedName name="Year" localSheetId="33">#REF!</definedName>
    <definedName name="Year" localSheetId="32">#REF!</definedName>
    <definedName name="Year" localSheetId="38">#REF!</definedName>
    <definedName name="Year" localSheetId="40">#REF!</definedName>
    <definedName name="Year" localSheetId="41">#REF!</definedName>
    <definedName name="Year" localSheetId="42">#REF!</definedName>
    <definedName name="Year" localSheetId="44">#REF!</definedName>
    <definedName name="Year" localSheetId="35">#REF!</definedName>
    <definedName name="Year" localSheetId="9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E128" i="145" l="1"/>
  <c r="E127" i="145"/>
  <c r="E129" i="145"/>
  <c r="B9" i="107" l="1"/>
  <c r="C119" i="79" l="1"/>
  <c r="B95" i="79" l="1"/>
  <c r="J70" i="79"/>
  <c r="C70" i="79"/>
  <c r="N29" i="146" l="1"/>
  <c r="N68" i="146"/>
  <c r="N93" i="146"/>
  <c r="N116" i="146"/>
  <c r="K67" i="139" l="1"/>
  <c r="K68" i="139"/>
  <c r="K69" i="139"/>
  <c r="K66" i="139"/>
  <c r="K59" i="139"/>
  <c r="K60" i="139"/>
  <c r="K58" i="139"/>
  <c r="K52" i="139"/>
  <c r="K51" i="139"/>
  <c r="K35" i="139"/>
  <c r="K36" i="139"/>
  <c r="K34" i="139"/>
  <c r="K28" i="139"/>
  <c r="K27" i="139"/>
  <c r="K23" i="139"/>
  <c r="K21" i="139"/>
  <c r="K12" i="139"/>
  <c r="K13" i="139"/>
  <c r="K14" i="139"/>
  <c r="K15" i="139"/>
  <c r="K11" i="139" l="1"/>
  <c r="C13" i="147" l="1"/>
  <c r="C13" i="90" l="1"/>
  <c r="C116" i="146"/>
  <c r="E116" i="146"/>
  <c r="F116" i="146"/>
  <c r="G116" i="146"/>
  <c r="H116" i="146"/>
  <c r="J116" i="146"/>
  <c r="K116" i="146"/>
  <c r="L116" i="146"/>
  <c r="B116" i="146"/>
  <c r="C93" i="146"/>
  <c r="D93" i="146"/>
  <c r="E93" i="146"/>
  <c r="F93" i="146"/>
  <c r="I93" i="146"/>
  <c r="J93" i="146"/>
  <c r="K93" i="146"/>
  <c r="L93" i="146"/>
  <c r="B93" i="146"/>
  <c r="C68" i="146"/>
  <c r="D68" i="146"/>
  <c r="E68" i="146"/>
  <c r="F68" i="146"/>
  <c r="G68" i="146"/>
  <c r="H68" i="146"/>
  <c r="I68" i="146"/>
  <c r="J68" i="146"/>
  <c r="K68" i="146"/>
  <c r="L68" i="146"/>
  <c r="B68" i="146"/>
  <c r="C29" i="146" l="1"/>
  <c r="D29" i="146"/>
  <c r="E29" i="146"/>
  <c r="F29" i="146"/>
  <c r="G29" i="146"/>
  <c r="I29" i="146"/>
  <c r="J29" i="146"/>
  <c r="K29" i="146"/>
  <c r="B29" i="146"/>
  <c r="D119" i="79"/>
  <c r="E119" i="79"/>
  <c r="F119" i="79"/>
  <c r="G119" i="79"/>
  <c r="H119" i="79"/>
  <c r="I119" i="79"/>
  <c r="J119" i="79"/>
  <c r="K119" i="79"/>
  <c r="L119" i="79"/>
  <c r="N119" i="79"/>
  <c r="B119" i="79"/>
  <c r="C95" i="79"/>
  <c r="D95" i="79"/>
  <c r="E95" i="79"/>
  <c r="F95" i="79"/>
  <c r="I95" i="79"/>
  <c r="J95" i="79"/>
  <c r="K95" i="79"/>
  <c r="L95" i="79"/>
  <c r="N95" i="79"/>
  <c r="D70" i="79"/>
  <c r="E70" i="79"/>
  <c r="F70" i="79"/>
  <c r="G70" i="79"/>
  <c r="I70" i="79"/>
  <c r="K70" i="79"/>
  <c r="L70" i="79"/>
  <c r="N70" i="79"/>
  <c r="B70" i="79"/>
  <c r="C30" i="79" l="1"/>
  <c r="D30" i="79"/>
  <c r="E30" i="79"/>
  <c r="F30" i="79"/>
  <c r="G30" i="79"/>
  <c r="I30" i="79"/>
  <c r="J30" i="79"/>
  <c r="K30" i="79"/>
  <c r="N30" i="79"/>
  <c r="B30" i="79"/>
  <c r="D16" i="83" l="1"/>
  <c r="C72" i="139" l="1"/>
  <c r="D72" i="139"/>
  <c r="E72" i="139"/>
  <c r="F72" i="139"/>
  <c r="G72" i="139"/>
  <c r="H72" i="139"/>
  <c r="I72" i="139"/>
  <c r="K72" i="139" s="1"/>
  <c r="B72" i="139"/>
  <c r="I62" i="139" l="1"/>
  <c r="K62" i="139" s="1"/>
  <c r="C62" i="139"/>
  <c r="D62" i="139"/>
  <c r="E62" i="139"/>
  <c r="F62" i="139"/>
  <c r="G62" i="139"/>
  <c r="H62" i="139"/>
  <c r="B62" i="139"/>
  <c r="I54" i="139"/>
  <c r="K54" i="139" s="1"/>
  <c r="H54" i="139"/>
  <c r="G54" i="139"/>
  <c r="F54" i="139"/>
  <c r="E54" i="139"/>
  <c r="D54" i="139"/>
  <c r="C54" i="139"/>
  <c r="B54" i="139"/>
  <c r="I30" i="139"/>
  <c r="K30" i="139" s="1"/>
  <c r="H30" i="139"/>
  <c r="G30" i="139"/>
  <c r="F30" i="139"/>
  <c r="E30" i="139"/>
  <c r="D30" i="139"/>
  <c r="C30" i="139"/>
  <c r="B30" i="139"/>
  <c r="E38" i="139"/>
  <c r="F38" i="139"/>
  <c r="G38" i="139"/>
  <c r="H38" i="139"/>
  <c r="I38" i="139"/>
  <c r="K38" i="139" s="1"/>
  <c r="D38" i="139"/>
  <c r="C38" i="139"/>
  <c r="B38" i="139"/>
  <c r="I17" i="139"/>
  <c r="K17" i="139" s="1"/>
  <c r="G23" i="139"/>
  <c r="E23" i="139"/>
  <c r="C23" i="139"/>
  <c r="B23" i="139"/>
  <c r="G17" i="139"/>
  <c r="E17" i="139"/>
  <c r="C17" i="139"/>
  <c r="B17" i="139"/>
  <c r="B74" i="139" l="1"/>
  <c r="I74" i="139"/>
  <c r="K74" i="139" s="1"/>
  <c r="E74" i="139"/>
  <c r="C74" i="139"/>
  <c r="G74" i="139"/>
  <c r="D74" i="139"/>
  <c r="F74" i="139"/>
  <c r="H74" i="139"/>
</calcChain>
</file>

<file path=xl/connections.xml><?xml version="1.0" encoding="utf-8"?>
<connections xmlns="http://schemas.openxmlformats.org/spreadsheetml/2006/main">
  <connection id="1" name="Connection13" type="1" refreshedVersion="3" background="1" saveData="1">
    <dbPr connection="DSN=PesticideSQLlive;Description=PUSIS SQLServer Database;UID=1002652;Trusted_Connection=Yes;APP=2007 Microsoft Office system;WSID=ESS022713;DATABASE=PUSIS;Regional=Yes" command="SELECT * FROM Stats.vw_Table3_AreaGrn_By_Crop_By_Region WHERE SurveyId = 20"/>
  </connection>
</connections>
</file>

<file path=xl/sharedStrings.xml><?xml version="1.0" encoding="utf-8"?>
<sst xmlns="http://schemas.openxmlformats.org/spreadsheetml/2006/main" count="6391" uniqueCount="422">
  <si>
    <t>County</t>
  </si>
  <si>
    <t>A</t>
  </si>
  <si>
    <t>B</t>
  </si>
  <si>
    <t>Antrim</t>
  </si>
  <si>
    <t>Armagh</t>
  </si>
  <si>
    <t>Down</t>
  </si>
  <si>
    <t>Londonderry</t>
  </si>
  <si>
    <t>Tyrone</t>
  </si>
  <si>
    <t>Northern Ireland</t>
  </si>
  <si>
    <t>Legend</t>
  </si>
  <si>
    <t>Number of</t>
  </si>
  <si>
    <t>Surveyed</t>
  </si>
  <si>
    <t>area (ha)</t>
  </si>
  <si>
    <t>Spring cabbage</t>
  </si>
  <si>
    <t>Winter cabbage</t>
  </si>
  <si>
    <t>Cauliflower</t>
  </si>
  <si>
    <t>Turnips</t>
  </si>
  <si>
    <t>Beans</t>
  </si>
  <si>
    <t>Peas</t>
  </si>
  <si>
    <t>Table leeks</t>
  </si>
  <si>
    <t>Soup leeks</t>
  </si>
  <si>
    <t>Onions</t>
  </si>
  <si>
    <t>Carrots</t>
  </si>
  <si>
    <t>Parsnips</t>
  </si>
  <si>
    <t>Soup celery</t>
  </si>
  <si>
    <t>Parsley</t>
  </si>
  <si>
    <t>Lettuce</t>
  </si>
  <si>
    <t>Beetroot</t>
  </si>
  <si>
    <t>Rhubarb</t>
  </si>
  <si>
    <t>All crops</t>
  </si>
  <si>
    <t>Northern</t>
  </si>
  <si>
    <t>Crop type</t>
  </si>
  <si>
    <t>Ireland</t>
  </si>
  <si>
    <t>.</t>
  </si>
  <si>
    <t>Pesticide type</t>
  </si>
  <si>
    <t>Fungicides</t>
  </si>
  <si>
    <t>Insecticides</t>
  </si>
  <si>
    <t>Molluscicides</t>
  </si>
  <si>
    <t>Seed treatments</t>
  </si>
  <si>
    <t>All pesticides</t>
  </si>
  <si>
    <t>Pesticide Type</t>
  </si>
  <si>
    <t>Herbicides</t>
  </si>
  <si>
    <t>&amp; desiccants</t>
  </si>
  <si>
    <t>(ha)</t>
  </si>
  <si>
    <t>(kg)</t>
  </si>
  <si>
    <t xml:space="preserve">  Fungicides</t>
  </si>
  <si>
    <t xml:space="preserve"> Insecticides</t>
  </si>
  <si>
    <t xml:space="preserve"> Molluscicides</t>
  </si>
  <si>
    <t xml:space="preserve"> All pesticides</t>
  </si>
  <si>
    <t>Brassicas</t>
  </si>
  <si>
    <t>Leeks</t>
  </si>
  <si>
    <t>Celery</t>
  </si>
  <si>
    <t>Azoxystrobin</t>
  </si>
  <si>
    <t>Chlorothalonil</t>
  </si>
  <si>
    <t>Difenoconazole</t>
  </si>
  <si>
    <t>Fenpropimorph</t>
  </si>
  <si>
    <t>Mancozeb</t>
  </si>
  <si>
    <t>Tebuconazole</t>
  </si>
  <si>
    <t>All fungicides</t>
  </si>
  <si>
    <t>Glyphosate</t>
  </si>
  <si>
    <t>Lenacil</t>
  </si>
  <si>
    <t>Linuron</t>
  </si>
  <si>
    <t>Metamitron</t>
  </si>
  <si>
    <t>Metazachlor</t>
  </si>
  <si>
    <t>Pendimethalin</t>
  </si>
  <si>
    <t>Propaquizafop</t>
  </si>
  <si>
    <t>Propyzamide</t>
  </si>
  <si>
    <t>Tepraloxydim</t>
  </si>
  <si>
    <t>Chlorpyrifos</t>
  </si>
  <si>
    <t>Cypermethrin</t>
  </si>
  <si>
    <t>Deltamethrin</t>
  </si>
  <si>
    <t>Lambda-cyhalothrin</t>
  </si>
  <si>
    <t>Pirimicarb</t>
  </si>
  <si>
    <t>All insecticides</t>
  </si>
  <si>
    <t>All molluscicides</t>
  </si>
  <si>
    <t>Seed Treatments</t>
  </si>
  <si>
    <t>All seed treatments</t>
  </si>
  <si>
    <t>Diquat</t>
  </si>
  <si>
    <t>Ringspot</t>
  </si>
  <si>
    <t>Aphids</t>
  </si>
  <si>
    <t>Caterpillars</t>
  </si>
  <si>
    <t>Slugs</t>
  </si>
  <si>
    <t>Rust</t>
  </si>
  <si>
    <t>Carrot</t>
  </si>
  <si>
    <t>Table celery</t>
  </si>
  <si>
    <t>Pumpkin</t>
  </si>
  <si>
    <t>Crops Surveyed</t>
  </si>
  <si>
    <t>Clopyralid</t>
  </si>
  <si>
    <t>Pymetrozine</t>
  </si>
  <si>
    <t>Thiacloprid</t>
  </si>
  <si>
    <t>Boscalid/pyraclostrobin</t>
  </si>
  <si>
    <t>Chlorothalonil/metalaxyl-M</t>
  </si>
  <si>
    <t>Pyraclostrobin</t>
  </si>
  <si>
    <t>Cyprodinil</t>
  </si>
  <si>
    <t>Fludioxonil</t>
  </si>
  <si>
    <t>Trifloxystrobin</t>
  </si>
  <si>
    <t xml:space="preserve"> Total</t>
  </si>
  <si>
    <t>Prosulfocarb</t>
  </si>
  <si>
    <t>Clomazone</t>
  </si>
  <si>
    <t>Boscalid</t>
  </si>
  <si>
    <t>Prothioconazole</t>
  </si>
  <si>
    <t>Indoxacarb</t>
  </si>
  <si>
    <t>Fluroxypyr</t>
  </si>
  <si>
    <t>Spirotetramat</t>
  </si>
  <si>
    <t>Blackspot</t>
  </si>
  <si>
    <t>Leaf spot</t>
  </si>
  <si>
    <t>Azoxystrobin/difenoconazole</t>
  </si>
  <si>
    <t>Sealer</t>
  </si>
  <si>
    <t>Garlic Extract</t>
  </si>
  <si>
    <t>Tebuconazole/trifloxystrobin</t>
  </si>
  <si>
    <t>Iprodione</t>
  </si>
  <si>
    <t>Thiram</t>
  </si>
  <si>
    <t>Imazamox/pendimethalin</t>
  </si>
  <si>
    <t>Dimethomorph/mancozeb</t>
  </si>
  <si>
    <t>Cyprodinil/fludioxonil</t>
  </si>
  <si>
    <t>Metalaxyl-M</t>
  </si>
  <si>
    <t>Metribuzin</t>
  </si>
  <si>
    <t>Nematodes</t>
  </si>
  <si>
    <t>Mancozeb/metalaxyl-M</t>
  </si>
  <si>
    <t>Phenmedipham</t>
  </si>
  <si>
    <t>Survey year</t>
  </si>
  <si>
    <t>% change</t>
  </si>
  <si>
    <t>in area</t>
  </si>
  <si>
    <t>Brussels sprouts</t>
  </si>
  <si>
    <t>Cabbage (summer/autumn)</t>
  </si>
  <si>
    <t>Cabbage (other)*</t>
  </si>
  <si>
    <t>Turnip &amp; swede</t>
  </si>
  <si>
    <t>Peas &amp; beans</t>
  </si>
  <si>
    <t>Spring onions</t>
  </si>
  <si>
    <t>All carrots and parsnips</t>
  </si>
  <si>
    <t>Other vegetables</t>
  </si>
  <si>
    <t>All other vegetables</t>
  </si>
  <si>
    <t>Total vegetable crops</t>
  </si>
  <si>
    <t>&lt;1</t>
  </si>
  <si>
    <t>Broccoli</t>
  </si>
  <si>
    <t>Autumn cabbage</t>
  </si>
  <si>
    <t>Savoy cabbage</t>
  </si>
  <si>
    <t>White cabbage</t>
  </si>
  <si>
    <t>Red cabbage</t>
  </si>
  <si>
    <t>Autumn cauliflower</t>
  </si>
  <si>
    <t>Summer cauliflower</t>
  </si>
  <si>
    <t>Kale</t>
  </si>
  <si>
    <t>Broad beans</t>
  </si>
  <si>
    <t>Summer scallions</t>
  </si>
  <si>
    <t>Celeriac</t>
  </si>
  <si>
    <t>Growth regulators</t>
  </si>
  <si>
    <t>sp apps</t>
  </si>
  <si>
    <t>Cymoxanil/fludioxonil/metalaxyl-M</t>
  </si>
  <si>
    <t>Tefluthrin</t>
  </si>
  <si>
    <t>%</t>
  </si>
  <si>
    <t>All herbicides</t>
  </si>
  <si>
    <t>Calabrese/broccoli</t>
  </si>
  <si>
    <t>Fungicide</t>
  </si>
  <si>
    <t>Herbicide</t>
  </si>
  <si>
    <t>Bio treatments</t>
  </si>
  <si>
    <t xml:space="preserve">Others </t>
  </si>
  <si>
    <t>Dimethenamid-P</t>
  </si>
  <si>
    <t>Thiamethoxam</t>
  </si>
  <si>
    <t>All leafy brassicas</t>
  </si>
  <si>
    <t>Seed treatment</t>
  </si>
  <si>
    <t>Size group (hectares)</t>
  </si>
  <si>
    <r>
      <rPr>
        <b/>
        <sz val="11"/>
        <color rgb="FF008290"/>
        <rFont val="Calibri"/>
        <family val="2"/>
        <scheme val="minor"/>
      </rPr>
      <t xml:space="preserve">Table 1:     </t>
    </r>
    <r>
      <rPr>
        <b/>
        <sz val="11"/>
        <rFont val="Calibri"/>
        <family val="2"/>
        <scheme val="minor"/>
      </rPr>
      <t>The total number of farms in each size group with vegetable crops in the</t>
    </r>
  </si>
  <si>
    <r>
      <t xml:space="preserve">A </t>
    </r>
    <r>
      <rPr>
        <sz val="10"/>
        <rFont val="Calibri"/>
        <family val="2"/>
        <scheme val="minor"/>
      </rPr>
      <t>= Total number of holdings in strata</t>
    </r>
  </si>
  <si>
    <r>
      <t>B</t>
    </r>
    <r>
      <rPr>
        <sz val="10"/>
        <rFont val="Calibri"/>
        <family val="2"/>
        <scheme val="minor"/>
      </rPr>
      <t xml:space="preserve"> = Number of holdings surveyed</t>
    </r>
  </si>
  <si>
    <t>Savoys</t>
  </si>
  <si>
    <t>Swede</t>
  </si>
  <si>
    <t>Region</t>
  </si>
  <si>
    <t>&lt;2</t>
  </si>
  <si>
    <t>2&lt;5</t>
  </si>
  <si>
    <t>5&lt;15</t>
  </si>
  <si>
    <t>15&lt;40</t>
  </si>
  <si>
    <t>40+</t>
  </si>
  <si>
    <t xml:space="preserve">                     </t>
  </si>
  <si>
    <t>Insecticide</t>
  </si>
  <si>
    <t>Molluscicide</t>
  </si>
  <si>
    <t xml:space="preserve">                       with each pesticide type.</t>
  </si>
  <si>
    <t>All Crops</t>
  </si>
  <si>
    <t xml:space="preserve">Herbicides  </t>
  </si>
  <si>
    <t>Total quantity</t>
  </si>
  <si>
    <t>Leafy brassicas</t>
  </si>
  <si>
    <t xml:space="preserve">Leek </t>
  </si>
  <si>
    <t>Onions &amp; spring onions</t>
  </si>
  <si>
    <t xml:space="preserve">Parsnip </t>
  </si>
  <si>
    <t>Total Area (spha)</t>
  </si>
  <si>
    <t>Unknown fungicide</t>
  </si>
  <si>
    <t>Chlorpropham</t>
  </si>
  <si>
    <t>Dimethenamid-P/pendimethalin</t>
  </si>
  <si>
    <t>Unknown herbicide</t>
  </si>
  <si>
    <t>Spinosad</t>
  </si>
  <si>
    <t>Metaldehyde</t>
  </si>
  <si>
    <t>No.</t>
  </si>
  <si>
    <t xml:space="preserve">Treated area </t>
  </si>
  <si>
    <t>(spha)</t>
  </si>
  <si>
    <r>
      <rPr>
        <b/>
        <sz val="11"/>
        <color rgb="FF008290"/>
        <rFont val="Calibri"/>
        <family val="2"/>
        <scheme val="minor"/>
      </rPr>
      <t>Table 10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fifty active ingredients most extensively used on vegetable crops in  </t>
    </r>
  </si>
  <si>
    <t>Quantity applied</t>
  </si>
  <si>
    <r>
      <rPr>
        <b/>
        <sz val="11"/>
        <color rgb="FF008290"/>
        <rFont val="Calibri"/>
        <family val="2"/>
        <scheme val="minor"/>
      </rPr>
      <t>Table 11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fifty active ingredients most extensively used on vegetable crops in  </t>
    </r>
  </si>
  <si>
    <t>General Fungal Control</t>
  </si>
  <si>
    <t>General Weed Control</t>
  </si>
  <si>
    <t>Ground Preparation</t>
  </si>
  <si>
    <t>General Insect Control</t>
  </si>
  <si>
    <t>Pesticide group &amp; active substance</t>
  </si>
  <si>
    <t>Active substance</t>
  </si>
  <si>
    <t xml:space="preserve">                        pesticide type.</t>
  </si>
  <si>
    <t>Carrots and parsnips</t>
  </si>
  <si>
    <t>Peas and beans</t>
  </si>
  <si>
    <t>Purple broccoli</t>
  </si>
  <si>
    <t>2013 / 2015</t>
  </si>
  <si>
    <t>Turnip and swede</t>
  </si>
  <si>
    <t>All turnip and swede</t>
  </si>
  <si>
    <t>All peas and beans</t>
  </si>
  <si>
    <t>Leeks and onions</t>
  </si>
  <si>
    <t>All leeks and onions</t>
  </si>
  <si>
    <t>Survey : VEG/2015 Downloaded from PUSIS on 08/09/2016 17:51:14</t>
  </si>
  <si>
    <t>Reasons for treatment</t>
  </si>
  <si>
    <t>Pesticide group and active substance</t>
  </si>
  <si>
    <t>Total treated area (spha)</t>
  </si>
  <si>
    <t>Basic treated area (ha)</t>
  </si>
  <si>
    <t>Quantity applied (kg)</t>
  </si>
  <si>
    <t>&lt;0.05</t>
  </si>
  <si>
    <t>Pre-emergence weed control</t>
  </si>
  <si>
    <t>Seed Treatment</t>
  </si>
  <si>
    <t>Table xx Broad Beans: Reason for use, treated area (spha), total treated area (ha) and quantity (kgs) of formulation applied.</t>
  </si>
  <si>
    <t>Table xx Broccoli: Reason for use, treated area (spha), total treated area (ha) and quantity (kgs) of formulation applied.</t>
  </si>
  <si>
    <t>Survey : VEG/2015 Downloaded from PUSIS on 08/09/2016 17:51:15</t>
  </si>
  <si>
    <t>Table xx Brussel Sprouts: Reason for use, treated area (spha), total treated area (ha) and quantity (kgs) of formulation applied.</t>
  </si>
  <si>
    <t>Survey : VEG/2015 Downloaded from PUSIS on 08/09/2016 17:51:16</t>
  </si>
  <si>
    <t>Table xx Cabbage (Spring): Reason for use, treated area (spha), total treated area (ha) and quantity (kgs) of formulation applied.</t>
  </si>
  <si>
    <t>Survey : VEG/2015 Downloaded from PUSIS on 08/09/2016 17:51:17</t>
  </si>
  <si>
    <t>Survey : VEG/2015 Downloaded from PUSIS on 08/09/2016 17:51:19</t>
  </si>
  <si>
    <t>Downy Mildew</t>
  </si>
  <si>
    <t>Table xx Carrots: Reason for use, treated area (spha), total treated area (ha) and quantity (kgs) of formulation applied.</t>
  </si>
  <si>
    <t>Cavity Spot</t>
  </si>
  <si>
    <t>Mildew</t>
  </si>
  <si>
    <t>Carrot Fly</t>
  </si>
  <si>
    <t>Survey : VEG/2015 Downloaded from PUSIS on 08/09/2016 17:51:23</t>
  </si>
  <si>
    <t>Table xx Kale: Reason for use, treated area (spha), total treated area (ha) and quantity (kgs) of formulation applied.</t>
  </si>
  <si>
    <t>General Disease Control</t>
  </si>
  <si>
    <t>Survey : VEG/2015 Downloaded from PUSIS on 08/09/2016 17:51:24</t>
  </si>
  <si>
    <t>Table xx Lettuce: Reason for use, treated area (spha), total treated area (ha) and quantity (kgs) of formulation applied.</t>
  </si>
  <si>
    <t>Survey : VEG/2015 Downloaded from PUSIS on 08/09/2016 17:51:25</t>
  </si>
  <si>
    <t>Table xx Parsley: Reason for use, treated area (spha), total treated area (ha) and quantity (kgs) of formulation applied.</t>
  </si>
  <si>
    <t>Table xx Parsnips: Reason for use, treated area (spha), total treated area (ha) and quantity (kgs) of formulation applied.</t>
  </si>
  <si>
    <t>Survey : VEG/2015 Downloaded from PUSIS on 08/09/2016 17:51:26</t>
  </si>
  <si>
    <t>Table xx Peas: Reason for use, treated area (spha), total treated area (ha) and quantity (kgs) of formulation applied.</t>
  </si>
  <si>
    <t>Survey : VEG/2015 Downloaded from PUSIS on 08/09/2016 17:51:28</t>
  </si>
  <si>
    <t>Table xx Purple Broccoli: Reason for use, treated area (spha), total treated area (ha) and quantity (kgs) of formulation applied.</t>
  </si>
  <si>
    <t>Survey : VEG/2015 Downloaded from PUSIS on 08/09/2016 17:51:29</t>
  </si>
  <si>
    <t>Table xx Red Cabbage: Reason for use, treated area (spha), total treated area (ha) and quantity (kgs) of formulation applied.</t>
  </si>
  <si>
    <t>Survey : VEG/2015 Downloaded from PUSIS on 08/09/2016 17:51:31</t>
  </si>
  <si>
    <t>Table xx Savoys: Reason for use, treated area (spha), total treated area (ha) and quantity (kgs) of formulation applied.</t>
  </si>
  <si>
    <t>Leaf Disease</t>
  </si>
  <si>
    <t>Survey : VEG/2015 Downloaded from PUSIS on 08/09/2016 17:51:32</t>
  </si>
  <si>
    <t>Table xx Scallions (Summer): Reason for use, treated area (spha), total treated area (ha) and quantity (kgs) of formulation applied.</t>
  </si>
  <si>
    <t>White Tip</t>
  </si>
  <si>
    <t>Survey : VEG/2015 Downloaded from PUSIS on 08/09/2016 17:51:33</t>
  </si>
  <si>
    <t>Survey : VEG/2015 Downloaded from PUSIS on 08/09/2016 17:51:35</t>
  </si>
  <si>
    <t>Table xx Summer Cauliflower: Reason for use, treated area (spha), total treated area (ha) and quantity (kgs) of formulation applied.</t>
  </si>
  <si>
    <t>Table xx Swede: Reason for use, treated area (spha), total treated area (ha) and quantity (kgs) of formulation applied.</t>
  </si>
  <si>
    <t>Survey : VEG/2015 Downloaded from PUSIS on 08/09/2016 17:51:36</t>
  </si>
  <si>
    <t>Table xx Table celery: Reason for use, treated area (spha), total treated area (ha) and quantity (kgs) of formulation applied.</t>
  </si>
  <si>
    <t>Survey : VEG/2015 Downloaded from PUSIS on 08/09/2016 17:51:37</t>
  </si>
  <si>
    <t>Table xx Table Leeks: Reason for use, treated area (spha), total treated area (ha) and quantity (kgs) of formulation applied.</t>
  </si>
  <si>
    <t>Survey : VEG/2015 Downloaded from PUSIS on 08/09/2016 17:51:38</t>
  </si>
  <si>
    <t>Table xx Turnips: Reason for use, treated area (spha), total treated area (ha) and quantity (kgs) of formulation applied.</t>
  </si>
  <si>
    <t>Survey : VEG/2015 Downloaded from PUSIS on 08/09/2016 17:51:39</t>
  </si>
  <si>
    <t>Celery, lettuce and parsley</t>
  </si>
  <si>
    <t>All celery, lettuce and parsely</t>
  </si>
  <si>
    <t>Total</t>
  </si>
  <si>
    <r>
      <rPr>
        <b/>
        <sz val="11"/>
        <color rgb="FF008290"/>
        <rFont val="Calibri"/>
        <family val="2"/>
        <scheme val="minor"/>
      </rPr>
      <t xml:space="preserve">Table 12:     </t>
    </r>
    <r>
      <rPr>
        <b/>
        <sz val="11"/>
        <rFont val="Calibri"/>
        <family val="2"/>
        <scheme val="minor"/>
      </rPr>
      <t>Autumn cabbage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</si>
  <si>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14:     </t>
    </r>
    <r>
      <rPr>
        <b/>
        <sz val="11"/>
        <rFont val="Calibri"/>
        <family val="2"/>
        <scheme val="minor"/>
      </rPr>
      <t>Beetroot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</si>
  <si>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15:     </t>
    </r>
    <r>
      <rPr>
        <b/>
        <sz val="11"/>
        <rFont val="Calibri"/>
        <family val="2"/>
        <scheme val="minor"/>
      </rPr>
      <t>Broad beans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</si>
  <si>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16:     </t>
    </r>
    <r>
      <rPr>
        <b/>
        <sz val="11"/>
        <rFont val="Calibri"/>
        <family val="2"/>
        <scheme val="minor"/>
      </rPr>
      <t>Broccoli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</si>
  <si>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17:     </t>
    </r>
    <r>
      <rPr>
        <b/>
        <sz val="11"/>
        <rFont val="Calibri"/>
        <family val="2"/>
        <scheme val="minor"/>
      </rPr>
      <t>Brussels sprouts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</si>
  <si>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18:     </t>
    </r>
    <r>
      <rPr>
        <b/>
        <sz val="11"/>
        <rFont val="Calibri"/>
        <family val="2"/>
        <scheme val="minor"/>
      </rPr>
      <t>Spring</t>
    </r>
    <r>
      <rPr>
        <b/>
        <sz val="11"/>
        <color rgb="FF00829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cabbage pesticide-treated area (spha), basic treated area (ha), quantity applied (kg) and reasons for use.</t>
    </r>
  </si>
  <si>
    <t>% of the treated area</t>
  </si>
  <si>
    <t>Carrots and parsnips – Fungicides</t>
  </si>
  <si>
    <t>Carrots and parsnips – Insecticides</t>
  </si>
  <si>
    <t>Turnips and swedes – Insecticides</t>
  </si>
  <si>
    <t>Leafy and flowerhead brassicas – Fungicides</t>
  </si>
  <si>
    <t>Leafy and flowerhead brassicas – Insecticides</t>
  </si>
  <si>
    <t>Onions and leeks – Fungicides</t>
  </si>
  <si>
    <t>Onions and leeks – Insecticides</t>
  </si>
  <si>
    <t>Celery and parsley – Fungicides</t>
  </si>
  <si>
    <t>Celery and parsley – Insecticides</t>
  </si>
  <si>
    <t>Lettuce – Fungicides</t>
  </si>
  <si>
    <t>Lettuce – Insecticides</t>
  </si>
  <si>
    <t>Peas and beans – Fungicides</t>
  </si>
  <si>
    <t>Peas and beans – Insecticides</t>
  </si>
  <si>
    <t>OTHER VEGETABLES 2015</t>
  </si>
  <si>
    <t>Soup Leeks</t>
  </si>
  <si>
    <t>Squash</t>
  </si>
  <si>
    <t>Table Leeks</t>
  </si>
  <si>
    <t xml:space="preserve">                     June 2017 census and number of samples from each size group.</t>
  </si>
  <si>
    <t xml:space="preserve">Winter cabbage </t>
  </si>
  <si>
    <r>
      <rPr>
        <b/>
        <sz val="11"/>
        <color rgb="FF008290"/>
        <rFont val="Calibri"/>
        <family val="2"/>
        <scheme val="minor"/>
      </rPr>
      <t>Table 3:</t>
    </r>
    <r>
      <rPr>
        <b/>
        <sz val="11"/>
        <rFont val="Calibri"/>
        <family val="2"/>
        <scheme val="minor"/>
      </rPr>
      <t xml:space="preserve">     Estimated area (ha) of vegetable crops grown regionally in Northern Ireland, 2017.</t>
    </r>
  </si>
  <si>
    <t>Growth regulator</t>
  </si>
  <si>
    <r>
      <rPr>
        <b/>
        <sz val="11"/>
        <color rgb="FF008290"/>
        <rFont val="Calibri"/>
        <family val="2"/>
        <scheme val="minor"/>
      </rPr>
      <t>Table 4a:</t>
    </r>
    <r>
      <rPr>
        <b/>
        <sz val="11"/>
        <rFont val="Calibri"/>
        <family val="2"/>
        <scheme val="minor"/>
      </rPr>
      <t xml:space="preserve">     Estimated area (spha) of vegetable crops treated regionally in Northern Ireland, 2017</t>
    </r>
  </si>
  <si>
    <t>&gt;0.1</t>
  </si>
  <si>
    <r>
      <rPr>
        <b/>
        <sz val="11"/>
        <color rgb="FF008290"/>
        <rFont val="Calibri"/>
        <family val="2"/>
        <scheme val="minor"/>
      </rPr>
      <t>Table 4b:</t>
    </r>
    <r>
      <rPr>
        <b/>
        <sz val="11"/>
        <rFont val="Calibri"/>
        <family val="2"/>
        <scheme val="minor"/>
      </rPr>
      <t xml:space="preserve">     Estimated weight (kg) of pesticide applied regionally in Northern Ireland, 2017 with each</t>
    </r>
  </si>
  <si>
    <r>
      <rPr>
        <b/>
        <sz val="11"/>
        <color rgb="FF008290"/>
        <rFont val="Calibri"/>
        <family val="2"/>
        <scheme val="minor"/>
      </rPr>
      <t>Table 5:</t>
    </r>
    <r>
      <rPr>
        <b/>
        <sz val="11"/>
        <rFont val="Calibri"/>
        <family val="2"/>
        <scheme val="minor"/>
      </rPr>
      <t xml:space="preserve">     The total area (spha) and the basic area (ha) of vegetable crops treated with each pesticide type in Northern Ireland, 2017.</t>
    </r>
  </si>
  <si>
    <r>
      <rPr>
        <b/>
        <sz val="11"/>
        <color rgb="FF008290"/>
        <rFont val="Calibri"/>
        <family val="2"/>
        <scheme val="minor"/>
      </rPr>
      <t>Table 6:</t>
    </r>
    <r>
      <rPr>
        <b/>
        <sz val="11"/>
        <rFont val="Calibri"/>
        <family val="2"/>
        <scheme val="minor"/>
      </rPr>
      <t xml:space="preserve">     The total quantities (kg) of each pesticide type used on vegetable crops in Northern Ireland 2017.</t>
    </r>
  </si>
  <si>
    <t>Spring cabbage
Spring cabbage</t>
  </si>
  <si>
    <t xml:space="preserve">Summer scallions </t>
  </si>
  <si>
    <t xml:space="preserve">Table celery </t>
  </si>
  <si>
    <t xml:space="preserve">Spring cabbage </t>
  </si>
  <si>
    <t>Autumn Cabbage</t>
  </si>
  <si>
    <t>Autumn Cauliflower</t>
  </si>
  <si>
    <t>Broad Beans</t>
  </si>
  <si>
    <t>Cabbage (Spring)</t>
  </si>
  <si>
    <t>Cabbage (Winter)</t>
  </si>
  <si>
    <t>Purple Broccoli</t>
  </si>
  <si>
    <t>Red Cabbage</t>
  </si>
  <si>
    <t>Scallions (Summer)</t>
  </si>
  <si>
    <t>Soup Celery</t>
  </si>
  <si>
    <t>Summer Cauliflower</t>
  </si>
  <si>
    <t>White Cabbage</t>
  </si>
  <si>
    <r>
      <rPr>
        <b/>
        <sz val="11"/>
        <color rgb="FF008290"/>
        <rFont val="Calibri"/>
        <family val="2"/>
        <scheme val="minor"/>
      </rPr>
      <t xml:space="preserve">Table 7:     </t>
    </r>
    <r>
      <rPr>
        <b/>
        <sz val="11"/>
        <rFont val="Calibri"/>
        <family val="2"/>
        <scheme val="minor"/>
      </rPr>
      <t>The proportional area (%) of each crop treated with pesticides and the number of spray applications (in parentheses) in Northern Ireland, 2017.</t>
    </r>
  </si>
  <si>
    <t>Chlorothalonil/cyproconazole</t>
  </si>
  <si>
    <t>Cyprodinil/isopyrazam</t>
  </si>
  <si>
    <t>Epoxiconazole/metconazole</t>
  </si>
  <si>
    <t>Isopyrazam</t>
  </si>
  <si>
    <r>
      <rPr>
        <b/>
        <sz val="11"/>
        <color rgb="FF008290"/>
        <rFont val="Calibri"/>
        <family val="2"/>
        <scheme val="minor"/>
      </rPr>
      <t xml:space="preserve">Table 8:     </t>
    </r>
    <r>
      <rPr>
        <b/>
        <sz val="11"/>
        <rFont val="Calibri"/>
        <family val="2"/>
        <scheme val="minor"/>
      </rPr>
      <t>Estimated area (spha) of outdoor vegetable crops treated with pesticide formulations in Northern Ireland, 2017.</t>
    </r>
  </si>
  <si>
    <t>Bentazone</t>
  </si>
  <si>
    <t>Bromoxynil</t>
  </si>
  <si>
    <t>Clethodim</t>
  </si>
  <si>
    <t>Dimethenamid-P/metazachlor</t>
  </si>
  <si>
    <t>Ethametsulfuron-methyl</t>
  </si>
  <si>
    <t>Fluroxypyr/halauxifen-methyl</t>
  </si>
  <si>
    <t>Metsulfuron-methyl/tribenuron-methyl</t>
  </si>
  <si>
    <t>Pyridate</t>
  </si>
  <si>
    <t>S-metolachlor</t>
  </si>
  <si>
    <t>Acetamiprid</t>
  </si>
  <si>
    <t>Chlorantraniliprole</t>
  </si>
  <si>
    <t>Cyantraniliprole</t>
  </si>
  <si>
    <t>Unknown seed (trt)</t>
  </si>
  <si>
    <t>Growth Regulators</t>
  </si>
  <si>
    <t>Trinexapac-ethyl</t>
  </si>
  <si>
    <r>
      <rPr>
        <b/>
        <sz val="11"/>
        <color rgb="FF008290"/>
        <rFont val="Calibri"/>
        <family val="2"/>
        <scheme val="minor"/>
      </rPr>
      <t xml:space="preserve">Table 8 (cont):     </t>
    </r>
    <r>
      <rPr>
        <b/>
        <sz val="11"/>
        <rFont val="Calibri"/>
        <family val="2"/>
        <scheme val="minor"/>
      </rPr>
      <t>Estimated area (spha) of outdoor vegetable crops treated with pesticide formulations in Northern Ireland, 2017.</t>
    </r>
  </si>
  <si>
    <r>
      <rPr>
        <b/>
        <sz val="11"/>
        <color theme="8" tint="-0.249977111117893"/>
        <rFont val="Calibri"/>
        <family val="2"/>
        <scheme val="minor"/>
      </rPr>
      <t>Table 9</t>
    </r>
    <r>
      <rPr>
        <b/>
        <sz val="11"/>
        <rFont val="Calibri"/>
        <family val="2"/>
        <scheme val="minor"/>
      </rPr>
      <t>:     Estimated quantities (kg) of pesticide formulations used on outdoor vegetable crops in Northern Ireland, 2017.</t>
    </r>
  </si>
  <si>
    <r>
      <rPr>
        <b/>
        <sz val="11"/>
        <color rgb="FF008290"/>
        <rFont val="Calibri"/>
        <family val="2"/>
        <scheme val="minor"/>
      </rPr>
      <t xml:space="preserve">Table 9 (cont):     </t>
    </r>
    <r>
      <rPr>
        <b/>
        <sz val="11"/>
        <rFont val="Calibri"/>
        <family val="2"/>
        <scheme val="minor"/>
      </rPr>
      <t>Estimated quantities (kg) of outdoor vegetable crops treated with pesticide formulations in Northern Ireland, 2017.</t>
    </r>
  </si>
  <si>
    <t>All growth regulators</t>
  </si>
  <si>
    <t>Metconazole</t>
  </si>
  <si>
    <t>Epoxiconazole</t>
  </si>
  <si>
    <t xml:space="preserve">                      Northern Ireland, 2017 ranked by treated area (spha).</t>
  </si>
  <si>
    <t xml:space="preserve">                      Northern Ireland, 2017 ranked by weight (kg).</t>
  </si>
  <si>
    <t>Black Bean Aphid</t>
  </si>
  <si>
    <t>Aphids and Caterpillars</t>
  </si>
  <si>
    <t>Root Fly</t>
  </si>
  <si>
    <t>Foliar Disease</t>
  </si>
  <si>
    <t xml:space="preserve">Seed Treatment </t>
  </si>
  <si>
    <r>
      <rPr>
        <b/>
        <sz val="11"/>
        <color rgb="FF008290"/>
        <rFont val="Calibri"/>
        <family val="2"/>
        <scheme val="minor"/>
      </rPr>
      <t xml:space="preserve">Table 19:     </t>
    </r>
    <r>
      <rPr>
        <b/>
        <sz val="11"/>
        <rFont val="Calibri"/>
        <family val="2"/>
        <scheme val="minor"/>
      </rPr>
      <t>Winter</t>
    </r>
    <r>
      <rPr>
        <b/>
        <sz val="11"/>
        <color rgb="FF00829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cabbage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</si>
  <si>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20:     </t>
    </r>
    <r>
      <rPr>
        <b/>
        <sz val="11"/>
        <rFont val="Calibri"/>
        <family val="2"/>
        <scheme val="minor"/>
      </rPr>
      <t>Carrots pesticide-treated area (spha), basic treated area (ha), quantity applied (kg) and reasons for use.</t>
    </r>
  </si>
  <si>
    <t>Cleavers</t>
  </si>
  <si>
    <t>Carrot fly &amp; willow aphids</t>
  </si>
  <si>
    <r>
      <rPr>
        <b/>
        <sz val="11"/>
        <color rgb="FF008290"/>
        <rFont val="Calibri"/>
        <family val="2"/>
        <scheme val="minor"/>
      </rPr>
      <t xml:space="preserve">Table 20 (contd):     </t>
    </r>
    <r>
      <rPr>
        <b/>
        <sz val="11"/>
        <rFont val="Calibri"/>
        <family val="2"/>
        <scheme val="minor"/>
      </rPr>
      <t>Carrots pesticide-treated area (spha), basic treated area (ha), quantity applied (kg) and reasons for use.</t>
    </r>
  </si>
  <si>
    <t>Growth Regulation</t>
  </si>
  <si>
    <t>Caterpillars and Aphids</t>
  </si>
  <si>
    <t>All molluscucudes</t>
  </si>
  <si>
    <t>Leaf blotch</t>
  </si>
  <si>
    <t>Unknown</t>
  </si>
  <si>
    <t>Redshank</t>
  </si>
  <si>
    <t>2015 / 2017</t>
  </si>
  <si>
    <t>All curcurbit</t>
  </si>
  <si>
    <t>Total Quantity (kg)</t>
  </si>
  <si>
    <t>*</t>
  </si>
  <si>
    <t xml:space="preserve">* Product rates unknown </t>
  </si>
  <si>
    <r>
      <rPr>
        <b/>
        <sz val="11"/>
        <color rgb="FF008290"/>
        <rFont val="Calibri"/>
        <family val="2"/>
        <scheme val="minor"/>
      </rPr>
      <t xml:space="preserve">Table 13:     </t>
    </r>
    <r>
      <rPr>
        <b/>
        <sz val="11"/>
        <rFont val="Calibri"/>
        <family val="2"/>
        <scheme val="minor"/>
      </rPr>
      <t>Autumn caulifower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</si>
  <si>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16 contd:     </t>
    </r>
    <r>
      <rPr>
        <b/>
        <sz val="11"/>
        <rFont val="Calibri"/>
        <family val="2"/>
        <scheme val="minor"/>
      </rPr>
      <t>Broccoli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</si>
  <si>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21:     </t>
    </r>
    <r>
      <rPr>
        <b/>
        <sz val="11"/>
        <rFont val="Calibri"/>
        <family val="2"/>
        <scheme val="minor"/>
      </rPr>
      <t>Kale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</si>
  <si>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22 :     </t>
    </r>
    <r>
      <rPr>
        <b/>
        <sz val="11"/>
        <rFont val="Calibri"/>
        <family val="2"/>
        <scheme val="minor"/>
      </rPr>
      <t>Lettuce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</si>
  <si>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23:     </t>
    </r>
    <r>
      <rPr>
        <b/>
        <sz val="11"/>
        <rFont val="Calibri"/>
        <family val="2"/>
        <scheme val="minor"/>
      </rPr>
      <t>Parsley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</si>
  <si>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24:     </t>
    </r>
    <r>
      <rPr>
        <b/>
        <sz val="11"/>
        <rFont val="Calibri"/>
        <family val="2"/>
        <scheme val="minor"/>
      </rPr>
      <t>Parsnips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</si>
  <si>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24 (contd):     </t>
    </r>
    <r>
      <rPr>
        <b/>
        <sz val="11"/>
        <rFont val="Calibri"/>
        <family val="2"/>
        <scheme val="minor"/>
      </rPr>
      <t>Parsnips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</si>
  <si>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25:     </t>
    </r>
    <r>
      <rPr>
        <b/>
        <sz val="11"/>
        <rFont val="Calibri"/>
        <family val="2"/>
        <scheme val="minor"/>
      </rPr>
      <t>Peas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</si>
  <si>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26:     </t>
    </r>
    <r>
      <rPr>
        <b/>
        <sz val="11"/>
        <rFont val="Calibri"/>
        <family val="2"/>
        <scheme val="minor"/>
      </rPr>
      <t>Red Cabbage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</si>
  <si>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27:     </t>
    </r>
    <r>
      <rPr>
        <b/>
        <sz val="11"/>
        <rFont val="Calibri"/>
        <family val="2"/>
        <scheme val="minor"/>
      </rPr>
      <t>Purple Broccoli 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</si>
  <si>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28:     </t>
    </r>
    <r>
      <rPr>
        <b/>
        <sz val="11"/>
        <rFont val="Calibri"/>
        <family val="2"/>
        <scheme val="minor"/>
      </rPr>
      <t>Savoy cabbage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</si>
  <si>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28 (contd):     </t>
    </r>
    <r>
      <rPr>
        <b/>
        <sz val="11"/>
        <rFont val="Calibri"/>
        <family val="2"/>
        <scheme val="minor"/>
      </rPr>
      <t>Savoy cabbage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</si>
  <si>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29:     </t>
    </r>
    <r>
      <rPr>
        <b/>
        <sz val="11"/>
        <rFont val="Calibri"/>
        <family val="2"/>
        <scheme val="minor"/>
      </rPr>
      <t>Summer scallions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</si>
  <si>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30:     </t>
    </r>
    <r>
      <rPr>
        <b/>
        <sz val="11"/>
        <rFont val="Calibri"/>
        <family val="2"/>
        <scheme val="minor"/>
      </rPr>
      <t>Soup celery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</si>
  <si>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31:     </t>
    </r>
    <r>
      <rPr>
        <b/>
        <sz val="11"/>
        <rFont val="Calibri"/>
        <family val="2"/>
        <scheme val="minor"/>
      </rPr>
      <t>Soup leeks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</si>
  <si>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32:     </t>
    </r>
    <r>
      <rPr>
        <b/>
        <sz val="11"/>
        <rFont val="Calibri"/>
        <family val="2"/>
        <scheme val="minor"/>
      </rPr>
      <t>Summer cauliflower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</si>
  <si>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32 contd:     </t>
    </r>
    <r>
      <rPr>
        <b/>
        <sz val="11"/>
        <rFont val="Calibri"/>
        <family val="2"/>
        <scheme val="minor"/>
      </rPr>
      <t>Summer cauliflower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</si>
  <si>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33:     </t>
    </r>
    <r>
      <rPr>
        <b/>
        <sz val="11"/>
        <rFont val="Calibri"/>
        <family val="2"/>
        <scheme val="minor"/>
      </rPr>
      <t>Swede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</si>
  <si>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34:     </t>
    </r>
    <r>
      <rPr>
        <b/>
        <sz val="11"/>
        <rFont val="Calibri"/>
        <family val="2"/>
        <scheme val="minor"/>
      </rPr>
      <t>Table celery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</si>
  <si>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35:     </t>
    </r>
    <r>
      <rPr>
        <b/>
        <sz val="11"/>
        <rFont val="Calibri"/>
        <family val="2"/>
        <scheme val="minor"/>
      </rPr>
      <t>Table leeks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</si>
  <si>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36:     </t>
    </r>
    <r>
      <rPr>
        <b/>
        <sz val="11"/>
        <rFont val="Calibri"/>
        <family val="2"/>
        <scheme val="minor"/>
      </rPr>
      <t>Turnips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</si>
  <si>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37:     </t>
    </r>
    <r>
      <rPr>
        <b/>
        <sz val="11"/>
        <rFont val="Calibri"/>
        <family val="2"/>
        <scheme val="minor"/>
      </rPr>
      <t>White cabbage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</si>
  <si>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>Table 38: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the area of vegetable crops grown (hectares) in Northern Ireland and the proportional differences (%) between 1991-2017.</t>
    </r>
  </si>
  <si>
    <r>
      <rPr>
        <b/>
        <sz val="11"/>
        <color rgb="FF008290"/>
        <rFont val="Calibri"/>
        <family val="2"/>
        <scheme val="minor"/>
      </rPr>
      <t>Table 38 (contd):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the area of vegetable crops grown (hectares) in Northern Ireland and the proportional differences (%) between 1991-2017.</t>
    </r>
  </si>
  <si>
    <t>&lt;0.01</t>
  </si>
  <si>
    <t>Cucurbits*</t>
  </si>
  <si>
    <t>*Curcurbit vegetables include squash and pumpkin</t>
  </si>
  <si>
    <t>CARROTS AND PARSNIPS 2017</t>
  </si>
  <si>
    <t>TURNIPS AND SWEDES 2017</t>
  </si>
  <si>
    <t>Leafy and flowerhead brassicas – Growth regulators</t>
  </si>
  <si>
    <t>&gt;1</t>
  </si>
  <si>
    <t>LEAFY AND FLOWERHEAD BRASSICAS 2017</t>
  </si>
  <si>
    <t>ONIONS AND LEEKS 2017</t>
  </si>
  <si>
    <t>&lt;0.5</t>
  </si>
  <si>
    <t>PEAS AND BEANS 2017</t>
  </si>
  <si>
    <t>&lt;0.1</t>
  </si>
  <si>
    <t>Brussels Sprouts</t>
  </si>
  <si>
    <r>
      <rPr>
        <b/>
        <sz val="11"/>
        <color rgb="FF008290"/>
        <rFont val="Calibri"/>
        <family val="2"/>
        <scheme val="minor"/>
      </rPr>
      <t>Table 2:</t>
    </r>
    <r>
      <rPr>
        <b/>
        <sz val="11"/>
        <rFont val="Calibri"/>
        <family val="2"/>
        <scheme val="minor"/>
      </rPr>
      <t xml:space="preserve">     Total number and area of crops surveyed (ha) in Northern Ireland, 2017.</t>
    </r>
  </si>
  <si>
    <t>Pre-emergence Weed Control</t>
  </si>
  <si>
    <t>LETTUCE 2017</t>
  </si>
  <si>
    <t>CELERY AND PARSELY 2017</t>
  </si>
  <si>
    <t>MOLLUSCICIDES 2017</t>
  </si>
  <si>
    <t>SEED TREATMENTS 2017</t>
  </si>
  <si>
    <t>&lt;1%</t>
  </si>
  <si>
    <t xml:space="preserve">All herbicides </t>
  </si>
  <si>
    <t xml:space="preserve">Herbicides </t>
  </si>
  <si>
    <r>
      <rPr>
        <b/>
        <sz val="11"/>
        <color rgb="FF008290"/>
        <rFont val="Calibri"/>
        <family val="2"/>
        <scheme val="minor"/>
      </rPr>
      <t xml:space="preserve">Table 17 (contd):     </t>
    </r>
    <r>
      <rPr>
        <b/>
        <sz val="11"/>
        <rFont val="Calibri"/>
        <family val="2"/>
        <scheme val="minor"/>
      </rPr>
      <t>Brussels sprouts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</si>
  <si>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37 (contd):     </t>
    </r>
    <r>
      <rPr>
        <b/>
        <sz val="11"/>
        <rFont val="Calibri"/>
        <family val="2"/>
        <scheme val="minor"/>
      </rPr>
      <t>White cabbage pesticide-treated area (spha), basic treated area (ha), quantity applied (kg) and reasons for use.</t>
    </r>
  </si>
  <si>
    <t xml:space="preserve">Carrots and parsnips – Herbicides </t>
  </si>
  <si>
    <t xml:space="preserve">Turnips and swedes – Herbicides </t>
  </si>
  <si>
    <t xml:space="preserve">Leafy and flowerhead brassicas – Herbicides </t>
  </si>
  <si>
    <t xml:space="preserve">Celery and parsley – Herbicides </t>
  </si>
  <si>
    <t xml:space="preserve">Lettuce – Herbicides </t>
  </si>
  <si>
    <t xml:space="preserve">Peas and beans – Herbicides </t>
  </si>
  <si>
    <t xml:space="preserve">Other vegetables – Herbicides </t>
  </si>
  <si>
    <t xml:space="preserve">Onions and leeks – Herbicides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</si>
</sst>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#."/>
    <numFmt numFmtId="168" formatCode="\(#,##0.00\)"/>
    <numFmt numFmtId="169" formatCode="###0"/>
    <numFmt numFmtId="170" formatCode="####.00"/>
    <numFmt numFmtId="171" formatCode="###0.00"/>
    <numFmt numFmtId="172" formatCode="#,##0.00_ ;\-#,##0.00\ "/>
    <numFmt numFmtId="173" formatCode="#,##0_ ;\-#,##0\ 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sz val="10"/>
      <name val="Times New Roman"/>
      <family val="1"/>
    </font>
    <font>
      <i/>
      <sz val="10"/>
      <color indexed="12"/>
      <name val="Times New Roman"/>
      <family val="1"/>
    </font>
    <font>
      <sz val="10"/>
      <name val="Trebuchet MS"/>
      <family val="2"/>
    </font>
    <font>
      <sz val="10"/>
      <color indexed="58"/>
      <name val="Times New Roman"/>
      <family val="1"/>
    </font>
    <font>
      <b/>
      <i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color rgb="FF0000FF"/>
      <name val="Times New Roman"/>
      <family val="1"/>
    </font>
    <font>
      <b/>
      <i/>
      <sz val="10"/>
      <color rgb="FF0000FF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 Bold"/>
    </font>
    <font>
      <sz val="9"/>
      <name val="Times New Roman"/>
      <family val="1"/>
    </font>
    <font>
      <sz val="9"/>
      <name val="Trebuchet MS"/>
      <family val="2"/>
    </font>
    <font>
      <b/>
      <sz val="9"/>
      <color rgb="FF0000FF"/>
      <name val="Times New Roman"/>
      <family val="1"/>
    </font>
    <font>
      <b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Arial"/>
      <family val="2"/>
    </font>
    <font>
      <b/>
      <sz val="11"/>
      <color rgb="FF008290"/>
      <name val="Calibri"/>
      <family val="2"/>
      <scheme val="minor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indexed="5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1"/>
      <color rgb="FF000000"/>
      <name val="Arial Bold Italic"/>
      <family val="2"/>
    </font>
    <font>
      <i/>
      <sz val="9"/>
      <color rgb="FF000000"/>
      <name val="Arial Italic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color rgb="FF000000"/>
      <name val="Calibri"/>
      <family val="2"/>
      <scheme val="minor"/>
    </font>
    <font>
      <b/>
      <sz val="9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4"/>
      <color theme="0"/>
      <name val="Calibri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i/>
      <sz val="10"/>
      <name val="Calibri"/>
      <family val="2"/>
    </font>
    <font>
      <sz val="9"/>
      <color indexed="8"/>
      <name val="Calibri"/>
      <family val="2"/>
      <scheme val="minor"/>
    </font>
    <font>
      <b/>
      <i/>
      <sz val="12"/>
      <color rgb="FF008290"/>
      <name val="Arial"/>
      <family val="2"/>
    </font>
    <font>
      <sz val="24"/>
      <name val="Arial"/>
      <family val="2"/>
    </font>
    <font>
      <sz val="10"/>
      <name val="Arial"/>
      <family val="2"/>
    </font>
    <font>
      <b/>
      <sz val="11"/>
      <color theme="8" tint="-0.249977111117893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theme="4" tint="0.59999389629810485"/>
      </patternFill>
    </fill>
    <fill>
      <patternFill patternType="solid">
        <fgColor rgb="FFE4E4E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 tint="-0.14999847407452621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theme="4" tint="0.59999389629810485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6337778862885"/>
        <bgColor indexed="64"/>
      </patternFill>
    </fill>
  </fills>
  <borders count="4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179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68" fillId="0" borderId="0" applyFont="0" applyFill="0" applyBorder="0" applyAlignment="0" applyProtection="0"/>
    <xf numFmtId="0" fontId="1" fillId="0" borderId="0"/>
  </cellStyleXfs>
  <cellXfs count="672">
    <xf numFmtId="0" fontId="0" fillId="0" borderId="0" xfId="0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165" fontId="13" fillId="0" borderId="0" xfId="0" applyNumberFormat="1" applyFont="1"/>
    <xf numFmtId="0" fontId="13" fillId="0" borderId="0" xfId="0" applyFont="1" applyFill="1"/>
    <xf numFmtId="0" fontId="16" fillId="0" borderId="0" xfId="0" applyFont="1"/>
    <xf numFmtId="0" fontId="11" fillId="0" borderId="0" xfId="0" applyFont="1"/>
    <xf numFmtId="4" fontId="13" fillId="0" borderId="0" xfId="0" applyNumberFormat="1" applyFont="1" applyAlignment="1">
      <alignment horizontal="center"/>
    </xf>
    <xf numFmtId="0" fontId="13" fillId="0" borderId="0" xfId="0" applyFont="1" applyBorder="1"/>
    <xf numFmtId="0" fontId="21" fillId="0" borderId="0" xfId="0" applyFont="1" applyBorder="1" applyAlignment="1">
      <alignment horizontal="left" vertical="top" wrapText="1"/>
    </xf>
    <xf numFmtId="0" fontId="13" fillId="0" borderId="0" xfId="0" applyFont="1" applyFill="1" applyAlignment="1"/>
    <xf numFmtId="4" fontId="16" fillId="0" borderId="0" xfId="0" applyNumberFormat="1" applyFont="1" applyAlignment="1">
      <alignment horizontal="center"/>
    </xf>
    <xf numFmtId="4" fontId="13" fillId="0" borderId="0" xfId="0" applyNumberFormat="1" applyFont="1" applyFill="1"/>
    <xf numFmtId="0" fontId="0" fillId="0" borderId="0" xfId="0" applyBorder="1"/>
    <xf numFmtId="0" fontId="13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2" fontId="13" fillId="0" borderId="0" xfId="0" applyNumberFormat="1" applyFont="1" applyBorder="1"/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vertical="top"/>
    </xf>
    <xf numFmtId="170" fontId="25" fillId="0" borderId="0" xfId="0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horizontal="right" vertical="top"/>
    </xf>
    <xf numFmtId="170" fontId="25" fillId="0" borderId="0" xfId="0" applyNumberFormat="1" applyFont="1" applyFill="1" applyBorder="1" applyAlignment="1">
      <alignment horizontal="center" vertical="top"/>
    </xf>
    <xf numFmtId="0" fontId="27" fillId="0" borderId="0" xfId="0" applyFont="1" applyFill="1" applyBorder="1" applyAlignment="1">
      <alignment horizontal="center"/>
    </xf>
    <xf numFmtId="1" fontId="13" fillId="0" borderId="0" xfId="0" applyNumberFormat="1" applyFont="1" applyAlignment="1">
      <alignment horizontal="center"/>
    </xf>
    <xf numFmtId="0" fontId="30" fillId="0" borderId="0" xfId="0" applyFont="1"/>
    <xf numFmtId="0" fontId="31" fillId="0" borderId="5" xfId="0" applyFont="1" applyBorder="1" applyAlignment="1">
      <alignment horizontal="center"/>
    </xf>
    <xf numFmtId="0" fontId="30" fillId="0" borderId="6" xfId="0" applyFont="1" applyBorder="1"/>
    <xf numFmtId="0" fontId="35" fillId="0" borderId="0" xfId="0" applyFont="1"/>
    <xf numFmtId="0" fontId="36" fillId="0" borderId="0" xfId="0" applyFont="1"/>
    <xf numFmtId="0" fontId="36" fillId="0" borderId="4" xfId="0" applyFont="1" applyBorder="1"/>
    <xf numFmtId="0" fontId="35" fillId="0" borderId="0" xfId="0" applyFont="1" applyAlignment="1">
      <alignment horizontal="center"/>
    </xf>
    <xf numFmtId="0" fontId="40" fillId="5" borderId="4" xfId="0" applyFont="1" applyFill="1" applyBorder="1"/>
    <xf numFmtId="0" fontId="37" fillId="0" borderId="5" xfId="0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2" fontId="34" fillId="0" borderId="6" xfId="0" applyNumberFormat="1" applyFont="1" applyBorder="1" applyAlignment="1">
      <alignment horizontal="right" indent="3"/>
    </xf>
    <xf numFmtId="0" fontId="35" fillId="3" borderId="7" xfId="0" applyFont="1" applyFill="1" applyBorder="1"/>
    <xf numFmtId="0" fontId="41" fillId="4" borderId="5" xfId="0" applyFont="1" applyFill="1" applyBorder="1" applyAlignment="1">
      <alignment horizontal="right" indent="4"/>
    </xf>
    <xf numFmtId="0" fontId="34" fillId="0" borderId="5" xfId="0" applyFont="1" applyBorder="1" applyAlignment="1">
      <alignment horizontal="right" indent="4"/>
    </xf>
    <xf numFmtId="0" fontId="42" fillId="3" borderId="8" xfId="0" applyFont="1" applyFill="1" applyBorder="1" applyAlignment="1">
      <alignment horizontal="right" indent="4"/>
    </xf>
    <xf numFmtId="2" fontId="41" fillId="4" borderId="5" xfId="0" applyNumberFormat="1" applyFont="1" applyFill="1" applyBorder="1" applyAlignment="1">
      <alignment horizontal="right" indent="3"/>
    </xf>
    <xf numFmtId="2" fontId="42" fillId="3" borderId="9" xfId="0" applyNumberFormat="1" applyFont="1" applyFill="1" applyBorder="1" applyAlignment="1">
      <alignment horizontal="right" indent="3"/>
    </xf>
    <xf numFmtId="2" fontId="41" fillId="4" borderId="4" xfId="0" applyNumberFormat="1" applyFont="1" applyFill="1" applyBorder="1" applyAlignment="1">
      <alignment horizontal="right" indent="3"/>
    </xf>
    <xf numFmtId="0" fontId="41" fillId="4" borderId="10" xfId="0" applyFont="1" applyFill="1" applyBorder="1" applyAlignment="1">
      <alignment horizontal="right" indent="4"/>
    </xf>
    <xf numFmtId="0" fontId="47" fillId="5" borderId="1" xfId="15" applyFont="1" applyFill="1" applyBorder="1" applyAlignment="1">
      <alignment horizontal="left" vertical="top" wrapText="1"/>
    </xf>
    <xf numFmtId="0" fontId="47" fillId="5" borderId="4" xfId="19" applyFont="1" applyFill="1" applyBorder="1" applyAlignment="1">
      <alignment horizontal="left" vertical="top" wrapText="1"/>
    </xf>
    <xf numFmtId="0" fontId="47" fillId="5" borderId="7" xfId="19" applyFont="1" applyFill="1" applyBorder="1" applyAlignment="1">
      <alignment horizontal="left" vertical="top" wrapText="1"/>
    </xf>
    <xf numFmtId="0" fontId="39" fillId="0" borderId="12" xfId="0" applyFont="1" applyFill="1" applyBorder="1"/>
    <xf numFmtId="0" fontId="35" fillId="0" borderId="13" xfId="0" applyFont="1" applyFill="1" applyBorder="1" applyAlignment="1">
      <alignment horizontal="center"/>
    </xf>
    <xf numFmtId="0" fontId="35" fillId="0" borderId="14" xfId="0" applyFont="1" applyFill="1" applyBorder="1" applyAlignment="1">
      <alignment horizontal="center"/>
    </xf>
    <xf numFmtId="4" fontId="10" fillId="0" borderId="0" xfId="0" applyNumberFormat="1" applyFont="1" applyAlignment="1">
      <alignment horizontal="right" indent="2"/>
    </xf>
    <xf numFmtId="0" fontId="44" fillId="0" borderId="0" xfId="19" applyFont="1" applyFill="1" applyBorder="1" applyAlignment="1">
      <alignment horizontal="left" vertical="top" wrapText="1"/>
    </xf>
    <xf numFmtId="0" fontId="30" fillId="0" borderId="4" xfId="0" applyFont="1" applyBorder="1"/>
    <xf numFmtId="0" fontId="30" fillId="0" borderId="17" xfId="0" applyFont="1" applyBorder="1"/>
    <xf numFmtId="0" fontId="30" fillId="0" borderId="19" xfId="0" applyFont="1" applyBorder="1"/>
    <xf numFmtId="0" fontId="32" fillId="9" borderId="8" xfId="0" applyFont="1" applyFill="1" applyBorder="1" applyAlignment="1">
      <alignment horizontal="center" vertical="center"/>
    </xf>
    <xf numFmtId="0" fontId="32" fillId="9" borderId="18" xfId="0" applyFont="1" applyFill="1" applyBorder="1" applyAlignment="1">
      <alignment horizontal="center" vertical="center"/>
    </xf>
    <xf numFmtId="0" fontId="32" fillId="9" borderId="7" xfId="0" applyFont="1" applyFill="1" applyBorder="1" applyAlignment="1">
      <alignment horizontal="center" vertical="center"/>
    </xf>
    <xf numFmtId="0" fontId="35" fillId="8" borderId="7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169" fontId="3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171" fontId="45" fillId="0" borderId="0" xfId="84" applyNumberFormat="1" applyFont="1" applyFill="1" applyBorder="1" applyAlignment="1">
      <alignment horizontal="right" vertical="top"/>
    </xf>
    <xf numFmtId="171" fontId="45" fillId="0" borderId="0" xfId="85" applyNumberFormat="1" applyFont="1" applyFill="1" applyBorder="1" applyAlignment="1">
      <alignment horizontal="right" vertical="top"/>
    </xf>
    <xf numFmtId="171" fontId="13" fillId="0" borderId="0" xfId="0" applyNumberFormat="1" applyFont="1"/>
    <xf numFmtId="0" fontId="10" fillId="0" borderId="0" xfId="0" applyFont="1" applyFill="1" applyBorder="1" applyAlignment="1">
      <alignment horizontal="right" indent="2"/>
    </xf>
    <xf numFmtId="0" fontId="12" fillId="0" borderId="0" xfId="0" applyFont="1" applyAlignment="1">
      <alignment horizontal="center"/>
    </xf>
    <xf numFmtId="4" fontId="45" fillId="5" borderId="6" xfId="94" applyNumberFormat="1" applyFont="1" applyFill="1" applyBorder="1" applyAlignment="1">
      <alignment horizontal="right" vertical="top"/>
    </xf>
    <xf numFmtId="4" fontId="45" fillId="5" borderId="5" xfId="94" applyNumberFormat="1" applyFont="1" applyFill="1" applyBorder="1" applyAlignment="1">
      <alignment horizontal="right" vertical="top"/>
    </xf>
    <xf numFmtId="4" fontId="45" fillId="5" borderId="5" xfId="90" applyNumberFormat="1" applyFont="1" applyFill="1" applyBorder="1" applyAlignment="1">
      <alignment horizontal="right" vertical="top"/>
    </xf>
    <xf numFmtId="4" fontId="10" fillId="0" borderId="13" xfId="0" applyNumberFormat="1" applyFont="1" applyFill="1" applyBorder="1" applyAlignment="1">
      <alignment horizontal="right"/>
    </xf>
    <xf numFmtId="0" fontId="47" fillId="5" borderId="10" xfId="69" applyFont="1" applyFill="1" applyBorder="1" applyAlignment="1">
      <alignment horizontal="left" vertical="top"/>
    </xf>
    <xf numFmtId="4" fontId="45" fillId="7" borderId="4" xfId="88" applyNumberFormat="1" applyFont="1" applyFill="1" applyBorder="1" applyAlignment="1">
      <alignment horizontal="right" vertical="top"/>
    </xf>
    <xf numFmtId="4" fontId="45" fillId="7" borderId="5" xfId="88" applyNumberFormat="1" applyFont="1" applyFill="1" applyBorder="1" applyAlignment="1">
      <alignment horizontal="right" vertical="top"/>
    </xf>
    <xf numFmtId="4" fontId="45" fillId="7" borderId="5" xfId="90" applyNumberFormat="1" applyFont="1" applyFill="1" applyBorder="1" applyAlignment="1">
      <alignment horizontal="right" vertical="top"/>
    </xf>
    <xf numFmtId="4" fontId="45" fillId="7" borderId="5" xfId="89" applyNumberFormat="1" applyFont="1" applyFill="1" applyBorder="1" applyAlignment="1">
      <alignment horizontal="right" vertical="top"/>
    </xf>
    <xf numFmtId="4" fontId="45" fillId="7" borderId="4" xfId="90" applyNumberFormat="1" applyFont="1" applyFill="1" applyBorder="1" applyAlignment="1">
      <alignment horizontal="right" vertical="top"/>
    </xf>
    <xf numFmtId="4" fontId="45" fillId="0" borderId="12" xfId="41" applyNumberFormat="1" applyFont="1" applyFill="1" applyBorder="1" applyAlignment="1">
      <alignment horizontal="right" vertical="top"/>
    </xf>
    <xf numFmtId="4" fontId="45" fillId="0" borderId="13" xfId="41" applyNumberFormat="1" applyFont="1" applyFill="1" applyBorder="1" applyAlignment="1">
      <alignment horizontal="right" vertical="top"/>
    </xf>
    <xf numFmtId="4" fontId="45" fillId="0" borderId="13" xfId="36" applyNumberFormat="1" applyFont="1" applyFill="1" applyBorder="1" applyAlignment="1">
      <alignment horizontal="right" vertical="top"/>
    </xf>
    <xf numFmtId="4" fontId="45" fillId="0" borderId="13" xfId="42" applyNumberFormat="1" applyFont="1" applyFill="1" applyBorder="1" applyAlignment="1">
      <alignment horizontal="right" vertical="top"/>
    </xf>
    <xf numFmtId="4" fontId="45" fillId="0" borderId="14" xfId="47" applyNumberFormat="1" applyFont="1" applyFill="1" applyBorder="1" applyAlignment="1">
      <alignment horizontal="right" vertical="top"/>
    </xf>
    <xf numFmtId="4" fontId="45" fillId="4" borderId="5" xfId="90" applyNumberFormat="1" applyFont="1" applyFill="1" applyBorder="1" applyAlignment="1">
      <alignment horizontal="right" vertical="top"/>
    </xf>
    <xf numFmtId="4" fontId="45" fillId="4" borderId="5" xfId="81" applyNumberFormat="1" applyFont="1" applyFill="1" applyBorder="1" applyAlignment="1">
      <alignment horizontal="right" vertical="top"/>
    </xf>
    <xf numFmtId="4" fontId="46" fillId="3" borderId="13" xfId="82" applyNumberFormat="1" applyFont="1" applyFill="1" applyBorder="1" applyAlignment="1">
      <alignment horizontal="right" vertical="top"/>
    </xf>
    <xf numFmtId="4" fontId="46" fillId="3" borderId="14" xfId="83" applyNumberFormat="1" applyFont="1" applyFill="1" applyBorder="1" applyAlignment="1">
      <alignment horizontal="right" vertical="top"/>
    </xf>
    <xf numFmtId="169" fontId="32" fillId="5" borderId="9" xfId="0" applyNumberFormat="1" applyFont="1" applyFill="1" applyBorder="1" applyAlignment="1">
      <alignment horizontal="center" vertical="center"/>
    </xf>
    <xf numFmtId="169" fontId="32" fillId="5" borderId="20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right"/>
    </xf>
    <xf numFmtId="4" fontId="45" fillId="4" borderId="2" xfId="39" applyNumberFormat="1" applyFont="1" applyFill="1" applyBorder="1" applyAlignment="1">
      <alignment horizontal="right" vertical="top"/>
    </xf>
    <xf numFmtId="4" fontId="45" fillId="4" borderId="1" xfId="86" applyNumberFormat="1" applyFont="1" applyFill="1" applyBorder="1" applyAlignment="1">
      <alignment horizontal="right" vertical="top"/>
    </xf>
    <xf numFmtId="4" fontId="45" fillId="4" borderId="3" xfId="87" applyNumberFormat="1" applyFont="1" applyFill="1" applyBorder="1" applyAlignment="1">
      <alignment horizontal="right" vertical="top"/>
    </xf>
    <xf numFmtId="4" fontId="45" fillId="4" borderId="5" xfId="41" applyNumberFormat="1" applyFont="1" applyFill="1" applyBorder="1" applyAlignment="1">
      <alignment horizontal="right" vertical="top"/>
    </xf>
    <xf numFmtId="4" fontId="45" fillId="4" borderId="4" xfId="88" applyNumberFormat="1" applyFont="1" applyFill="1" applyBorder="1" applyAlignment="1">
      <alignment horizontal="right" vertical="top"/>
    </xf>
    <xf numFmtId="4" fontId="45" fillId="4" borderId="6" xfId="89" applyNumberFormat="1" applyFont="1" applyFill="1" applyBorder="1" applyAlignment="1">
      <alignment horizontal="right" vertical="top"/>
    </xf>
    <xf numFmtId="4" fontId="45" fillId="4" borderId="5" xfId="36" applyNumberFormat="1" applyFont="1" applyFill="1" applyBorder="1" applyAlignment="1">
      <alignment horizontal="right" vertical="top"/>
    </xf>
    <xf numFmtId="4" fontId="45" fillId="4" borderId="8" xfId="41" applyNumberFormat="1" applyFont="1" applyFill="1" applyBorder="1" applyAlignment="1">
      <alignment horizontal="right" vertical="top"/>
    </xf>
    <xf numFmtId="4" fontId="45" fillId="4" borderId="7" xfId="88" applyNumberFormat="1" applyFont="1" applyFill="1" applyBorder="1" applyAlignment="1">
      <alignment horizontal="right" vertical="top"/>
    </xf>
    <xf numFmtId="4" fontId="45" fillId="4" borderId="9" xfId="89" applyNumberFormat="1" applyFont="1" applyFill="1" applyBorder="1" applyAlignment="1">
      <alignment horizontal="right" vertical="top"/>
    </xf>
    <xf numFmtId="4" fontId="10" fillId="0" borderId="12" xfId="0" applyNumberFormat="1" applyFont="1" applyBorder="1" applyAlignment="1">
      <alignment horizontal="right"/>
    </xf>
    <xf numFmtId="4" fontId="10" fillId="0" borderId="13" xfId="0" applyNumberFormat="1" applyFont="1" applyBorder="1" applyAlignment="1">
      <alignment horizontal="right"/>
    </xf>
    <xf numFmtId="0" fontId="39" fillId="0" borderId="0" xfId="0" applyFont="1" applyFill="1" applyAlignment="1">
      <alignment horizontal="center"/>
    </xf>
    <xf numFmtId="4" fontId="45" fillId="4" borderId="5" xfId="88" applyNumberFormat="1" applyFont="1" applyFill="1" applyBorder="1" applyAlignment="1">
      <alignment horizontal="right" vertical="top"/>
    </xf>
    <xf numFmtId="0" fontId="47" fillId="5" borderId="4" xfId="69" applyFont="1" applyFill="1" applyBorder="1" applyAlignment="1">
      <alignment horizontal="left" vertical="top" wrapText="1"/>
    </xf>
    <xf numFmtId="0" fontId="47" fillId="0" borderId="0" xfId="19" applyFont="1" applyFill="1" applyBorder="1" applyAlignment="1">
      <alignment horizontal="left" vertical="top" wrapText="1"/>
    </xf>
    <xf numFmtId="0" fontId="47" fillId="5" borderId="4" xfId="65" applyFont="1" applyFill="1" applyBorder="1" applyAlignment="1">
      <alignment horizontal="left" vertical="top" wrapText="1"/>
    </xf>
    <xf numFmtId="0" fontId="47" fillId="5" borderId="1" xfId="69" applyFont="1" applyFill="1" applyBorder="1" applyAlignment="1">
      <alignment horizontal="left" vertical="top" wrapText="1"/>
    </xf>
    <xf numFmtId="4" fontId="45" fillId="4" borderId="5" xfId="86" applyNumberFormat="1" applyFont="1" applyFill="1" applyBorder="1" applyAlignment="1">
      <alignment horizontal="right" vertical="top"/>
    </xf>
    <xf numFmtId="4" fontId="45" fillId="4" borderId="2" xfId="90" applyNumberFormat="1" applyFont="1" applyFill="1" applyBorder="1" applyAlignment="1">
      <alignment horizontal="right" vertical="top"/>
    </xf>
    <xf numFmtId="4" fontId="45" fillId="4" borderId="2" xfId="88" applyNumberFormat="1" applyFont="1" applyFill="1" applyBorder="1" applyAlignment="1">
      <alignment horizontal="right" vertical="top"/>
    </xf>
    <xf numFmtId="4" fontId="45" fillId="4" borderId="5" xfId="92" applyNumberFormat="1" applyFont="1" applyFill="1" applyBorder="1" applyAlignment="1">
      <alignment horizontal="right" vertical="top"/>
    </xf>
    <xf numFmtId="4" fontId="45" fillId="4" borderId="6" xfId="87" applyNumberFormat="1" applyFont="1" applyFill="1" applyBorder="1" applyAlignment="1">
      <alignment horizontal="right" vertical="top"/>
    </xf>
    <xf numFmtId="4" fontId="45" fillId="4" borderId="3" xfId="89" applyNumberFormat="1" applyFont="1" applyFill="1" applyBorder="1" applyAlignment="1">
      <alignment horizontal="right" vertical="top"/>
    </xf>
    <xf numFmtId="0" fontId="12" fillId="0" borderId="0" xfId="0" applyFont="1" applyAlignment="1">
      <alignment horizontal="center"/>
    </xf>
    <xf numFmtId="0" fontId="28" fillId="0" borderId="0" xfId="100" applyFont="1" applyBorder="1"/>
    <xf numFmtId="0" fontId="13" fillId="0" borderId="0" xfId="100" applyFont="1" applyBorder="1"/>
    <xf numFmtId="0" fontId="5" fillId="0" borderId="0" xfId="100" applyFill="1" applyBorder="1"/>
    <xf numFmtId="0" fontId="5" fillId="0" borderId="0" xfId="100" applyFill="1" applyBorder="1" applyAlignment="1">
      <alignment horizontal="right"/>
    </xf>
    <xf numFmtId="0" fontId="5" fillId="0" borderId="0" xfId="100"/>
    <xf numFmtId="0" fontId="40" fillId="0" borderId="0" xfId="100" applyFont="1" applyFill="1" applyBorder="1"/>
    <xf numFmtId="0" fontId="43" fillId="0" borderId="0" xfId="101" applyFont="1" applyFill="1" applyBorder="1" applyAlignment="1">
      <alignment vertical="center" wrapText="1"/>
    </xf>
    <xf numFmtId="0" fontId="50" fillId="0" borderId="0" xfId="100" applyFont="1" applyFill="1" applyBorder="1"/>
    <xf numFmtId="0" fontId="50" fillId="0" borderId="11" xfId="100" applyFont="1" applyFill="1" applyBorder="1"/>
    <xf numFmtId="0" fontId="49" fillId="0" borderId="0" xfId="103" applyFont="1" applyFill="1" applyBorder="1" applyAlignment="1"/>
    <xf numFmtId="0" fontId="49" fillId="0" borderId="0" xfId="102" applyFont="1" applyFill="1" applyBorder="1" applyAlignment="1">
      <alignment horizontal="center" wrapText="1"/>
    </xf>
    <xf numFmtId="0" fontId="48" fillId="0" borderId="0" xfId="100" applyFont="1" applyFill="1" applyBorder="1" applyAlignment="1">
      <alignment horizontal="center" wrapText="1"/>
    </xf>
    <xf numFmtId="0" fontId="50" fillId="0" borderId="0" xfId="100" applyFont="1" applyFill="1"/>
    <xf numFmtId="0" fontId="44" fillId="0" borderId="0" xfId="104" applyFont="1" applyFill="1" applyBorder="1" applyAlignment="1">
      <alignment vertical="center" wrapText="1"/>
    </xf>
    <xf numFmtId="0" fontId="47" fillId="5" borderId="4" xfId="104" applyFont="1" applyFill="1" applyBorder="1" applyAlignment="1">
      <alignment horizontal="left" vertical="top" wrapText="1"/>
    </xf>
    <xf numFmtId="4" fontId="41" fillId="4" borderId="2" xfId="100" applyNumberFormat="1" applyFont="1" applyFill="1" applyBorder="1" applyAlignment="1">
      <alignment horizontal="right" vertical="center"/>
    </xf>
    <xf numFmtId="4" fontId="45" fillId="4" borderId="2" xfId="105" applyNumberFormat="1" applyFont="1" applyFill="1" applyBorder="1" applyAlignment="1">
      <alignment horizontal="right" vertical="center"/>
    </xf>
    <xf numFmtId="4" fontId="45" fillId="4" borderId="2" xfId="106" applyNumberFormat="1" applyFont="1" applyFill="1" applyBorder="1" applyAlignment="1">
      <alignment horizontal="right" vertical="center"/>
    </xf>
    <xf numFmtId="4" fontId="45" fillId="4" borderId="2" xfId="107" applyNumberFormat="1" applyFont="1" applyFill="1" applyBorder="1" applyAlignment="1">
      <alignment horizontal="right" vertical="center"/>
    </xf>
    <xf numFmtId="0" fontId="47" fillId="5" borderId="4" xfId="108" applyFont="1" applyFill="1" applyBorder="1" applyAlignment="1">
      <alignment horizontal="left" vertical="top" wrapText="1"/>
    </xf>
    <xf numFmtId="4" fontId="41" fillId="4" borderId="5" xfId="100" applyNumberFormat="1" applyFont="1" applyFill="1" applyBorder="1" applyAlignment="1">
      <alignment horizontal="right" vertical="center"/>
    </xf>
    <xf numFmtId="4" fontId="45" fillId="4" borderId="5" xfId="109" applyNumberFormat="1" applyFont="1" applyFill="1" applyBorder="1" applyAlignment="1">
      <alignment horizontal="right" vertical="center"/>
    </xf>
    <xf numFmtId="4" fontId="45" fillId="4" borderId="5" xfId="107" applyNumberFormat="1" applyFont="1" applyFill="1" applyBorder="1" applyAlignment="1">
      <alignment horizontal="right" vertical="center"/>
    </xf>
    <xf numFmtId="4" fontId="45" fillId="4" borderId="5" xfId="110" applyNumberFormat="1" applyFont="1" applyFill="1" applyBorder="1" applyAlignment="1">
      <alignment horizontal="right" vertical="center"/>
    </xf>
    <xf numFmtId="0" fontId="5" fillId="0" borderId="0" xfId="100" applyFill="1"/>
    <xf numFmtId="0" fontId="47" fillId="0" borderId="7" xfId="108" applyFont="1" applyFill="1" applyBorder="1" applyAlignment="1">
      <alignment horizontal="left" vertical="top" wrapText="1"/>
    </xf>
    <xf numFmtId="4" fontId="41" fillId="0" borderId="8" xfId="100" applyNumberFormat="1" applyFont="1" applyFill="1" applyBorder="1" applyAlignment="1">
      <alignment horizontal="right" vertical="center"/>
    </xf>
    <xf numFmtId="4" fontId="45" fillId="0" borderId="8" xfId="109" applyNumberFormat="1" applyFont="1" applyFill="1" applyBorder="1" applyAlignment="1">
      <alignment horizontal="right" vertical="center"/>
    </xf>
    <xf numFmtId="4" fontId="45" fillId="0" borderId="8" xfId="107" applyNumberFormat="1" applyFont="1" applyFill="1" applyBorder="1" applyAlignment="1">
      <alignment horizontal="right" vertical="center"/>
    </xf>
    <xf numFmtId="4" fontId="41" fillId="0" borderId="9" xfId="100" applyNumberFormat="1" applyFont="1" applyFill="1" applyBorder="1" applyAlignment="1">
      <alignment horizontal="right" vertical="center"/>
    </xf>
    <xf numFmtId="0" fontId="5" fillId="0" borderId="0" xfId="100" applyBorder="1"/>
    <xf numFmtId="0" fontId="49" fillId="10" borderId="12" xfId="108" applyFont="1" applyFill="1" applyBorder="1" applyAlignment="1">
      <alignment horizontal="left" vertical="top" wrapText="1"/>
    </xf>
    <xf numFmtId="4" fontId="42" fillId="10" borderId="13" xfId="100" applyNumberFormat="1" applyFont="1" applyFill="1" applyBorder="1" applyAlignment="1">
      <alignment horizontal="right" vertical="center"/>
    </xf>
    <xf numFmtId="4" fontId="46" fillId="10" borderId="13" xfId="110" applyNumberFormat="1" applyFont="1" applyFill="1" applyBorder="1" applyAlignment="1">
      <alignment horizontal="right" vertical="center"/>
    </xf>
    <xf numFmtId="4" fontId="46" fillId="10" borderId="13" xfId="107" applyNumberFormat="1" applyFont="1" applyFill="1" applyBorder="1" applyAlignment="1">
      <alignment horizontal="right" vertical="center"/>
    </xf>
    <xf numFmtId="4" fontId="42" fillId="10" borderId="14" xfId="100" applyNumberFormat="1" applyFont="1" applyFill="1" applyBorder="1" applyAlignment="1">
      <alignment horizontal="right" vertical="center"/>
    </xf>
    <xf numFmtId="0" fontId="47" fillId="0" borderId="0" xfId="108" applyFont="1" applyFill="1" applyBorder="1" applyAlignment="1">
      <alignment horizontal="left" vertical="top" wrapText="1"/>
    </xf>
    <xf numFmtId="4" fontId="41" fillId="0" borderId="0" xfId="100" applyNumberFormat="1" applyFont="1" applyFill="1" applyBorder="1" applyAlignment="1">
      <alignment horizontal="center" vertical="center"/>
    </xf>
    <xf numFmtId="171" fontId="45" fillId="0" borderId="0" xfId="110" applyNumberFormat="1" applyFont="1" applyFill="1" applyBorder="1" applyAlignment="1">
      <alignment horizontal="center" vertical="center"/>
    </xf>
    <xf numFmtId="171" fontId="45" fillId="0" borderId="0" xfId="107" applyNumberFormat="1" applyFont="1" applyFill="1" applyBorder="1" applyAlignment="1">
      <alignment horizontal="center" vertical="center"/>
    </xf>
    <xf numFmtId="4" fontId="41" fillId="0" borderId="0" xfId="100" applyNumberFormat="1" applyFont="1" applyFill="1" applyBorder="1" applyAlignment="1">
      <alignment horizontal="right" vertical="center"/>
    </xf>
    <xf numFmtId="0" fontId="47" fillId="5" borderId="1" xfId="108" applyFont="1" applyFill="1" applyBorder="1" applyAlignment="1">
      <alignment horizontal="left" vertical="top" wrapText="1"/>
    </xf>
    <xf numFmtId="4" fontId="45" fillId="4" borderId="2" xfId="109" applyNumberFormat="1" applyFont="1" applyFill="1" applyBorder="1" applyAlignment="1">
      <alignment horizontal="right" vertical="center"/>
    </xf>
    <xf numFmtId="4" fontId="45" fillId="0" borderId="0" xfId="109" applyNumberFormat="1" applyFont="1" applyFill="1" applyBorder="1" applyAlignment="1">
      <alignment horizontal="right" vertical="center"/>
    </xf>
    <xf numFmtId="4" fontId="45" fillId="0" borderId="0" xfId="107" applyNumberFormat="1" applyFont="1" applyFill="1" applyBorder="1" applyAlignment="1">
      <alignment horizontal="right" vertical="center"/>
    </xf>
    <xf numFmtId="171" fontId="45" fillId="0" borderId="0" xfId="110" applyNumberFormat="1" applyFont="1" applyFill="1" applyBorder="1" applyAlignment="1">
      <alignment horizontal="right" vertical="center"/>
    </xf>
    <xf numFmtId="171" fontId="45" fillId="0" borderId="0" xfId="107" applyNumberFormat="1" applyFont="1" applyFill="1" applyBorder="1" applyAlignment="1">
      <alignment horizontal="right" vertical="center"/>
    </xf>
    <xf numFmtId="4" fontId="42" fillId="10" borderId="22" xfId="100" applyNumberFormat="1" applyFont="1" applyFill="1" applyBorder="1" applyAlignment="1">
      <alignment horizontal="right" vertical="center"/>
    </xf>
    <xf numFmtId="0" fontId="47" fillId="5" borderId="23" xfId="108" applyFont="1" applyFill="1" applyBorder="1" applyAlignment="1">
      <alignment horizontal="left" vertical="top" wrapText="1"/>
    </xf>
    <xf numFmtId="4" fontId="41" fillId="4" borderId="24" xfId="100" applyNumberFormat="1" applyFont="1" applyFill="1" applyBorder="1" applyAlignment="1">
      <alignment horizontal="right" vertical="center"/>
    </xf>
    <xf numFmtId="4" fontId="45" fillId="4" borderId="24" xfId="109" applyNumberFormat="1" applyFont="1" applyFill="1" applyBorder="1" applyAlignment="1">
      <alignment horizontal="right" vertical="center"/>
    </xf>
    <xf numFmtId="4" fontId="45" fillId="4" borderId="24" xfId="107" applyNumberFormat="1" applyFont="1" applyFill="1" applyBorder="1" applyAlignment="1">
      <alignment horizontal="right" vertical="center"/>
    </xf>
    <xf numFmtId="4" fontId="46" fillId="10" borderId="13" xfId="109" applyNumberFormat="1" applyFont="1" applyFill="1" applyBorder="1" applyAlignment="1">
      <alignment horizontal="right" vertical="center"/>
    </xf>
    <xf numFmtId="0" fontId="45" fillId="0" borderId="0" xfId="109" applyFont="1" applyFill="1" applyBorder="1" applyAlignment="1">
      <alignment horizontal="right" vertical="center"/>
    </xf>
    <xf numFmtId="4" fontId="45" fillId="4" borderId="2" xfId="110" applyNumberFormat="1" applyFont="1" applyFill="1" applyBorder="1" applyAlignment="1">
      <alignment horizontal="right" vertical="center"/>
    </xf>
    <xf numFmtId="0" fontId="0" fillId="0" borderId="0" xfId="100" applyFont="1" applyFill="1" applyBorder="1"/>
    <xf numFmtId="167" fontId="28" fillId="0" borderId="0" xfId="100" applyNumberFormat="1" applyFont="1"/>
    <xf numFmtId="0" fontId="29" fillId="0" borderId="0" xfId="100" applyFont="1"/>
    <xf numFmtId="0" fontId="53" fillId="0" borderId="10" xfId="100" applyFont="1" applyFill="1" applyBorder="1" applyAlignment="1">
      <alignment horizontal="left" vertical="top" wrapText="1"/>
    </xf>
    <xf numFmtId="0" fontId="54" fillId="0" borderId="10" xfId="100" applyFont="1" applyFill="1" applyBorder="1" applyAlignment="1">
      <alignment horizontal="left" vertical="top" wrapText="1"/>
    </xf>
    <xf numFmtId="0" fontId="12" fillId="0" borderId="13" xfId="100" applyFont="1" applyFill="1" applyBorder="1" applyAlignment="1">
      <alignment horizontal="left"/>
    </xf>
    <xf numFmtId="0" fontId="36" fillId="10" borderId="12" xfId="0" applyFont="1" applyFill="1" applyBorder="1"/>
    <xf numFmtId="0" fontId="35" fillId="10" borderId="13" xfId="0" applyFont="1" applyFill="1" applyBorder="1" applyAlignment="1">
      <alignment horizontal="center"/>
    </xf>
    <xf numFmtId="0" fontId="35" fillId="10" borderId="14" xfId="0" applyFont="1" applyFill="1" applyBorder="1" applyAlignment="1">
      <alignment horizontal="center"/>
    </xf>
    <xf numFmtId="0" fontId="39" fillId="10" borderId="1" xfId="0" applyFont="1" applyFill="1" applyBorder="1"/>
    <xf numFmtId="0" fontId="35" fillId="10" borderId="2" xfId="0" applyFont="1" applyFill="1" applyBorder="1" applyAlignment="1">
      <alignment horizontal="center"/>
    </xf>
    <xf numFmtId="0" fontId="35" fillId="10" borderId="3" xfId="0" applyFont="1" applyFill="1" applyBorder="1" applyAlignment="1">
      <alignment horizontal="center"/>
    </xf>
    <xf numFmtId="0" fontId="35" fillId="10" borderId="5" xfId="0" applyFont="1" applyFill="1" applyBorder="1" applyAlignment="1">
      <alignment horizontal="center"/>
    </xf>
    <xf numFmtId="0" fontId="35" fillId="10" borderId="6" xfId="0" applyFont="1" applyFill="1" applyBorder="1" applyAlignment="1">
      <alignment horizontal="center"/>
    </xf>
    <xf numFmtId="0" fontId="35" fillId="10" borderId="17" xfId="0" applyFont="1" applyFill="1" applyBorder="1" applyAlignment="1">
      <alignment horizontal="center"/>
    </xf>
    <xf numFmtId="0" fontId="35" fillId="10" borderId="19" xfId="0" applyFont="1" applyFill="1" applyBorder="1" applyAlignment="1">
      <alignment horizontal="center"/>
    </xf>
    <xf numFmtId="0" fontId="35" fillId="10" borderId="4" xfId="0" applyFont="1" applyFill="1" applyBorder="1" applyAlignment="1">
      <alignment horizontal="center"/>
    </xf>
    <xf numFmtId="0" fontId="39" fillId="10" borderId="12" xfId="0" applyFont="1" applyFill="1" applyBorder="1"/>
    <xf numFmtId="0" fontId="49" fillId="10" borderId="12" xfId="23" applyFont="1" applyFill="1" applyBorder="1" applyAlignment="1">
      <alignment horizontal="left" vertical="top" wrapText="1"/>
    </xf>
    <xf numFmtId="4" fontId="46" fillId="10" borderId="8" xfId="43" applyNumberFormat="1" applyFont="1" applyFill="1" applyBorder="1" applyAlignment="1">
      <alignment horizontal="right" vertical="center"/>
    </xf>
    <xf numFmtId="4" fontId="46" fillId="10" borderId="0" xfId="84" applyNumberFormat="1" applyFont="1" applyFill="1" applyBorder="1" applyAlignment="1">
      <alignment horizontal="right" vertical="top"/>
    </xf>
    <xf numFmtId="4" fontId="46" fillId="10" borderId="0" xfId="85" applyNumberFormat="1" applyFont="1" applyFill="1" applyBorder="1" applyAlignment="1">
      <alignment horizontal="right" vertical="top"/>
    </xf>
    <xf numFmtId="4" fontId="46" fillId="10" borderId="13" xfId="43" applyNumberFormat="1" applyFont="1" applyFill="1" applyBorder="1" applyAlignment="1">
      <alignment horizontal="right" vertical="top"/>
    </xf>
    <xf numFmtId="0" fontId="35" fillId="10" borderId="0" xfId="0" applyFont="1" applyFill="1"/>
    <xf numFmtId="0" fontId="36" fillId="10" borderId="14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5" fillId="10" borderId="14" xfId="0" applyFont="1" applyFill="1" applyBorder="1" applyAlignment="1">
      <alignment horizontal="center"/>
    </xf>
    <xf numFmtId="0" fontId="36" fillId="10" borderId="0" xfId="0" applyFont="1" applyFill="1" applyAlignment="1">
      <alignment horizontal="center"/>
    </xf>
    <xf numFmtId="0" fontId="36" fillId="10" borderId="12" xfId="0" applyFont="1" applyFill="1" applyBorder="1" applyAlignment="1">
      <alignment horizontal="center"/>
    </xf>
    <xf numFmtId="0" fontId="36" fillId="10" borderId="0" xfId="0" applyFont="1" applyFill="1"/>
    <xf numFmtId="0" fontId="39" fillId="10" borderId="0" xfId="0" applyFont="1" applyFill="1"/>
    <xf numFmtId="0" fontId="35" fillId="10" borderId="0" xfId="0" applyFont="1" applyFill="1" applyBorder="1"/>
    <xf numFmtId="4" fontId="46" fillId="10" borderId="13" xfId="43" applyNumberFormat="1" applyFont="1" applyFill="1" applyBorder="1" applyAlignment="1">
      <alignment horizontal="right" vertical="center"/>
    </xf>
    <xf numFmtId="4" fontId="46" fillId="10" borderId="13" xfId="49" applyNumberFormat="1" applyFont="1" applyFill="1" applyBorder="1" applyAlignment="1">
      <alignment horizontal="right" vertical="center"/>
    </xf>
    <xf numFmtId="4" fontId="46" fillId="10" borderId="13" xfId="44" applyNumberFormat="1" applyFont="1" applyFill="1" applyBorder="1" applyAlignment="1">
      <alignment horizontal="right" vertical="center"/>
    </xf>
    <xf numFmtId="4" fontId="46" fillId="10" borderId="14" xfId="49" applyNumberFormat="1" applyFont="1" applyFill="1" applyBorder="1" applyAlignment="1">
      <alignment horizontal="right" vertical="center"/>
    </xf>
    <xf numFmtId="4" fontId="46" fillId="10" borderId="13" xfId="84" applyNumberFormat="1" applyFont="1" applyFill="1" applyBorder="1" applyAlignment="1">
      <alignment horizontal="right" vertical="top"/>
    </xf>
    <xf numFmtId="4" fontId="46" fillId="10" borderId="14" xfId="85" applyNumberFormat="1" applyFont="1" applyFill="1" applyBorder="1" applyAlignment="1">
      <alignment horizontal="right" vertical="top"/>
    </xf>
    <xf numFmtId="0" fontId="47" fillId="4" borderId="1" xfId="104" applyFont="1" applyFill="1" applyBorder="1" applyAlignment="1">
      <alignment horizontal="left" vertical="top" wrapText="1"/>
    </xf>
    <xf numFmtId="0" fontId="47" fillId="4" borderId="4" xfId="108" applyFont="1" applyFill="1" applyBorder="1" applyAlignment="1">
      <alignment horizontal="left" vertical="top" wrapText="1"/>
    </xf>
    <xf numFmtId="0" fontId="35" fillId="10" borderId="14" xfId="0" applyFont="1" applyFill="1" applyBorder="1" applyAlignment="1">
      <alignment horizontal="center"/>
    </xf>
    <xf numFmtId="0" fontId="28" fillId="0" borderId="0" xfId="0" applyFont="1" applyFill="1" applyAlignment="1">
      <alignment horizontal="left"/>
    </xf>
    <xf numFmtId="0" fontId="29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30" fillId="0" borderId="0" xfId="0" applyFont="1" applyFill="1"/>
    <xf numFmtId="0" fontId="29" fillId="0" borderId="0" xfId="0" applyFont="1" applyFill="1"/>
    <xf numFmtId="0" fontId="3" fillId="0" borderId="0" xfId="100" applyFont="1"/>
    <xf numFmtId="4" fontId="41" fillId="11" borderId="4" xfId="0" applyNumberFormat="1" applyFont="1" applyFill="1" applyBorder="1"/>
    <xf numFmtId="4" fontId="41" fillId="12" borderId="4" xfId="0" applyNumberFormat="1" applyFont="1" applyFill="1" applyBorder="1"/>
    <xf numFmtId="4" fontId="41" fillId="11" borderId="1" xfId="0" applyNumberFormat="1" applyFont="1" applyFill="1" applyBorder="1"/>
    <xf numFmtId="4" fontId="41" fillId="12" borderId="1" xfId="0" applyNumberFormat="1" applyFont="1" applyFill="1" applyBorder="1"/>
    <xf numFmtId="4" fontId="41" fillId="11" borderId="10" xfId="0" applyNumberFormat="1" applyFont="1" applyFill="1" applyBorder="1"/>
    <xf numFmtId="4" fontId="41" fillId="12" borderId="10" xfId="0" applyNumberFormat="1" applyFont="1" applyFill="1" applyBorder="1"/>
    <xf numFmtId="4" fontId="41" fillId="11" borderId="11" xfId="0" applyNumberFormat="1" applyFont="1" applyFill="1" applyBorder="1"/>
    <xf numFmtId="4" fontId="41" fillId="12" borderId="11" xfId="0" applyNumberFormat="1" applyFont="1" applyFill="1" applyBorder="1"/>
    <xf numFmtId="4" fontId="42" fillId="13" borderId="13" xfId="0" applyNumberFormat="1" applyFont="1" applyFill="1" applyBorder="1"/>
    <xf numFmtId="4" fontId="41" fillId="11" borderId="12" xfId="0" applyNumberFormat="1" applyFont="1" applyFill="1" applyBorder="1"/>
    <xf numFmtId="170" fontId="24" fillId="0" borderId="13" xfId="0" applyNumberFormat="1" applyFont="1" applyFill="1" applyBorder="1" applyAlignment="1">
      <alignment horizontal="right" vertical="top"/>
    </xf>
    <xf numFmtId="4" fontId="41" fillId="11" borderId="0" xfId="0" applyNumberFormat="1" applyFont="1" applyFill="1" applyBorder="1"/>
    <xf numFmtId="4" fontId="42" fillId="13" borderId="0" xfId="0" applyNumberFormat="1" applyFont="1" applyFill="1" applyBorder="1"/>
    <xf numFmtId="170" fontId="24" fillId="0" borderId="14" xfId="0" applyNumberFormat="1" applyFont="1" applyFill="1" applyBorder="1" applyAlignment="1">
      <alignment horizontal="right" vertical="top"/>
    </xf>
    <xf numFmtId="0" fontId="29" fillId="0" borderId="0" xfId="0" applyFont="1" applyFill="1" applyAlignment="1"/>
    <xf numFmtId="167" fontId="13" fillId="0" borderId="12" xfId="100" applyNumberFormat="1" applyFont="1" applyFill="1" applyBorder="1"/>
    <xf numFmtId="0" fontId="29" fillId="0" borderId="12" xfId="100" applyFont="1" applyBorder="1"/>
    <xf numFmtId="3" fontId="45" fillId="5" borderId="5" xfId="134" applyNumberFormat="1" applyFont="1" applyFill="1" applyBorder="1" applyAlignment="1">
      <alignment horizontal="right" vertical="top" indent="4"/>
    </xf>
    <xf numFmtId="0" fontId="5" fillId="0" borderId="12" xfId="100" applyBorder="1"/>
    <xf numFmtId="4" fontId="45" fillId="5" borderId="6" xfId="99" applyNumberFormat="1" applyFont="1" applyFill="1" applyBorder="1" applyAlignment="1">
      <alignment horizontal="right" vertical="top"/>
    </xf>
    <xf numFmtId="0" fontId="48" fillId="6" borderId="12" xfId="0" applyFont="1" applyFill="1" applyBorder="1"/>
    <xf numFmtId="0" fontId="0" fillId="10" borderId="0" xfId="0" applyFill="1"/>
    <xf numFmtId="0" fontId="13" fillId="10" borderId="13" xfId="0" applyFont="1" applyFill="1" applyBorder="1"/>
    <xf numFmtId="164" fontId="35" fillId="10" borderId="13" xfId="0" applyNumberFormat="1" applyFont="1" applyFill="1" applyBorder="1" applyAlignment="1">
      <alignment horizontal="center" vertical="center" wrapText="1"/>
    </xf>
    <xf numFmtId="167" fontId="35" fillId="10" borderId="0" xfId="0" applyNumberFormat="1" applyFont="1" applyFill="1" applyAlignment="1">
      <alignment horizontal="left" vertical="center"/>
    </xf>
    <xf numFmtId="0" fontId="35" fillId="10" borderId="13" xfId="0" applyFont="1" applyFill="1" applyBorder="1" applyAlignment="1">
      <alignment horizontal="left"/>
    </xf>
    <xf numFmtId="164" fontId="35" fillId="10" borderId="13" xfId="0" applyNumberFormat="1" applyFont="1" applyFill="1" applyBorder="1" applyAlignment="1">
      <alignment horizontal="center" wrapText="1"/>
    </xf>
    <xf numFmtId="2" fontId="59" fillId="0" borderId="0" xfId="139" applyNumberFormat="1" applyFont="1" applyFill="1" applyAlignment="1">
      <alignment vertical="center"/>
    </xf>
    <xf numFmtId="0" fontId="59" fillId="0" borderId="0" xfId="139" applyFont="1" applyFill="1" applyAlignment="1">
      <alignment vertical="top"/>
    </xf>
    <xf numFmtId="2" fontId="59" fillId="0" borderId="0" xfId="139" applyNumberFormat="1" applyFont="1" applyFill="1" applyAlignment="1">
      <alignment vertical="top"/>
    </xf>
    <xf numFmtId="0" fontId="59" fillId="2" borderId="0" xfId="139" applyFont="1" applyFill="1" applyAlignment="1">
      <alignment vertical="top"/>
    </xf>
    <xf numFmtId="2" fontId="59" fillId="2" borderId="0" xfId="139" applyNumberFormat="1" applyFont="1" applyFill="1" applyAlignment="1">
      <alignment vertical="top"/>
    </xf>
    <xf numFmtId="2" fontId="57" fillId="10" borderId="26" xfId="146" applyNumberFormat="1" applyFont="1" applyFill="1" applyBorder="1" applyAlignment="1">
      <alignment horizontal="center" wrapText="1"/>
    </xf>
    <xf numFmtId="2" fontId="57" fillId="0" borderId="26" xfId="146" applyNumberFormat="1" applyFont="1" applyFill="1" applyBorder="1" applyAlignment="1">
      <alignment horizontal="center" wrapText="1"/>
    </xf>
    <xf numFmtId="0" fontId="10" fillId="0" borderId="0" xfId="139" applyFill="1"/>
    <xf numFmtId="2" fontId="57" fillId="2" borderId="12" xfId="146" applyNumberFormat="1" applyFont="1" applyFill="1" applyBorder="1" applyAlignment="1">
      <alignment horizontal="center" wrapText="1"/>
    </xf>
    <xf numFmtId="2" fontId="57" fillId="2" borderId="0" xfId="146" applyNumberFormat="1" applyFont="1" applyFill="1" applyBorder="1" applyAlignment="1">
      <alignment horizontal="center" wrapText="1"/>
    </xf>
    <xf numFmtId="2" fontId="57" fillId="0" borderId="0" xfId="146" applyNumberFormat="1" applyFont="1" applyFill="1" applyBorder="1" applyAlignment="1">
      <alignment horizontal="center" wrapText="1"/>
    </xf>
    <xf numFmtId="2" fontId="57" fillId="0" borderId="12" xfId="146" applyNumberFormat="1" applyFont="1" applyFill="1" applyBorder="1" applyAlignment="1">
      <alignment horizontal="center" wrapText="1"/>
    </xf>
    <xf numFmtId="2" fontId="57" fillId="10" borderId="0" xfId="146" applyNumberFormat="1" applyFont="1" applyFill="1" applyBorder="1" applyAlignment="1">
      <alignment horizontal="center" wrapText="1"/>
    </xf>
    <xf numFmtId="2" fontId="56" fillId="5" borderId="1" xfId="146" applyNumberFormat="1" applyFont="1" applyFill="1" applyBorder="1" applyAlignment="1">
      <alignment horizontal="left"/>
    </xf>
    <xf numFmtId="2" fontId="22" fillId="16" borderId="1" xfId="146" applyNumberFormat="1" applyFont="1" applyFill="1" applyBorder="1" applyAlignment="1">
      <alignment horizontal="right"/>
    </xf>
    <xf numFmtId="2" fontId="34" fillId="5" borderId="1" xfId="146" applyNumberFormat="1" applyFont="1" applyFill="1" applyBorder="1" applyAlignment="1">
      <alignment horizontal="right"/>
    </xf>
    <xf numFmtId="2" fontId="10" fillId="0" borderId="0" xfId="139" applyNumberFormat="1" applyFill="1"/>
    <xf numFmtId="2" fontId="10" fillId="0" borderId="0" xfId="139" applyNumberFormat="1"/>
    <xf numFmtId="2" fontId="56" fillId="2" borderId="1" xfId="146" applyNumberFormat="1" applyFont="1" applyFill="1" applyBorder="1" applyAlignment="1">
      <alignment horizontal="left"/>
    </xf>
    <xf numFmtId="2" fontId="22" fillId="2" borderId="1" xfId="146" applyNumberFormat="1" applyFont="1" applyFill="1" applyBorder="1" applyAlignment="1">
      <alignment horizontal="right"/>
    </xf>
    <xf numFmtId="2" fontId="34" fillId="2" borderId="1" xfId="146" applyNumberFormat="1" applyFont="1" applyFill="1" applyBorder="1" applyAlignment="1">
      <alignment horizontal="right"/>
    </xf>
    <xf numFmtId="2" fontId="10" fillId="2" borderId="0" xfId="139" applyNumberFormat="1" applyFill="1"/>
    <xf numFmtId="2" fontId="57" fillId="10" borderId="1" xfId="146" applyNumberFormat="1" applyFont="1" applyFill="1" applyBorder="1" applyAlignment="1">
      <alignment horizontal="left"/>
    </xf>
    <xf numFmtId="2" fontId="62" fillId="10" borderId="1" xfId="146" applyNumberFormat="1" applyFont="1" applyFill="1" applyBorder="1" applyAlignment="1">
      <alignment horizontal="right"/>
    </xf>
    <xf numFmtId="2" fontId="62" fillId="2" borderId="1" xfId="146" applyNumberFormat="1" applyFont="1" applyFill="1" applyBorder="1" applyAlignment="1">
      <alignment horizontal="right"/>
    </xf>
    <xf numFmtId="2" fontId="62" fillId="2" borderId="11" xfId="146" applyNumberFormat="1" applyFont="1" applyFill="1" applyBorder="1" applyAlignment="1">
      <alignment horizontal="right"/>
    </xf>
    <xf numFmtId="2" fontId="63" fillId="0" borderId="1" xfId="139" applyNumberFormat="1" applyFont="1" applyFill="1" applyBorder="1" applyAlignment="1">
      <alignment horizontal="right"/>
    </xf>
    <xf numFmtId="2" fontId="63" fillId="0" borderId="11" xfId="139" applyNumberFormat="1" applyFont="1" applyFill="1" applyBorder="1" applyAlignment="1">
      <alignment horizontal="right"/>
    </xf>
    <xf numFmtId="2" fontId="23" fillId="0" borderId="0" xfId="139" applyNumberFormat="1" applyFont="1" applyFill="1" applyAlignment="1"/>
    <xf numFmtId="2" fontId="23" fillId="0" borderId="0" xfId="139" applyNumberFormat="1" applyFont="1" applyAlignment="1"/>
    <xf numFmtId="2" fontId="63" fillId="2" borderId="1" xfId="139" applyNumberFormat="1" applyFont="1" applyFill="1" applyBorder="1" applyAlignment="1"/>
    <xf numFmtId="2" fontId="63" fillId="2" borderId="1" xfId="139" applyNumberFormat="1" applyFont="1" applyFill="1" applyBorder="1" applyAlignment="1">
      <alignment horizontal="right"/>
    </xf>
    <xf numFmtId="2" fontId="63" fillId="2" borderId="11" xfId="139" applyNumberFormat="1" applyFont="1" applyFill="1" applyBorder="1" applyAlignment="1">
      <alignment horizontal="right"/>
    </xf>
    <xf numFmtId="2" fontId="23" fillId="2" borderId="0" xfId="139" applyNumberFormat="1" applyFont="1" applyFill="1" applyAlignment="1"/>
    <xf numFmtId="2" fontId="56" fillId="2" borderId="12" xfId="146" applyNumberFormat="1" applyFont="1" applyFill="1" applyBorder="1" applyAlignment="1">
      <alignment horizontal="left"/>
    </xf>
    <xf numFmtId="2" fontId="59" fillId="0" borderId="0" xfId="146" applyNumberFormat="1" applyFont="1" applyFill="1" applyAlignment="1">
      <alignment vertical="center"/>
    </xf>
    <xf numFmtId="0" fontId="59" fillId="0" borderId="0" xfId="146" applyFont="1" applyFill="1" applyAlignment="1">
      <alignment vertical="top"/>
    </xf>
    <xf numFmtId="2" fontId="59" fillId="0" borderId="0" xfId="146" applyNumberFormat="1" applyFont="1" applyFill="1" applyAlignment="1">
      <alignment vertical="top"/>
    </xf>
    <xf numFmtId="0" fontId="59" fillId="2" borderId="0" xfId="146" applyFont="1" applyFill="1" applyAlignment="1">
      <alignment vertical="top"/>
    </xf>
    <xf numFmtId="2" fontId="59" fillId="2" borderId="0" xfId="146" applyNumberFormat="1" applyFont="1" applyFill="1" applyAlignment="1">
      <alignment vertical="top"/>
    </xf>
    <xf numFmtId="0" fontId="10" fillId="0" borderId="0" xfId="146" applyFill="1"/>
    <xf numFmtId="2" fontId="10" fillId="0" borderId="0" xfId="146" applyNumberFormat="1" applyFill="1"/>
    <xf numFmtId="2" fontId="10" fillId="0" borderId="0" xfId="146" applyNumberFormat="1"/>
    <xf numFmtId="2" fontId="10" fillId="2" borderId="0" xfId="146" applyNumberFormat="1" applyFill="1"/>
    <xf numFmtId="2" fontId="63" fillId="0" borderId="1" xfId="146" applyNumberFormat="1" applyFont="1" applyFill="1" applyBorder="1" applyAlignment="1">
      <alignment horizontal="right"/>
    </xf>
    <xf numFmtId="2" fontId="63" fillId="0" borderId="11" xfId="146" applyNumberFormat="1" applyFont="1" applyFill="1" applyBorder="1" applyAlignment="1">
      <alignment horizontal="right"/>
    </xf>
    <xf numFmtId="2" fontId="23" fillId="0" borderId="0" xfId="146" applyNumberFormat="1" applyFont="1" applyFill="1" applyAlignment="1"/>
    <xf numFmtId="2" fontId="23" fillId="0" borderId="0" xfId="146" applyNumberFormat="1" applyFont="1" applyAlignment="1"/>
    <xf numFmtId="2" fontId="63" fillId="2" borderId="1" xfId="146" applyNumberFormat="1" applyFont="1" applyFill="1" applyBorder="1" applyAlignment="1"/>
    <xf numFmtId="2" fontId="63" fillId="2" borderId="1" xfId="146" applyNumberFormat="1" applyFont="1" applyFill="1" applyBorder="1" applyAlignment="1">
      <alignment horizontal="right"/>
    </xf>
    <xf numFmtId="2" fontId="63" fillId="2" borderId="11" xfId="146" applyNumberFormat="1" applyFont="1" applyFill="1" applyBorder="1" applyAlignment="1">
      <alignment horizontal="right"/>
    </xf>
    <xf numFmtId="2" fontId="23" fillId="2" borderId="0" xfId="146" applyNumberFormat="1" applyFont="1" applyFill="1" applyAlignment="1"/>
    <xf numFmtId="2" fontId="62" fillId="2" borderId="1" xfId="146" applyNumberFormat="1" applyFont="1" applyFill="1" applyBorder="1" applyAlignment="1">
      <alignment horizontal="center"/>
    </xf>
    <xf numFmtId="2" fontId="62" fillId="2" borderId="11" xfId="146" applyNumberFormat="1" applyFont="1" applyFill="1" applyBorder="1" applyAlignment="1">
      <alignment horizontal="center"/>
    </xf>
    <xf numFmtId="2" fontId="63" fillId="0" borderId="1" xfId="146" applyNumberFormat="1" applyFont="1" applyFill="1" applyBorder="1" applyAlignment="1"/>
    <xf numFmtId="2" fontId="63" fillId="0" borderId="11" xfId="146" applyNumberFormat="1" applyFont="1" applyFill="1" applyBorder="1" applyAlignment="1"/>
    <xf numFmtId="2" fontId="63" fillId="2" borderId="11" xfId="146" applyNumberFormat="1" applyFont="1" applyFill="1" applyBorder="1" applyAlignment="1"/>
    <xf numFmtId="2" fontId="64" fillId="10" borderId="26" xfId="146" applyNumberFormat="1" applyFont="1" applyFill="1" applyBorder="1" applyAlignment="1">
      <alignment horizontal="left" wrapText="1"/>
    </xf>
    <xf numFmtId="2" fontId="61" fillId="15" borderId="12" xfId="146" applyNumberFormat="1" applyFont="1" applyFill="1" applyBorder="1" applyAlignment="1">
      <alignment horizontal="left" wrapText="1"/>
    </xf>
    <xf numFmtId="0" fontId="10" fillId="0" borderId="0" xfId="146"/>
    <xf numFmtId="0" fontId="12" fillId="0" borderId="0" xfId="147" applyFont="1" applyFill="1" applyAlignment="1"/>
    <xf numFmtId="2" fontId="10" fillId="0" borderId="0" xfId="146" applyNumberFormat="1" applyAlignment="1"/>
    <xf numFmtId="2" fontId="11" fillId="0" borderId="0" xfId="147" applyNumberFormat="1" applyFont="1" applyFill="1" applyAlignment="1"/>
    <xf numFmtId="0" fontId="13" fillId="0" borderId="0" xfId="147" applyFont="1" applyAlignment="1">
      <alignment horizontal="center"/>
    </xf>
    <xf numFmtId="2" fontId="10" fillId="0" borderId="0" xfId="146" applyNumberFormat="1" applyFill="1" applyAlignment="1"/>
    <xf numFmtId="2" fontId="13" fillId="0" borderId="0" xfId="147" applyNumberFormat="1" applyFont="1" applyFill="1" applyAlignment="1"/>
    <xf numFmtId="2" fontId="13" fillId="0" borderId="0" xfId="147" applyNumberFormat="1" applyFont="1" applyFill="1" applyAlignment="1">
      <alignment horizontal="center"/>
    </xf>
    <xf numFmtId="2" fontId="18" fillId="0" borderId="0" xfId="147" applyNumberFormat="1" applyFont="1" applyFill="1" applyAlignment="1"/>
    <xf numFmtId="2" fontId="12" fillId="0" borderId="0" xfId="147" applyNumberFormat="1" applyFont="1" applyFill="1" applyAlignment="1">
      <alignment horizontal="center"/>
    </xf>
    <xf numFmtId="0" fontId="12" fillId="0" borderId="0" xfId="147" applyFont="1" applyFill="1" applyAlignment="1">
      <alignment horizontal="center"/>
    </xf>
    <xf numFmtId="0" fontId="12" fillId="0" borderId="0" xfId="147" applyFont="1" applyAlignment="1">
      <alignment horizontal="center"/>
    </xf>
    <xf numFmtId="0" fontId="13" fillId="0" borderId="0" xfId="147" applyFill="1" applyAlignment="1">
      <alignment horizontal="left" indent="2"/>
    </xf>
    <xf numFmtId="0" fontId="13" fillId="0" borderId="0" xfId="147" applyFill="1" applyAlignment="1"/>
    <xf numFmtId="0" fontId="13" fillId="0" borderId="0" xfId="147" applyFont="1" applyFill="1" applyAlignment="1">
      <alignment horizontal="center"/>
    </xf>
    <xf numFmtId="164" fontId="13" fillId="0" borderId="0" xfId="147" applyNumberFormat="1" applyFont="1" applyFill="1" applyAlignment="1">
      <alignment horizontal="center"/>
    </xf>
    <xf numFmtId="165" fontId="13" fillId="0" borderId="0" xfId="147" applyNumberFormat="1" applyFont="1" applyFill="1" applyAlignment="1">
      <alignment horizontal="center"/>
    </xf>
    <xf numFmtId="164" fontId="13" fillId="0" borderId="0" xfId="146" applyNumberFormat="1" applyFont="1" applyFill="1" applyAlignment="1">
      <alignment horizontal="center"/>
    </xf>
    <xf numFmtId="165" fontId="13" fillId="0" borderId="0" xfId="146" applyNumberFormat="1" applyFont="1" applyFill="1" applyAlignment="1">
      <alignment horizontal="center"/>
    </xf>
    <xf numFmtId="2" fontId="10" fillId="0" borderId="0" xfId="146" applyNumberFormat="1" applyFill="1" applyAlignment="1">
      <alignment horizontal="center"/>
    </xf>
    <xf numFmtId="0" fontId="13" fillId="0" borderId="0" xfId="147" applyFont="1" applyFill="1" applyAlignment="1">
      <alignment horizontal="left" indent="2"/>
    </xf>
    <xf numFmtId="2" fontId="17" fillId="0" borderId="0" xfId="147" applyNumberFormat="1" applyFont="1" applyFill="1" applyAlignment="1">
      <alignment horizontal="center"/>
    </xf>
    <xf numFmtId="164" fontId="17" fillId="0" borderId="0" xfId="147" applyNumberFormat="1" applyFont="1" applyFill="1" applyAlignment="1">
      <alignment horizontal="center"/>
    </xf>
    <xf numFmtId="165" fontId="17" fillId="0" borderId="0" xfId="147" applyNumberFormat="1" applyFont="1" applyFill="1" applyAlignment="1">
      <alignment horizontal="center"/>
    </xf>
    <xf numFmtId="0" fontId="13" fillId="0" borderId="0" xfId="147" applyFill="1" applyAlignment="1">
      <alignment horizontal="center"/>
    </xf>
    <xf numFmtId="2" fontId="14" fillId="0" borderId="0" xfId="147" applyNumberFormat="1" applyFont="1" applyFill="1" applyAlignment="1"/>
    <xf numFmtId="0" fontId="13" fillId="0" borderId="0" xfId="147" applyAlignment="1">
      <alignment horizontal="left" indent="2"/>
    </xf>
    <xf numFmtId="164" fontId="13" fillId="0" borderId="0" xfId="147" applyNumberFormat="1" applyFont="1" applyAlignment="1">
      <alignment horizontal="center"/>
    </xf>
    <xf numFmtId="165" fontId="13" fillId="0" borderId="0" xfId="147" applyNumberFormat="1" applyFont="1" applyAlignment="1">
      <alignment horizontal="center"/>
    </xf>
    <xf numFmtId="164" fontId="13" fillId="0" borderId="0" xfId="146" applyNumberFormat="1" applyFont="1" applyAlignment="1">
      <alignment horizontal="center"/>
    </xf>
    <xf numFmtId="9" fontId="13" fillId="0" borderId="0" xfId="147" applyNumberFormat="1" applyFont="1" applyAlignment="1">
      <alignment horizontal="center"/>
    </xf>
    <xf numFmtId="2" fontId="13" fillId="0" borderId="0" xfId="147" applyNumberFormat="1" applyFont="1" applyFill="1" applyAlignment="1">
      <alignment horizontal="left"/>
    </xf>
    <xf numFmtId="2" fontId="13" fillId="0" borderId="0" xfId="146" applyNumberFormat="1" applyFont="1" applyFill="1" applyAlignment="1">
      <alignment horizontal="center"/>
    </xf>
    <xf numFmtId="0" fontId="13" fillId="0" borderId="0" xfId="147" applyFont="1" applyAlignment="1">
      <alignment horizontal="left" indent="2"/>
    </xf>
    <xf numFmtId="2" fontId="17" fillId="0" borderId="0" xfId="147" applyNumberFormat="1" applyFont="1" applyFill="1" applyAlignment="1"/>
    <xf numFmtId="2" fontId="20" fillId="0" borderId="0" xfId="147" applyNumberFormat="1" applyFont="1" applyFill="1" applyAlignment="1">
      <alignment horizontal="center"/>
    </xf>
    <xf numFmtId="0" fontId="13" fillId="0" borderId="0" xfId="147" applyAlignment="1">
      <alignment horizontal="left" indent="1"/>
    </xf>
    <xf numFmtId="0" fontId="13" fillId="0" borderId="0" xfId="147" applyFont="1"/>
    <xf numFmtId="164" fontId="13" fillId="0" borderId="0" xfId="147" applyNumberFormat="1" applyFill="1" applyAlignment="1">
      <alignment horizontal="center"/>
    </xf>
    <xf numFmtId="165" fontId="13" fillId="0" borderId="0" xfId="147" applyNumberFormat="1" applyFill="1" applyAlignment="1">
      <alignment horizontal="center"/>
    </xf>
    <xf numFmtId="0" fontId="11" fillId="0" borderId="0" xfId="147" applyFont="1" applyAlignment="1">
      <alignment horizontal="center"/>
    </xf>
    <xf numFmtId="0" fontId="10" fillId="0" borderId="0" xfId="146" applyFont="1" applyAlignment="1"/>
    <xf numFmtId="0" fontId="13" fillId="10" borderId="12" xfId="147" applyFont="1" applyFill="1" applyBorder="1"/>
    <xf numFmtId="0" fontId="36" fillId="10" borderId="13" xfId="147" applyFont="1" applyFill="1" applyBorder="1"/>
    <xf numFmtId="0" fontId="35" fillId="10" borderId="14" xfId="147" applyFont="1" applyFill="1" applyBorder="1" applyAlignment="1">
      <alignment horizontal="center"/>
    </xf>
    <xf numFmtId="0" fontId="11" fillId="10" borderId="12" xfId="147" applyFont="1" applyFill="1" applyBorder="1"/>
    <xf numFmtId="0" fontId="35" fillId="10" borderId="13" xfId="147" applyFont="1" applyFill="1" applyBorder="1" applyAlignment="1">
      <alignment horizontal="center"/>
    </xf>
    <xf numFmtId="0" fontId="39" fillId="10" borderId="12" xfId="147" applyFont="1" applyFill="1" applyBorder="1"/>
    <xf numFmtId="0" fontId="11" fillId="0" borderId="1" xfId="147" applyFont="1" applyBorder="1"/>
    <xf numFmtId="0" fontId="11" fillId="0" borderId="2" xfId="147" applyFont="1" applyBorder="1" applyAlignment="1">
      <alignment horizontal="center"/>
    </xf>
    <xf numFmtId="0" fontId="11" fillId="0" borderId="3" xfId="147" applyFont="1" applyBorder="1" applyAlignment="1">
      <alignment horizontal="center"/>
    </xf>
    <xf numFmtId="0" fontId="13" fillId="0" borderId="5" xfId="147" applyFont="1" applyBorder="1" applyAlignment="1">
      <alignment horizontal="center"/>
    </xf>
    <xf numFmtId="0" fontId="13" fillId="0" borderId="6" xfId="147" applyFont="1" applyBorder="1" applyAlignment="1">
      <alignment horizontal="center"/>
    </xf>
    <xf numFmtId="0" fontId="37" fillId="0" borderId="4" xfId="147" applyFont="1" applyBorder="1"/>
    <xf numFmtId="0" fontId="36" fillId="5" borderId="4" xfId="147" applyFont="1" applyFill="1" applyBorder="1" applyAlignment="1">
      <alignment horizontal="left"/>
    </xf>
    <xf numFmtId="9" fontId="34" fillId="4" borderId="6" xfId="147" applyNumberFormat="1" applyFont="1" applyFill="1" applyBorder="1" applyAlignment="1">
      <alignment horizontal="right"/>
    </xf>
    <xf numFmtId="0" fontId="36" fillId="0" borderId="4" xfId="147" applyFont="1" applyBorder="1"/>
    <xf numFmtId="9" fontId="34" fillId="0" borderId="6" xfId="147" applyNumberFormat="1" applyFont="1" applyBorder="1" applyAlignment="1">
      <alignment horizontal="right"/>
    </xf>
    <xf numFmtId="0" fontId="35" fillId="10" borderId="7" xfId="147" applyFont="1" applyFill="1" applyBorder="1"/>
    <xf numFmtId="9" fontId="32" fillId="10" borderId="9" xfId="147" applyNumberFormat="1" applyFont="1" applyFill="1" applyBorder="1" applyAlignment="1">
      <alignment horizontal="right"/>
    </xf>
    <xf numFmtId="0" fontId="55" fillId="15" borderId="4" xfId="147" applyFont="1" applyFill="1" applyBorder="1"/>
    <xf numFmtId="0" fontId="28" fillId="0" borderId="0" xfId="147" applyFont="1" applyAlignment="1"/>
    <xf numFmtId="0" fontId="11" fillId="0" borderId="0" xfId="147" applyFont="1" applyAlignment="1"/>
    <xf numFmtId="0" fontId="35" fillId="10" borderId="0" xfId="0" applyFont="1" applyFill="1" applyAlignment="1">
      <alignment horizontal="center"/>
    </xf>
    <xf numFmtId="0" fontId="35" fillId="10" borderId="14" xfId="0" applyFont="1" applyFill="1" applyBorder="1" applyAlignment="1">
      <alignment horizontal="center"/>
    </xf>
    <xf numFmtId="0" fontId="55" fillId="15" borderId="0" xfId="100" applyFont="1" applyFill="1" applyBorder="1" applyAlignment="1">
      <alignment vertical="center"/>
    </xf>
    <xf numFmtId="0" fontId="28" fillId="0" borderId="0" xfId="176" applyFont="1" applyBorder="1"/>
    <xf numFmtId="0" fontId="13" fillId="0" borderId="0" xfId="139" applyFont="1" applyFill="1" applyAlignment="1">
      <alignment horizontal="center"/>
    </xf>
    <xf numFmtId="0" fontId="13" fillId="0" borderId="14" xfId="139" applyFont="1" applyFill="1" applyBorder="1" applyAlignment="1">
      <alignment horizontal="center"/>
    </xf>
    <xf numFmtId="0" fontId="13" fillId="0" borderId="0" xfId="139" applyFont="1" applyFill="1" applyAlignment="1">
      <alignment horizontal="left"/>
    </xf>
    <xf numFmtId="0" fontId="13" fillId="0" borderId="0" xfId="139" applyFont="1"/>
    <xf numFmtId="0" fontId="13" fillId="0" borderId="0" xfId="139" applyFont="1" applyAlignment="1">
      <alignment horizontal="center"/>
    </xf>
    <xf numFmtId="0" fontId="13" fillId="0" borderId="14" xfId="139" applyFont="1" applyBorder="1" applyAlignment="1">
      <alignment horizontal="center"/>
    </xf>
    <xf numFmtId="0" fontId="13" fillId="0" borderId="0" xfId="139" applyFont="1" applyAlignment="1">
      <alignment horizontal="left"/>
    </xf>
    <xf numFmtId="0" fontId="35" fillId="0" borderId="0" xfId="139" applyFont="1" applyAlignment="1">
      <alignment horizontal="left"/>
    </xf>
    <xf numFmtId="0" fontId="35" fillId="0" borderId="0" xfId="139" applyFont="1" applyBorder="1" applyAlignment="1">
      <alignment horizontal="center"/>
    </xf>
    <xf numFmtId="0" fontId="35" fillId="0" borderId="0" xfId="139" applyFont="1" applyAlignment="1">
      <alignment horizontal="center"/>
    </xf>
    <xf numFmtId="0" fontId="12" fillId="0" borderId="0" xfId="139" applyFont="1" applyAlignment="1">
      <alignment horizontal="center"/>
    </xf>
    <xf numFmtId="0" fontId="35" fillId="0" borderId="14" xfId="139" applyFont="1" applyBorder="1" applyAlignment="1">
      <alignment horizontal="center"/>
    </xf>
    <xf numFmtId="0" fontId="39" fillId="10" borderId="12" xfId="139" applyFont="1" applyFill="1" applyBorder="1" applyAlignment="1">
      <alignment horizontal="left"/>
    </xf>
    <xf numFmtId="0" fontId="18" fillId="0" borderId="0" xfId="139" applyFont="1" applyAlignment="1">
      <alignment horizontal="center"/>
    </xf>
    <xf numFmtId="0" fontId="35" fillId="10" borderId="13" xfId="139" applyFont="1" applyFill="1" applyBorder="1" applyAlignment="1">
      <alignment horizontal="center"/>
    </xf>
    <xf numFmtId="0" fontId="35" fillId="10" borderId="14" xfId="139" applyFont="1" applyFill="1" applyBorder="1" applyAlignment="1">
      <alignment horizontal="center"/>
    </xf>
    <xf numFmtId="0" fontId="35" fillId="10" borderId="30" xfId="139" applyFont="1" applyFill="1" applyBorder="1" applyAlignment="1">
      <alignment horizontal="center"/>
    </xf>
    <xf numFmtId="0" fontId="35" fillId="10" borderId="31" xfId="139" applyFont="1" applyFill="1" applyBorder="1" applyAlignment="1">
      <alignment horizontal="center"/>
    </xf>
    <xf numFmtId="0" fontId="35" fillId="10" borderId="12" xfId="139" applyFont="1" applyFill="1" applyBorder="1" applyAlignment="1">
      <alignment horizontal="center"/>
    </xf>
    <xf numFmtId="0" fontId="12" fillId="0" borderId="1" xfId="139" applyFont="1" applyBorder="1" applyAlignment="1">
      <alignment horizontal="left"/>
    </xf>
    <xf numFmtId="0" fontId="12" fillId="0" borderId="2" xfId="139" applyFont="1" applyBorder="1" applyAlignment="1">
      <alignment horizontal="center"/>
    </xf>
    <xf numFmtId="0" fontId="19" fillId="0" borderId="3" xfId="139" applyFont="1" applyBorder="1" applyAlignment="1">
      <alignment horizontal="center"/>
    </xf>
    <xf numFmtId="0" fontId="12" fillId="0" borderId="32" xfId="139" applyFont="1" applyBorder="1" applyAlignment="1">
      <alignment horizontal="center"/>
    </xf>
    <xf numFmtId="0" fontId="19" fillId="0" borderId="33" xfId="139" applyFont="1" applyBorder="1" applyAlignment="1">
      <alignment horizontal="center"/>
    </xf>
    <xf numFmtId="0" fontId="12" fillId="0" borderId="1" xfId="139" applyFont="1" applyBorder="1" applyAlignment="1">
      <alignment horizontal="center"/>
    </xf>
    <xf numFmtId="0" fontId="36" fillId="5" borderId="4" xfId="139" applyFont="1" applyFill="1" applyBorder="1" applyAlignment="1">
      <alignment horizontal="left"/>
    </xf>
    <xf numFmtId="9" fontId="34" fillId="4" borderId="5" xfId="139" applyNumberFormat="1" applyFont="1" applyFill="1" applyBorder="1" applyAlignment="1">
      <alignment horizontal="right"/>
    </xf>
    <xf numFmtId="4" fontId="45" fillId="4" borderId="6" xfId="163" applyNumberFormat="1" applyFont="1" applyFill="1" applyBorder="1" applyAlignment="1">
      <alignment horizontal="right" vertical="top"/>
    </xf>
    <xf numFmtId="9" fontId="34" fillId="4" borderId="34" xfId="139" applyNumberFormat="1" applyFont="1" applyFill="1" applyBorder="1" applyAlignment="1">
      <alignment horizontal="right"/>
    </xf>
    <xf numFmtId="4" fontId="45" fillId="5" borderId="6" xfId="165" applyNumberFormat="1" applyFont="1" applyFill="1" applyBorder="1" applyAlignment="1">
      <alignment horizontal="right" vertical="top"/>
    </xf>
    <xf numFmtId="4" fontId="45" fillId="4" borderId="6" xfId="168" applyNumberFormat="1" applyFont="1" applyFill="1" applyBorder="1" applyAlignment="1">
      <alignment horizontal="right" vertical="top"/>
    </xf>
    <xf numFmtId="4" fontId="45" fillId="5" borderId="6" xfId="170" applyNumberFormat="1" applyFont="1" applyFill="1" applyBorder="1" applyAlignment="1">
      <alignment horizontal="right" vertical="top"/>
    </xf>
    <xf numFmtId="9" fontId="36" fillId="5" borderId="4" xfId="139" applyNumberFormat="1" applyFont="1" applyFill="1" applyBorder="1" applyAlignment="1">
      <alignment horizontal="left"/>
    </xf>
    <xf numFmtId="9" fontId="65" fillId="5" borderId="4" xfId="139" applyNumberFormat="1" applyFont="1" applyFill="1" applyBorder="1" applyAlignment="1">
      <alignment horizontal="left" wrapText="1"/>
    </xf>
    <xf numFmtId="9" fontId="36" fillId="0" borderId="4" xfId="139" applyNumberFormat="1" applyFont="1" applyBorder="1" applyAlignment="1">
      <alignment horizontal="left"/>
    </xf>
    <xf numFmtId="9" fontId="34" fillId="0" borderId="5" xfId="139" applyNumberFormat="1" applyFont="1" applyFill="1" applyBorder="1" applyAlignment="1">
      <alignment horizontal="right"/>
    </xf>
    <xf numFmtId="4" fontId="45" fillId="0" borderId="6" xfId="168" applyNumberFormat="1" applyFont="1" applyFill="1" applyBorder="1" applyAlignment="1">
      <alignment horizontal="right" vertical="top"/>
    </xf>
    <xf numFmtId="9" fontId="34" fillId="0" borderId="34" xfId="139" applyNumberFormat="1" applyFont="1" applyFill="1" applyBorder="1" applyAlignment="1">
      <alignment horizontal="right"/>
    </xf>
    <xf numFmtId="0" fontId="45" fillId="0" borderId="6" xfId="169" applyFont="1" applyFill="1" applyBorder="1" applyAlignment="1">
      <alignment horizontal="right" vertical="top"/>
    </xf>
    <xf numFmtId="0" fontId="45" fillId="0" borderId="19" xfId="169" applyFont="1" applyFill="1" applyBorder="1" applyAlignment="1">
      <alignment horizontal="right" vertical="top"/>
    </xf>
    <xf numFmtId="165" fontId="34" fillId="0" borderId="4" xfId="139" applyNumberFormat="1" applyFont="1" applyFill="1" applyBorder="1" applyAlignment="1">
      <alignment horizontal="right"/>
    </xf>
    <xf numFmtId="4" fontId="45" fillId="0" borderId="6" xfId="170" applyNumberFormat="1" applyFont="1" applyFill="1" applyBorder="1" applyAlignment="1">
      <alignment horizontal="right" vertical="top"/>
    </xf>
    <xf numFmtId="0" fontId="35" fillId="10" borderId="7" xfId="139" applyFont="1" applyFill="1" applyBorder="1" applyAlignment="1">
      <alignment horizontal="left"/>
    </xf>
    <xf numFmtId="9" fontId="32" fillId="10" borderId="8" xfId="139" applyNumberFormat="1" applyFont="1" applyFill="1" applyBorder="1" applyAlignment="1">
      <alignment horizontal="right"/>
    </xf>
    <xf numFmtId="4" fontId="32" fillId="10" borderId="9" xfId="173" applyNumberFormat="1" applyFont="1" applyFill="1" applyBorder="1" applyAlignment="1">
      <alignment horizontal="right"/>
    </xf>
    <xf numFmtId="9" fontId="32" fillId="10" borderId="35" xfId="139" applyNumberFormat="1" applyFont="1" applyFill="1" applyBorder="1" applyAlignment="1">
      <alignment horizontal="right"/>
    </xf>
    <xf numFmtId="4" fontId="32" fillId="10" borderId="20" xfId="173" applyNumberFormat="1" applyFont="1" applyFill="1" applyBorder="1" applyAlignment="1">
      <alignment horizontal="right"/>
    </xf>
    <xf numFmtId="4" fontId="32" fillId="10" borderId="9" xfId="174" applyNumberFormat="1" applyFont="1" applyFill="1" applyBorder="1" applyAlignment="1">
      <alignment horizontal="right"/>
    </xf>
    <xf numFmtId="0" fontId="12" fillId="0" borderId="0" xfId="139" applyFont="1" applyAlignment="1">
      <alignment horizontal="left"/>
    </xf>
    <xf numFmtId="0" fontId="19" fillId="0" borderId="0" xfId="139" applyFont="1" applyAlignment="1">
      <alignment horizontal="center"/>
    </xf>
    <xf numFmtId="0" fontId="12" fillId="0" borderId="14" xfId="139" applyFont="1" applyBorder="1" applyAlignment="1">
      <alignment horizontal="center"/>
    </xf>
    <xf numFmtId="0" fontId="13" fillId="0" borderId="14" xfId="139" applyFont="1" applyBorder="1" applyAlignment="1">
      <alignment horizontal="left"/>
    </xf>
    <xf numFmtId="0" fontId="10" fillId="0" borderId="14" xfId="139" applyBorder="1"/>
    <xf numFmtId="0" fontId="10" fillId="0" borderId="0" xfId="139"/>
    <xf numFmtId="0" fontId="15" fillId="0" borderId="14" xfId="139" applyFont="1" applyBorder="1" applyAlignment="1">
      <alignment horizontal="center"/>
    </xf>
    <xf numFmtId="166" fontId="15" fillId="0" borderId="14" xfId="139" applyNumberFormat="1" applyFont="1" applyBorder="1" applyAlignment="1">
      <alignment horizontal="center"/>
    </xf>
    <xf numFmtId="166" fontId="15" fillId="0" borderId="0" xfId="139" applyNumberFormat="1" applyFont="1" applyAlignment="1">
      <alignment horizontal="center"/>
    </xf>
    <xf numFmtId="0" fontId="15" fillId="0" borderId="0" xfId="139" applyFont="1" applyBorder="1" applyAlignment="1">
      <alignment horizontal="center"/>
    </xf>
    <xf numFmtId="0" fontId="15" fillId="0" borderId="0" xfId="139" applyFont="1" applyBorder="1"/>
    <xf numFmtId="9" fontId="15" fillId="0" borderId="0" xfId="139" applyNumberFormat="1" applyFont="1" applyBorder="1" applyAlignment="1">
      <alignment horizontal="center"/>
    </xf>
    <xf numFmtId="9" fontId="15" fillId="0" borderId="14" xfId="139" applyNumberFormat="1" applyFont="1" applyBorder="1" applyAlignment="1">
      <alignment horizontal="center"/>
    </xf>
    <xf numFmtId="9" fontId="26" fillId="0" borderId="0" xfId="139" applyNumberFormat="1" applyFont="1" applyBorder="1" applyAlignment="1">
      <alignment horizontal="center" wrapText="1"/>
    </xf>
    <xf numFmtId="166" fontId="15" fillId="0" borderId="0" xfId="139" applyNumberFormat="1" applyFont="1" applyBorder="1" applyAlignment="1">
      <alignment horizontal="center"/>
    </xf>
    <xf numFmtId="9" fontId="15" fillId="0" borderId="0" xfId="139" applyNumberFormat="1" applyFont="1" applyAlignment="1">
      <alignment horizontal="center"/>
    </xf>
    <xf numFmtId="0" fontId="15" fillId="0" borderId="0" xfId="139" applyFont="1"/>
    <xf numFmtId="0" fontId="15" fillId="0" borderId="0" xfId="139" applyFont="1" applyAlignment="1">
      <alignment horizontal="left"/>
    </xf>
    <xf numFmtId="9" fontId="36" fillId="0" borderId="4" xfId="139" applyNumberFormat="1" applyFont="1" applyFill="1" applyBorder="1" applyAlignment="1">
      <alignment horizontal="left"/>
    </xf>
    <xf numFmtId="0" fontId="13" fillId="0" borderId="0" xfId="139" applyFont="1" applyFill="1"/>
    <xf numFmtId="4" fontId="34" fillId="4" borderId="5" xfId="147" applyNumberFormat="1" applyFont="1" applyFill="1" applyBorder="1" applyAlignment="1">
      <alignment horizontal="right"/>
    </xf>
    <xf numFmtId="4" fontId="34" fillId="4" borderId="5" xfId="146" applyNumberFormat="1" applyFont="1" applyFill="1" applyBorder="1" applyAlignment="1">
      <alignment horizontal="right"/>
    </xf>
    <xf numFmtId="4" fontId="34" fillId="0" borderId="5" xfId="147" applyNumberFormat="1" applyFont="1" applyBorder="1" applyAlignment="1">
      <alignment horizontal="right"/>
    </xf>
    <xf numFmtId="4" fontId="32" fillId="10" borderId="8" xfId="147" applyNumberFormat="1" applyFont="1" applyFill="1" applyBorder="1" applyAlignment="1">
      <alignment horizontal="right"/>
    </xf>
    <xf numFmtId="4" fontId="13" fillId="0" borderId="0" xfId="147" applyNumberFormat="1" applyFont="1" applyAlignment="1">
      <alignment horizontal="center"/>
    </xf>
    <xf numFmtId="4" fontId="13" fillId="0" borderId="5" xfId="147" applyNumberFormat="1" applyFont="1" applyBorder="1" applyAlignment="1">
      <alignment horizontal="center"/>
    </xf>
    <xf numFmtId="0" fontId="55" fillId="15" borderId="0" xfId="100" applyFont="1" applyFill="1" applyBorder="1" applyAlignment="1"/>
    <xf numFmtId="0" fontId="66" fillId="0" borderId="0" xfId="0" applyFont="1"/>
    <xf numFmtId="0" fontId="10" fillId="0" borderId="0" xfId="0" applyFont="1"/>
    <xf numFmtId="2" fontId="56" fillId="0" borderId="0" xfId="146" applyNumberFormat="1" applyFont="1" applyFill="1" applyBorder="1" applyAlignment="1">
      <alignment horizontal="left"/>
    </xf>
    <xf numFmtId="0" fontId="0" fillId="14" borderId="0" xfId="0" applyFill="1"/>
    <xf numFmtId="0" fontId="67" fillId="14" borderId="0" xfId="0" applyFont="1" applyFill="1"/>
    <xf numFmtId="0" fontId="67" fillId="17" borderId="0" xfId="0" applyFont="1" applyFill="1"/>
    <xf numFmtId="0" fontId="0" fillId="17" borderId="0" xfId="0" applyFill="1"/>
    <xf numFmtId="4" fontId="41" fillId="5" borderId="3" xfId="100" applyNumberFormat="1" applyFont="1" applyFill="1" applyBorder="1" applyAlignment="1">
      <alignment horizontal="right" vertical="center"/>
    </xf>
    <xf numFmtId="4" fontId="41" fillId="5" borderId="6" xfId="100" applyNumberFormat="1" applyFont="1" applyFill="1" applyBorder="1" applyAlignment="1">
      <alignment horizontal="right" vertical="center"/>
    </xf>
    <xf numFmtId="4" fontId="41" fillId="5" borderId="25" xfId="100" applyNumberFormat="1" applyFont="1" applyFill="1" applyBorder="1" applyAlignment="1">
      <alignment horizontal="right" vertical="center"/>
    </xf>
    <xf numFmtId="3" fontId="34" fillId="0" borderId="37" xfId="0" applyNumberFormat="1" applyFont="1" applyBorder="1" applyAlignment="1">
      <alignment horizontal="right" indent="3"/>
    </xf>
    <xf numFmtId="3" fontId="22" fillId="0" borderId="37" xfId="146" applyNumberFormat="1" applyFont="1" applyFill="1" applyBorder="1" applyAlignment="1">
      <alignment horizontal="center"/>
    </xf>
    <xf numFmtId="3" fontId="34" fillId="0" borderId="37" xfId="0" applyNumberFormat="1" applyFont="1" applyBorder="1" applyAlignment="1">
      <alignment horizontal="center"/>
    </xf>
    <xf numFmtId="3" fontId="22" fillId="0" borderId="37" xfId="146" applyNumberFormat="1" applyFont="1" applyFill="1" applyBorder="1" applyAlignment="1">
      <alignment horizontal="right" indent="4"/>
    </xf>
    <xf numFmtId="3" fontId="34" fillId="0" borderId="37" xfId="0" applyNumberFormat="1" applyFont="1" applyBorder="1" applyAlignment="1">
      <alignment horizontal="right" indent="4"/>
    </xf>
    <xf numFmtId="0" fontId="35" fillId="10" borderId="14" xfId="0" applyFont="1" applyFill="1" applyBorder="1" applyAlignment="1">
      <alignment horizontal="center"/>
    </xf>
    <xf numFmtId="0" fontId="35" fillId="10" borderId="14" xfId="139" applyFont="1" applyFill="1" applyBorder="1" applyAlignment="1">
      <alignment horizontal="center"/>
    </xf>
    <xf numFmtId="0" fontId="35" fillId="10" borderId="30" xfId="139" applyFont="1" applyFill="1" applyBorder="1" applyAlignment="1">
      <alignment horizontal="center"/>
    </xf>
    <xf numFmtId="4" fontId="45" fillId="4" borderId="2" xfId="81" applyNumberFormat="1" applyFont="1" applyFill="1" applyBorder="1" applyAlignment="1">
      <alignment horizontal="right" vertical="top"/>
    </xf>
    <xf numFmtId="4" fontId="45" fillId="4" borderId="5" xfId="80" applyNumberFormat="1" applyFont="1" applyFill="1" applyBorder="1" applyAlignment="1">
      <alignment horizontal="right" vertical="top"/>
    </xf>
    <xf numFmtId="4" fontId="45" fillId="5" borderId="6" xfId="98" applyNumberFormat="1" applyFont="1" applyFill="1" applyBorder="1" applyAlignment="1">
      <alignment horizontal="right" vertical="top"/>
    </xf>
    <xf numFmtId="4" fontId="45" fillId="5" borderId="3" xfId="99" applyNumberFormat="1" applyFont="1" applyFill="1" applyBorder="1" applyAlignment="1">
      <alignment horizontal="right" vertical="top"/>
    </xf>
    <xf numFmtId="0" fontId="47" fillId="5" borderId="11" xfId="69" applyFont="1" applyFill="1" applyBorder="1" applyAlignment="1">
      <alignment horizontal="left" vertical="top"/>
    </xf>
    <xf numFmtId="4" fontId="45" fillId="7" borderId="1" xfId="88" applyNumberFormat="1" applyFont="1" applyFill="1" applyBorder="1" applyAlignment="1">
      <alignment horizontal="right" vertical="top"/>
    </xf>
    <xf numFmtId="4" fontId="45" fillId="5" borderId="2" xfId="94" applyNumberFormat="1" applyFont="1" applyFill="1" applyBorder="1" applyAlignment="1">
      <alignment horizontal="right" vertical="top"/>
    </xf>
    <xf numFmtId="4" fontId="45" fillId="7" borderId="2" xfId="88" applyNumberFormat="1" applyFont="1" applyFill="1" applyBorder="1" applyAlignment="1">
      <alignment horizontal="right" vertical="top"/>
    </xf>
    <xf numFmtId="4" fontId="45" fillId="7" borderId="2" xfId="90" applyNumberFormat="1" applyFont="1" applyFill="1" applyBorder="1" applyAlignment="1">
      <alignment horizontal="right" vertical="top"/>
    </xf>
    <xf numFmtId="4" fontId="45" fillId="5" borderId="2" xfId="90" applyNumberFormat="1" applyFont="1" applyFill="1" applyBorder="1" applyAlignment="1">
      <alignment horizontal="right" vertical="top"/>
    </xf>
    <xf numFmtId="4" fontId="45" fillId="7" borderId="2" xfId="89" applyNumberFormat="1" applyFont="1" applyFill="1" applyBorder="1" applyAlignment="1">
      <alignment horizontal="right" vertical="top"/>
    </xf>
    <xf numFmtId="4" fontId="45" fillId="5" borderId="3" xfId="94" applyNumberFormat="1" applyFont="1" applyFill="1" applyBorder="1" applyAlignment="1">
      <alignment horizontal="right" vertical="top"/>
    </xf>
    <xf numFmtId="4" fontId="13" fillId="0" borderId="0" xfId="0" applyNumberFormat="1" applyFont="1"/>
    <xf numFmtId="0" fontId="47" fillId="5" borderId="10" xfId="65" applyFont="1" applyFill="1" applyBorder="1" applyAlignment="1">
      <alignment horizontal="left" vertical="top"/>
    </xf>
    <xf numFmtId="4" fontId="45" fillId="7" borderId="4" xfId="86" applyNumberFormat="1" applyFont="1" applyFill="1" applyBorder="1" applyAlignment="1">
      <alignment horizontal="right" vertical="top"/>
    </xf>
    <xf numFmtId="4" fontId="45" fillId="5" borderId="5" xfId="91" applyNumberFormat="1" applyFont="1" applyFill="1" applyBorder="1" applyAlignment="1">
      <alignment horizontal="right" vertical="top"/>
    </xf>
    <xf numFmtId="4" fontId="45" fillId="7" borderId="5" xfId="86" applyNumberFormat="1" applyFont="1" applyFill="1" applyBorder="1" applyAlignment="1">
      <alignment horizontal="right" vertical="top"/>
    </xf>
    <xf numFmtId="4" fontId="45" fillId="7" borderId="5" xfId="92" applyNumberFormat="1" applyFont="1" applyFill="1" applyBorder="1" applyAlignment="1">
      <alignment horizontal="right" vertical="top"/>
    </xf>
    <xf numFmtId="4" fontId="45" fillId="5" borderId="5" xfId="92" applyNumberFormat="1" applyFont="1" applyFill="1" applyBorder="1" applyAlignment="1">
      <alignment horizontal="right" vertical="top"/>
    </xf>
    <xf numFmtId="4" fontId="45" fillId="7" borderId="5" xfId="87" applyNumberFormat="1" applyFont="1" applyFill="1" applyBorder="1" applyAlignment="1">
      <alignment horizontal="right" vertical="top"/>
    </xf>
    <xf numFmtId="4" fontId="45" fillId="5" borderId="6" xfId="91" applyNumberFormat="1" applyFont="1" applyFill="1" applyBorder="1" applyAlignment="1">
      <alignment horizontal="right" vertical="top"/>
    </xf>
    <xf numFmtId="0" fontId="12" fillId="0" borderId="0" xfId="0" applyFont="1" applyBorder="1" applyAlignment="1">
      <alignment horizontal="center"/>
    </xf>
    <xf numFmtId="9" fontId="34" fillId="5" borderId="4" xfId="139" applyNumberFormat="1" applyFont="1" applyFill="1" applyBorder="1" applyAlignment="1">
      <alignment horizontal="right"/>
    </xf>
    <xf numFmtId="166" fontId="32" fillId="10" borderId="7" xfId="139" applyNumberFormat="1" applyFont="1" applyFill="1" applyBorder="1" applyAlignment="1">
      <alignment horizontal="right"/>
    </xf>
    <xf numFmtId="2" fontId="45" fillId="4" borderId="6" xfId="163" applyNumberFormat="1" applyFont="1" applyFill="1" applyBorder="1" applyAlignment="1">
      <alignment horizontal="right" vertical="top"/>
    </xf>
    <xf numFmtId="2" fontId="45" fillId="4" borderId="6" xfId="168" applyNumberFormat="1" applyFont="1" applyFill="1" applyBorder="1" applyAlignment="1">
      <alignment horizontal="right" vertical="top"/>
    </xf>
    <xf numFmtId="2" fontId="45" fillId="4" borderId="6" xfId="169" applyNumberFormat="1" applyFont="1" applyFill="1" applyBorder="1" applyAlignment="1">
      <alignment horizontal="right" vertical="top"/>
    </xf>
    <xf numFmtId="2" fontId="45" fillId="4" borderId="19" xfId="164" applyNumberFormat="1" applyFont="1" applyFill="1" applyBorder="1" applyAlignment="1">
      <alignment horizontal="right" vertical="top"/>
    </xf>
    <xf numFmtId="2" fontId="45" fillId="4" borderId="19" xfId="169" applyNumberFormat="1" applyFont="1" applyFill="1" applyBorder="1" applyAlignment="1">
      <alignment horizontal="right" vertical="top"/>
    </xf>
    <xf numFmtId="2" fontId="45" fillId="4" borderId="19" xfId="168" applyNumberFormat="1" applyFont="1" applyFill="1" applyBorder="1" applyAlignment="1">
      <alignment horizontal="right" vertical="top"/>
    </xf>
    <xf numFmtId="2" fontId="45" fillId="4" borderId="6" xfId="164" applyNumberFormat="1" applyFont="1" applyFill="1" applyBorder="1" applyAlignment="1">
      <alignment horizontal="right" vertical="top"/>
    </xf>
    <xf numFmtId="2" fontId="45" fillId="0" borderId="6" xfId="169" applyNumberFormat="1" applyFont="1" applyFill="1" applyBorder="1" applyAlignment="1">
      <alignment horizontal="right" vertical="top"/>
    </xf>
    <xf numFmtId="0" fontId="29" fillId="0" borderId="0" xfId="100" applyFont="1" applyBorder="1"/>
    <xf numFmtId="172" fontId="22" fillId="16" borderId="1" xfId="177" applyNumberFormat="1" applyFont="1" applyFill="1" applyBorder="1" applyAlignment="1">
      <alignment horizontal="right"/>
    </xf>
    <xf numFmtId="2" fontId="22" fillId="2" borderId="12" xfId="146" applyNumberFormat="1" applyFont="1" applyFill="1" applyBorder="1" applyAlignment="1">
      <alignment horizontal="right"/>
    </xf>
    <xf numFmtId="2" fontId="34" fillId="2" borderId="12" xfId="146" applyNumberFormat="1" applyFont="1" applyFill="1" applyBorder="1" applyAlignment="1">
      <alignment horizontal="right"/>
    </xf>
    <xf numFmtId="2" fontId="57" fillId="10" borderId="5" xfId="146" applyNumberFormat="1" applyFont="1" applyFill="1" applyBorder="1" applyAlignment="1">
      <alignment horizontal="left"/>
    </xf>
    <xf numFmtId="2" fontId="62" fillId="10" borderId="4" xfId="146" applyNumberFormat="1" applyFont="1" applyFill="1" applyBorder="1" applyAlignment="1">
      <alignment horizontal="right"/>
    </xf>
    <xf numFmtId="2" fontId="63" fillId="2" borderId="12" xfId="146" applyNumberFormat="1" applyFont="1" applyFill="1" applyBorder="1" applyAlignment="1"/>
    <xf numFmtId="2" fontId="63" fillId="2" borderId="12" xfId="146" applyNumberFormat="1" applyFont="1" applyFill="1" applyBorder="1" applyAlignment="1">
      <alignment horizontal="right"/>
    </xf>
    <xf numFmtId="2" fontId="63" fillId="2" borderId="0" xfId="146" applyNumberFormat="1" applyFont="1" applyFill="1" applyBorder="1" applyAlignment="1">
      <alignment horizontal="right"/>
    </xf>
    <xf numFmtId="2" fontId="56" fillId="5" borderId="5" xfId="146" applyNumberFormat="1" applyFont="1" applyFill="1" applyBorder="1" applyAlignment="1">
      <alignment horizontal="left"/>
    </xf>
    <xf numFmtId="2" fontId="22" fillId="16" borderId="4" xfId="146" applyNumberFormat="1" applyFont="1" applyFill="1" applyBorder="1" applyAlignment="1">
      <alignment horizontal="right"/>
    </xf>
    <xf numFmtId="2" fontId="34" fillId="5" borderId="4" xfId="146" applyNumberFormat="1" applyFont="1" applyFill="1" applyBorder="1" applyAlignment="1">
      <alignment horizontal="right"/>
    </xf>
    <xf numFmtId="2" fontId="56" fillId="5" borderId="2" xfId="146" applyNumberFormat="1" applyFont="1" applyFill="1" applyBorder="1" applyAlignment="1">
      <alignment horizontal="left"/>
    </xf>
    <xf numFmtId="2" fontId="56" fillId="4" borderId="1" xfId="146" applyNumberFormat="1" applyFont="1" applyFill="1" applyBorder="1" applyAlignment="1">
      <alignment horizontal="right"/>
    </xf>
    <xf numFmtId="2" fontId="57" fillId="10" borderId="1" xfId="146" applyNumberFormat="1" applyFont="1" applyFill="1" applyBorder="1" applyAlignment="1">
      <alignment horizontal="right"/>
    </xf>
    <xf numFmtId="2" fontId="56" fillId="4" borderId="4" xfId="146" applyNumberFormat="1" applyFont="1" applyFill="1" applyBorder="1" applyAlignment="1">
      <alignment horizontal="right"/>
    </xf>
    <xf numFmtId="2" fontId="57" fillId="10" borderId="4" xfId="146" applyNumberFormat="1" applyFont="1" applyFill="1" applyBorder="1" applyAlignment="1">
      <alignment horizontal="right"/>
    </xf>
    <xf numFmtId="2" fontId="10" fillId="0" borderId="0" xfId="146" applyNumberFormat="1" applyFill="1" applyAlignment="1">
      <alignment horizontal="right"/>
    </xf>
    <xf numFmtId="2" fontId="63" fillId="2" borderId="0" xfId="146" applyNumberFormat="1" applyFont="1" applyFill="1" applyBorder="1" applyAlignment="1"/>
    <xf numFmtId="2" fontId="22" fillId="16" borderId="4" xfId="146" applyNumberFormat="1" applyFont="1" applyFill="1" applyBorder="1" applyAlignment="1"/>
    <xf numFmtId="2" fontId="34" fillId="5" borderId="4" xfId="146" applyNumberFormat="1" applyFont="1" applyFill="1" applyBorder="1" applyAlignment="1"/>
    <xf numFmtId="2" fontId="62" fillId="10" borderId="4" xfId="146" applyNumberFormat="1" applyFont="1" applyFill="1" applyBorder="1" applyAlignment="1"/>
    <xf numFmtId="173" fontId="62" fillId="10" borderId="1" xfId="177" applyNumberFormat="1" applyFont="1" applyFill="1" applyBorder="1" applyAlignment="1">
      <alignment horizontal="right"/>
    </xf>
    <xf numFmtId="2" fontId="22" fillId="16" borderId="1" xfId="177" applyNumberFormat="1" applyFont="1" applyFill="1" applyBorder="1" applyAlignment="1">
      <alignment horizontal="right"/>
    </xf>
    <xf numFmtId="2" fontId="34" fillId="5" borderId="1" xfId="177" applyNumberFormat="1" applyFont="1" applyFill="1" applyBorder="1" applyAlignment="1">
      <alignment horizontal="right"/>
    </xf>
    <xf numFmtId="2" fontId="62" fillId="10" borderId="1" xfId="177" applyNumberFormat="1" applyFont="1" applyFill="1" applyBorder="1" applyAlignment="1">
      <alignment horizontal="right"/>
    </xf>
    <xf numFmtId="2" fontId="57" fillId="18" borderId="5" xfId="146" applyNumberFormat="1" applyFont="1" applyFill="1" applyBorder="1" applyAlignment="1">
      <alignment horizontal="left"/>
    </xf>
    <xf numFmtId="2" fontId="62" fillId="18" borderId="4" xfId="177" applyNumberFormat="1" applyFont="1" applyFill="1" applyBorder="1" applyAlignment="1">
      <alignment horizontal="right"/>
    </xf>
    <xf numFmtId="2" fontId="32" fillId="18" borderId="4" xfId="177" applyNumberFormat="1" applyFont="1" applyFill="1" applyBorder="1" applyAlignment="1">
      <alignment horizontal="right"/>
    </xf>
    <xf numFmtId="172" fontId="34" fillId="5" borderId="1" xfId="177" applyNumberFormat="1" applyFont="1" applyFill="1" applyBorder="1" applyAlignment="1">
      <alignment horizontal="right"/>
    </xf>
    <xf numFmtId="2" fontId="57" fillId="10" borderId="12" xfId="146" applyNumberFormat="1" applyFont="1" applyFill="1" applyBorder="1" applyAlignment="1">
      <alignment horizontal="left"/>
    </xf>
    <xf numFmtId="2" fontId="62" fillId="10" borderId="12" xfId="146" applyNumberFormat="1" applyFont="1" applyFill="1" applyBorder="1" applyAlignment="1">
      <alignment horizontal="right"/>
    </xf>
    <xf numFmtId="2" fontId="10" fillId="0" borderId="0" xfId="146" applyNumberFormat="1" applyFill="1" applyBorder="1"/>
    <xf numFmtId="2" fontId="10" fillId="0" borderId="10" xfId="146" applyNumberFormat="1" applyFill="1" applyBorder="1"/>
    <xf numFmtId="2" fontId="56" fillId="2" borderId="12" xfId="146" applyNumberFormat="1" applyFont="1" applyFill="1" applyBorder="1" applyAlignment="1">
      <alignment horizontal="right"/>
    </xf>
    <xf numFmtId="2" fontId="57" fillId="0" borderId="12" xfId="146" applyNumberFormat="1" applyFont="1" applyFill="1" applyBorder="1" applyAlignment="1">
      <alignment horizontal="right" wrapText="1"/>
    </xf>
    <xf numFmtId="2" fontId="57" fillId="0" borderId="0" xfId="146" applyNumberFormat="1" applyFont="1" applyFill="1" applyBorder="1" applyAlignment="1">
      <alignment horizontal="right" wrapText="1"/>
    </xf>
    <xf numFmtId="2" fontId="57" fillId="2" borderId="12" xfId="146" applyNumberFormat="1" applyFont="1" applyFill="1" applyBorder="1" applyAlignment="1">
      <alignment horizontal="right" wrapText="1"/>
    </xf>
    <xf numFmtId="2" fontId="57" fillId="2" borderId="0" xfId="146" applyNumberFormat="1" applyFont="1" applyFill="1" applyBorder="1" applyAlignment="1">
      <alignment horizontal="right" wrapText="1"/>
    </xf>
    <xf numFmtId="0" fontId="39" fillId="10" borderId="0" xfId="147" applyFont="1" applyFill="1" applyAlignment="1">
      <alignment horizontal="center"/>
    </xf>
    <xf numFmtId="173" fontId="22" fillId="16" borderId="1" xfId="177" applyNumberFormat="1" applyFont="1" applyFill="1" applyBorder="1" applyAlignment="1">
      <alignment horizontal="right"/>
    </xf>
    <xf numFmtId="2" fontId="56" fillId="2" borderId="0" xfId="146" applyNumberFormat="1" applyFont="1" applyFill="1" applyBorder="1" applyAlignment="1">
      <alignment horizontal="left"/>
    </xf>
    <xf numFmtId="2" fontId="56" fillId="4" borderId="1" xfId="146" applyNumberFormat="1" applyFont="1" applyFill="1" applyBorder="1" applyAlignment="1">
      <alignment horizontal="left"/>
    </xf>
    <xf numFmtId="2" fontId="57" fillId="10" borderId="4" xfId="146" applyNumberFormat="1" applyFont="1" applyFill="1" applyBorder="1" applyAlignment="1">
      <alignment horizontal="left"/>
    </xf>
    <xf numFmtId="2" fontId="10" fillId="0" borderId="9" xfId="146" applyNumberFormat="1" applyFill="1" applyBorder="1"/>
    <xf numFmtId="2" fontId="10" fillId="0" borderId="7" xfId="146" applyNumberFormat="1" applyFill="1" applyBorder="1"/>
    <xf numFmtId="2" fontId="10" fillId="0" borderId="14" xfId="146" applyNumberFormat="1" applyFill="1" applyBorder="1"/>
    <xf numFmtId="2" fontId="10" fillId="0" borderId="12" xfId="146" applyNumberFormat="1" applyFill="1" applyBorder="1"/>
    <xf numFmtId="2" fontId="10" fillId="0" borderId="3" xfId="146" applyNumberFormat="1" applyFill="1" applyBorder="1"/>
    <xf numFmtId="2" fontId="10" fillId="0" borderId="1" xfId="146" applyNumberFormat="1" applyFill="1" applyBorder="1"/>
    <xf numFmtId="2" fontId="10" fillId="0" borderId="39" xfId="146" applyNumberFormat="1" applyFill="1" applyBorder="1"/>
    <xf numFmtId="2" fontId="10" fillId="0" borderId="11" xfId="146" applyNumberFormat="1" applyFill="1" applyBorder="1"/>
    <xf numFmtId="173" fontId="63" fillId="0" borderId="9" xfId="0" applyNumberFormat="1" applyFont="1" applyFill="1" applyBorder="1" applyAlignment="1"/>
    <xf numFmtId="173" fontId="63" fillId="2" borderId="39" xfId="0" applyNumberFormat="1" applyFont="1" applyFill="1" applyBorder="1" applyAlignment="1"/>
    <xf numFmtId="173" fontId="63" fillId="2" borderId="9" xfId="0" applyNumberFormat="1" applyFont="1" applyFill="1" applyBorder="1" applyAlignment="1"/>
    <xf numFmtId="2" fontId="61" fillId="15" borderId="1" xfId="146" applyNumberFormat="1" applyFont="1" applyFill="1" applyBorder="1" applyAlignment="1">
      <alignment horizontal="left"/>
    </xf>
    <xf numFmtId="173" fontId="22" fillId="2" borderId="12" xfId="177" applyNumberFormat="1" applyFont="1" applyFill="1" applyBorder="1" applyAlignment="1">
      <alignment horizontal="right"/>
    </xf>
    <xf numFmtId="173" fontId="62" fillId="10" borderId="4" xfId="177" applyNumberFormat="1" applyFont="1" applyFill="1" applyBorder="1" applyAlignment="1">
      <alignment horizontal="right"/>
    </xf>
    <xf numFmtId="2" fontId="10" fillId="2" borderId="10" xfId="146" applyNumberFormat="1" applyFill="1" applyBorder="1"/>
    <xf numFmtId="172" fontId="22" fillId="2" borderId="1" xfId="177" applyNumberFormat="1" applyFont="1" applyFill="1" applyBorder="1" applyAlignment="1">
      <alignment horizontal="right"/>
    </xf>
    <xf numFmtId="172" fontId="34" fillId="2" borderId="1" xfId="177" applyNumberFormat="1" applyFont="1" applyFill="1" applyBorder="1" applyAlignment="1">
      <alignment horizontal="right"/>
    </xf>
    <xf numFmtId="172" fontId="62" fillId="10" borderId="1" xfId="177" applyNumberFormat="1" applyFont="1" applyFill="1" applyBorder="1" applyAlignment="1">
      <alignment horizontal="right"/>
    </xf>
    <xf numFmtId="172" fontId="62" fillId="2" borderId="0" xfId="177" applyNumberFormat="1" applyFont="1" applyFill="1" applyBorder="1" applyAlignment="1">
      <alignment horizontal="right"/>
    </xf>
    <xf numFmtId="172" fontId="63" fillId="0" borderId="9" xfId="0" applyNumberFormat="1" applyFont="1" applyFill="1" applyBorder="1" applyAlignment="1"/>
    <xf numFmtId="172" fontId="63" fillId="2" borderId="9" xfId="0" applyNumberFormat="1" applyFont="1" applyFill="1" applyBorder="1" applyAlignment="1"/>
    <xf numFmtId="172" fontId="22" fillId="2" borderId="12" xfId="177" applyNumberFormat="1" applyFont="1" applyFill="1" applyBorder="1" applyAlignment="1">
      <alignment horizontal="right"/>
    </xf>
    <xf numFmtId="172" fontId="34" fillId="2" borderId="12" xfId="177" applyNumberFormat="1" applyFont="1" applyFill="1" applyBorder="1" applyAlignment="1">
      <alignment horizontal="right"/>
    </xf>
    <xf numFmtId="172" fontId="62" fillId="10" borderId="4" xfId="177" applyNumberFormat="1" applyFont="1" applyFill="1" applyBorder="1" applyAlignment="1">
      <alignment horizontal="right"/>
    </xf>
    <xf numFmtId="2" fontId="62" fillId="2" borderId="0" xfId="177" applyNumberFormat="1" applyFont="1" applyFill="1" applyBorder="1" applyAlignment="1">
      <alignment horizontal="right"/>
    </xf>
    <xf numFmtId="2" fontId="63" fillId="0" borderId="9" xfId="0" applyNumberFormat="1" applyFont="1" applyFill="1" applyBorder="1" applyAlignment="1"/>
    <xf numFmtId="2" fontId="63" fillId="2" borderId="9" xfId="0" applyNumberFormat="1" applyFont="1" applyFill="1" applyBorder="1" applyAlignment="1"/>
    <xf numFmtId="2" fontId="22" fillId="2" borderId="12" xfId="177" applyNumberFormat="1" applyFont="1" applyFill="1" applyBorder="1" applyAlignment="1">
      <alignment horizontal="right"/>
    </xf>
    <xf numFmtId="2" fontId="34" fillId="2" borderId="12" xfId="177" applyNumberFormat="1" applyFont="1" applyFill="1" applyBorder="1" applyAlignment="1">
      <alignment horizontal="right"/>
    </xf>
    <xf numFmtId="2" fontId="62" fillId="10" borderId="4" xfId="177" applyNumberFormat="1" applyFont="1" applyFill="1" applyBorder="1" applyAlignment="1">
      <alignment horizontal="right"/>
    </xf>
    <xf numFmtId="2" fontId="63" fillId="0" borderId="0" xfId="0" applyNumberFormat="1" applyFont="1" applyFill="1" applyBorder="1" applyAlignment="1"/>
    <xf numFmtId="2" fontId="63" fillId="2" borderId="0" xfId="0" applyNumberFormat="1" applyFont="1" applyFill="1" applyBorder="1" applyAlignment="1"/>
    <xf numFmtId="0" fontId="36" fillId="10" borderId="14" xfId="147" applyFont="1" applyFill="1" applyBorder="1"/>
    <xf numFmtId="4" fontId="34" fillId="4" borderId="6" xfId="146" applyNumberFormat="1" applyFont="1" applyFill="1" applyBorder="1" applyAlignment="1">
      <alignment horizontal="right"/>
    </xf>
    <xf numFmtId="4" fontId="34" fillId="4" borderId="6" xfId="147" applyNumberFormat="1" applyFont="1" applyFill="1" applyBorder="1" applyAlignment="1">
      <alignment horizontal="right"/>
    </xf>
    <xf numFmtId="4" fontId="34" fillId="0" borderId="6" xfId="147" applyNumberFormat="1" applyFont="1" applyBorder="1" applyAlignment="1">
      <alignment horizontal="right"/>
    </xf>
    <xf numFmtId="4" fontId="32" fillId="10" borderId="9" xfId="147" applyNumberFormat="1" applyFont="1" applyFill="1" applyBorder="1" applyAlignment="1">
      <alignment horizontal="right"/>
    </xf>
    <xf numFmtId="4" fontId="13" fillId="0" borderId="6" xfId="147" applyNumberFormat="1" applyFont="1" applyBorder="1" applyAlignment="1">
      <alignment horizontal="center"/>
    </xf>
    <xf numFmtId="9" fontId="34" fillId="0" borderId="6" xfId="147" applyNumberFormat="1" applyFont="1" applyFill="1" applyBorder="1" applyAlignment="1">
      <alignment horizontal="right"/>
    </xf>
    <xf numFmtId="0" fontId="35" fillId="10" borderId="5" xfId="147" applyFont="1" applyFill="1" applyBorder="1"/>
    <xf numFmtId="4" fontId="32" fillId="10" borderId="5" xfId="147" applyNumberFormat="1" applyFont="1" applyFill="1" applyBorder="1" applyAlignment="1">
      <alignment horizontal="right"/>
    </xf>
    <xf numFmtId="4" fontId="32" fillId="10" borderId="6" xfId="147" applyNumberFormat="1" applyFont="1" applyFill="1" applyBorder="1" applyAlignment="1">
      <alignment horizontal="right"/>
    </xf>
    <xf numFmtId="9" fontId="32" fillId="10" borderId="5" xfId="147" applyNumberFormat="1" applyFont="1" applyFill="1" applyBorder="1" applyAlignment="1">
      <alignment horizontal="right"/>
    </xf>
    <xf numFmtId="4" fontId="41" fillId="4" borderId="3" xfId="100" applyNumberFormat="1" applyFont="1" applyFill="1" applyBorder="1" applyAlignment="1">
      <alignment horizontal="right" vertical="center"/>
    </xf>
    <xf numFmtId="4" fontId="41" fillId="4" borderId="6" xfId="100" applyNumberFormat="1" applyFont="1" applyFill="1" applyBorder="1" applyAlignment="1">
      <alignment horizontal="right" vertical="center"/>
    </xf>
    <xf numFmtId="4" fontId="41" fillId="4" borderId="25" xfId="100" applyNumberFormat="1" applyFont="1" applyFill="1" applyBorder="1" applyAlignment="1">
      <alignment horizontal="right" vertical="center"/>
    </xf>
    <xf numFmtId="4" fontId="45" fillId="4" borderId="3" xfId="109" applyNumberFormat="1" applyFont="1" applyFill="1" applyBorder="1" applyAlignment="1">
      <alignment horizontal="right" vertical="center"/>
    </xf>
    <xf numFmtId="0" fontId="58" fillId="0" borderId="0" xfId="101" applyFont="1" applyFill="1" applyBorder="1" applyAlignment="1">
      <alignment vertical="center"/>
    </xf>
    <xf numFmtId="4" fontId="41" fillId="5" borderId="5" xfId="100" applyNumberFormat="1" applyFont="1" applyFill="1" applyBorder="1" applyAlignment="1">
      <alignment horizontal="right" vertical="center"/>
    </xf>
    <xf numFmtId="0" fontId="47" fillId="5" borderId="5" xfId="108" applyFont="1" applyFill="1" applyBorder="1" applyAlignment="1">
      <alignment horizontal="left" vertical="top" wrapText="1"/>
    </xf>
    <xf numFmtId="0" fontId="49" fillId="10" borderId="21" xfId="108" applyFont="1" applyFill="1" applyBorder="1" applyAlignment="1">
      <alignment horizontal="left" wrapText="1"/>
    </xf>
    <xf numFmtId="0" fontId="49" fillId="10" borderId="12" xfId="108" applyFont="1" applyFill="1" applyBorder="1" applyAlignment="1">
      <alignment horizontal="left" wrapText="1"/>
    </xf>
    <xf numFmtId="0" fontId="0" fillId="10" borderId="9" xfId="0" applyFill="1" applyBorder="1"/>
    <xf numFmtId="0" fontId="13" fillId="10" borderId="8" xfId="0" applyFont="1" applyFill="1" applyBorder="1"/>
    <xf numFmtId="164" fontId="35" fillId="10" borderId="8" xfId="0" applyNumberFormat="1" applyFont="1" applyFill="1" applyBorder="1" applyAlignment="1">
      <alignment horizontal="center" vertical="center" wrapText="1"/>
    </xf>
    <xf numFmtId="167" fontId="35" fillId="10" borderId="14" xfId="0" applyNumberFormat="1" applyFont="1" applyFill="1" applyBorder="1" applyAlignment="1">
      <alignment horizontal="left" vertical="center"/>
    </xf>
    <xf numFmtId="0" fontId="34" fillId="5" borderId="6" xfId="100" applyFont="1" applyFill="1" applyBorder="1" applyAlignment="1">
      <alignment horizontal="left"/>
    </xf>
    <xf numFmtId="3" fontId="45" fillId="5" borderId="5" xfId="95" applyNumberFormat="1" applyFont="1" applyFill="1" applyBorder="1" applyAlignment="1">
      <alignment horizontal="right" vertical="top" indent="4"/>
    </xf>
    <xf numFmtId="0" fontId="47" fillId="4" borderId="4" xfId="123" applyFont="1" applyFill="1" applyBorder="1" applyAlignment="1">
      <alignment horizontal="left" vertical="top" wrapText="1"/>
    </xf>
    <xf numFmtId="3" fontId="45" fillId="5" borderId="5" xfId="97" applyNumberFormat="1" applyFont="1" applyFill="1" applyBorder="1" applyAlignment="1">
      <alignment horizontal="right" vertical="top" indent="4"/>
    </xf>
    <xf numFmtId="167" fontId="13" fillId="0" borderId="13" xfId="100" applyNumberFormat="1" applyFont="1" applyFill="1" applyBorder="1"/>
    <xf numFmtId="0" fontId="47" fillId="4" borderId="4" xfId="104" applyFont="1" applyFill="1" applyBorder="1" applyAlignment="1">
      <alignment horizontal="left" vertical="top" wrapText="1"/>
    </xf>
    <xf numFmtId="3" fontId="45" fillId="5" borderId="5" xfId="93" applyNumberFormat="1" applyFont="1" applyFill="1" applyBorder="1" applyAlignment="1">
      <alignment horizontal="right" vertical="top" indent="4"/>
    </xf>
    <xf numFmtId="3" fontId="45" fillId="5" borderId="5" xfId="133" applyNumberFormat="1" applyFont="1" applyFill="1" applyBorder="1" applyAlignment="1">
      <alignment horizontal="right" vertical="top" indent="4"/>
    </xf>
    <xf numFmtId="3" fontId="45" fillId="5" borderId="5" xfId="135" applyNumberFormat="1" applyFont="1" applyFill="1" applyBorder="1" applyAlignment="1">
      <alignment horizontal="right" vertical="top" indent="4"/>
    </xf>
    <xf numFmtId="0" fontId="71" fillId="4" borderId="37" xfId="178" applyFont="1" applyFill="1" applyBorder="1"/>
    <xf numFmtId="0" fontId="70" fillId="4" borderId="37" xfId="178" applyFont="1" applyFill="1" applyBorder="1"/>
    <xf numFmtId="0" fontId="63" fillId="4" borderId="37" xfId="178" applyFont="1" applyFill="1" applyBorder="1" applyAlignment="1">
      <alignment horizontal="center" wrapText="1"/>
    </xf>
    <xf numFmtId="1" fontId="70" fillId="0" borderId="37" xfId="178" applyNumberFormat="1" applyFon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3" fontId="41" fillId="0" borderId="5" xfId="100" applyNumberFormat="1" applyFont="1" applyFill="1" applyBorder="1" applyAlignment="1">
      <alignment horizontal="center" vertical="center"/>
    </xf>
    <xf numFmtId="0" fontId="40" fillId="0" borderId="0" xfId="178" applyFont="1" applyFill="1" applyBorder="1"/>
    <xf numFmtId="1" fontId="40" fillId="0" borderId="0" xfId="178" applyNumberFormat="1" applyFont="1" applyFill="1" applyBorder="1" applyAlignment="1">
      <alignment horizontal="center"/>
    </xf>
    <xf numFmtId="1" fontId="36" fillId="0" borderId="0" xfId="0" applyNumberFormat="1" applyFont="1" applyFill="1" applyBorder="1" applyAlignment="1">
      <alignment horizontal="center"/>
    </xf>
    <xf numFmtId="0" fontId="0" fillId="0" borderId="0" xfId="0" applyFill="1"/>
    <xf numFmtId="1" fontId="70" fillId="0" borderId="37" xfId="0" applyNumberFormat="1" applyFont="1" applyBorder="1" applyAlignment="1">
      <alignment horizontal="center"/>
    </xf>
    <xf numFmtId="3" fontId="70" fillId="0" borderId="41" xfId="100" applyNumberFormat="1" applyFont="1" applyFill="1" applyBorder="1" applyAlignment="1">
      <alignment horizontal="center" vertical="center"/>
    </xf>
    <xf numFmtId="0" fontId="67" fillId="0" borderId="0" xfId="0" applyFont="1" applyFill="1"/>
    <xf numFmtId="1" fontId="10" fillId="0" borderId="37" xfId="0" applyNumberFormat="1" applyFont="1" applyBorder="1" applyAlignment="1">
      <alignment horizontal="center"/>
    </xf>
    <xf numFmtId="3" fontId="41" fillId="0" borderId="41" xfId="100" applyNumberFormat="1" applyFont="1" applyFill="1" applyBorder="1" applyAlignment="1">
      <alignment horizontal="center" vertical="center"/>
    </xf>
    <xf numFmtId="2" fontId="10" fillId="4" borderId="36" xfId="146" applyNumberFormat="1" applyFont="1" applyFill="1" applyBorder="1" applyAlignment="1">
      <alignment horizontal="left"/>
    </xf>
    <xf numFmtId="2" fontId="73" fillId="4" borderId="38" xfId="146" applyNumberFormat="1" applyFont="1" applyFill="1" applyBorder="1" applyAlignment="1">
      <alignment horizontal="left"/>
    </xf>
    <xf numFmtId="2" fontId="10" fillId="4" borderId="37" xfId="146" applyNumberFormat="1" applyFont="1" applyFill="1" applyBorder="1" applyAlignment="1">
      <alignment horizontal="left"/>
    </xf>
    <xf numFmtId="2" fontId="10" fillId="4" borderId="40" xfId="146" applyNumberFormat="1" applyFont="1" applyFill="1" applyBorder="1" applyAlignment="1">
      <alignment horizontal="left"/>
    </xf>
    <xf numFmtId="3" fontId="41" fillId="0" borderId="37" xfId="100" applyNumberFormat="1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/>
    </xf>
    <xf numFmtId="1" fontId="10" fillId="0" borderId="41" xfId="0" applyNumberFormat="1" applyFont="1" applyBorder="1" applyAlignment="1">
      <alignment horizontal="center"/>
    </xf>
    <xf numFmtId="3" fontId="10" fillId="0" borderId="37" xfId="0" applyNumberFormat="1" applyFont="1" applyBorder="1" applyAlignment="1">
      <alignment horizontal="center"/>
    </xf>
    <xf numFmtId="1" fontId="74" fillId="0" borderId="37" xfId="146" applyNumberFormat="1" applyFont="1" applyFill="1" applyBorder="1" applyAlignment="1">
      <alignment horizontal="center"/>
    </xf>
    <xf numFmtId="0" fontId="38" fillId="10" borderId="12" xfId="0" applyFont="1" applyFill="1" applyBorder="1" applyAlignment="1">
      <alignment horizontal="left"/>
    </xf>
    <xf numFmtId="0" fontId="38" fillId="10" borderId="1" xfId="0" applyFont="1" applyFill="1" applyBorder="1" applyAlignment="1">
      <alignment horizontal="left"/>
    </xf>
    <xf numFmtId="0" fontId="32" fillId="10" borderId="3" xfId="0" applyFont="1" applyFill="1" applyBorder="1" applyAlignment="1">
      <alignment horizontal="center"/>
    </xf>
    <xf numFmtId="0" fontId="32" fillId="10" borderId="11" xfId="0" applyFont="1" applyFill="1" applyBorder="1" applyAlignment="1">
      <alignment horizontal="center"/>
    </xf>
    <xf numFmtId="0" fontId="32" fillId="10" borderId="15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5" fillId="10" borderId="0" xfId="0" applyFont="1" applyFill="1" applyAlignment="1">
      <alignment horizontal="center"/>
    </xf>
    <xf numFmtId="0" fontId="29" fillId="10" borderId="15" xfId="0" applyFont="1" applyFill="1" applyBorder="1" applyAlignment="1">
      <alignment horizontal="center"/>
    </xf>
    <xf numFmtId="0" fontId="29" fillId="10" borderId="11" xfId="0" applyFont="1" applyFill="1" applyBorder="1" applyAlignment="1">
      <alignment horizontal="center"/>
    </xf>
    <xf numFmtId="0" fontId="29" fillId="10" borderId="1" xfId="0" applyFont="1" applyFill="1" applyBorder="1" applyAlignment="1">
      <alignment horizontal="center"/>
    </xf>
    <xf numFmtId="0" fontId="29" fillId="10" borderId="3" xfId="0" applyFont="1" applyFill="1" applyBorder="1" applyAlignment="1">
      <alignment horizontal="center"/>
    </xf>
    <xf numFmtId="0" fontId="29" fillId="0" borderId="0" xfId="0" applyFont="1" applyFill="1" applyAlignment="1"/>
    <xf numFmtId="0" fontId="39" fillId="10" borderId="0" xfId="0" applyFont="1" applyFill="1" applyAlignment="1">
      <alignment horizontal="center"/>
    </xf>
    <xf numFmtId="0" fontId="35" fillId="10" borderId="14" xfId="0" applyFont="1" applyFill="1" applyBorder="1" applyAlignment="1">
      <alignment horizontal="center"/>
    </xf>
    <xf numFmtId="0" fontId="35" fillId="10" borderId="12" xfId="0" applyFont="1" applyFill="1" applyBorder="1" applyAlignment="1">
      <alignment horizontal="center"/>
    </xf>
    <xf numFmtId="0" fontId="35" fillId="10" borderId="0" xfId="0" applyFont="1" applyFill="1" applyBorder="1" applyAlignment="1">
      <alignment horizontal="center"/>
    </xf>
    <xf numFmtId="168" fontId="39" fillId="10" borderId="27" xfId="139" applyNumberFormat="1" applyFont="1" applyFill="1" applyBorder="1" applyAlignment="1">
      <alignment horizontal="center"/>
    </xf>
    <xf numFmtId="168" fontId="39" fillId="10" borderId="28" xfId="139" applyNumberFormat="1" applyFont="1" applyFill="1" applyBorder="1" applyAlignment="1">
      <alignment horizontal="center"/>
    </xf>
    <xf numFmtId="168" fontId="39" fillId="10" borderId="29" xfId="139" applyNumberFormat="1" applyFont="1" applyFill="1" applyBorder="1" applyAlignment="1">
      <alignment horizontal="center"/>
    </xf>
    <xf numFmtId="0" fontId="35" fillId="10" borderId="13" xfId="139" applyFont="1" applyFill="1" applyBorder="1" applyAlignment="1">
      <alignment horizontal="center"/>
    </xf>
    <xf numFmtId="0" fontId="35" fillId="10" borderId="14" xfId="139" applyFont="1" applyFill="1" applyBorder="1" applyAlignment="1">
      <alignment horizontal="center"/>
    </xf>
    <xf numFmtId="0" fontId="35" fillId="10" borderId="30" xfId="139" applyFont="1" applyFill="1" applyBorder="1" applyAlignment="1">
      <alignment horizontal="center"/>
    </xf>
    <xf numFmtId="0" fontId="36" fillId="10" borderId="14" xfId="139" applyFont="1" applyFill="1" applyBorder="1" applyAlignment="1">
      <alignment horizontal="center"/>
    </xf>
    <xf numFmtId="0" fontId="36" fillId="10" borderId="31" xfId="139" applyFont="1" applyFill="1" applyBorder="1" applyAlignment="1">
      <alignment horizontal="center"/>
    </xf>
    <xf numFmtId="0" fontId="35" fillId="10" borderId="12" xfId="139" applyFont="1" applyFill="1" applyBorder="1" applyAlignment="1">
      <alignment horizontal="center"/>
    </xf>
    <xf numFmtId="0" fontId="49" fillId="10" borderId="2" xfId="102" applyFont="1" applyFill="1" applyBorder="1" applyAlignment="1">
      <alignment horizontal="center" wrapText="1"/>
    </xf>
    <xf numFmtId="0" fontId="49" fillId="10" borderId="5" xfId="102" applyFont="1" applyFill="1" applyBorder="1" applyAlignment="1">
      <alignment horizontal="center" wrapText="1"/>
    </xf>
    <xf numFmtId="0" fontId="51" fillId="10" borderId="0" xfId="100" applyFont="1" applyFill="1" applyBorder="1" applyAlignment="1">
      <alignment horizontal="left" wrapText="1"/>
    </xf>
    <xf numFmtId="0" fontId="51" fillId="10" borderId="11" xfId="100" applyFont="1" applyFill="1" applyBorder="1" applyAlignment="1">
      <alignment horizontal="left" wrapText="1"/>
    </xf>
    <xf numFmtId="0" fontId="49" fillId="10" borderId="13" xfId="102" applyFont="1" applyFill="1" applyBorder="1" applyAlignment="1">
      <alignment horizontal="center" wrapText="1"/>
    </xf>
    <xf numFmtId="0" fontId="58" fillId="10" borderId="0" xfId="101" applyFont="1" applyFill="1" applyBorder="1" applyAlignment="1">
      <alignment horizontal="center" vertical="center"/>
    </xf>
    <xf numFmtId="0" fontId="48" fillId="10" borderId="3" xfId="100" applyFont="1" applyFill="1" applyBorder="1" applyAlignment="1">
      <alignment horizontal="center" wrapText="1"/>
    </xf>
    <xf numFmtId="0" fontId="48" fillId="10" borderId="6" xfId="100" applyFont="1" applyFill="1" applyBorder="1" applyAlignment="1">
      <alignment horizontal="center" wrapText="1"/>
    </xf>
    <xf numFmtId="0" fontId="48" fillId="10" borderId="14" xfId="100" applyFont="1" applyFill="1" applyBorder="1" applyAlignment="1">
      <alignment horizontal="center" wrapText="1"/>
    </xf>
    <xf numFmtId="167" fontId="28" fillId="0" borderId="0" xfId="100" applyNumberFormat="1" applyFont="1"/>
    <xf numFmtId="0" fontId="29" fillId="0" borderId="0" xfId="100" applyFont="1" applyAlignment="1">
      <alignment horizontal="left"/>
    </xf>
    <xf numFmtId="2" fontId="60" fillId="10" borderId="0" xfId="146" applyNumberFormat="1" applyFont="1" applyFill="1" applyAlignment="1">
      <alignment horizontal="center" vertical="center"/>
    </xf>
    <xf numFmtId="2" fontId="60" fillId="10" borderId="6" xfId="146" applyNumberFormat="1" applyFont="1" applyFill="1" applyBorder="1" applyAlignment="1">
      <alignment horizontal="center" vertical="center"/>
    </xf>
    <xf numFmtId="2" fontId="60" fillId="10" borderId="10" xfId="146" applyNumberFormat="1" applyFont="1" applyFill="1" applyBorder="1" applyAlignment="1">
      <alignment horizontal="center" vertical="center"/>
    </xf>
    <xf numFmtId="2" fontId="60" fillId="10" borderId="4" xfId="146" applyNumberFormat="1" applyFont="1" applyFill="1" applyBorder="1" applyAlignment="1">
      <alignment horizontal="center" vertical="center"/>
    </xf>
    <xf numFmtId="0" fontId="39" fillId="10" borderId="0" xfId="147" applyFont="1" applyFill="1" applyAlignment="1">
      <alignment horizontal="center"/>
    </xf>
    <xf numFmtId="2" fontId="72" fillId="4" borderId="37" xfId="146" applyNumberFormat="1" applyFont="1" applyFill="1" applyBorder="1" applyAlignment="1">
      <alignment horizontal="center" wrapText="1"/>
    </xf>
    <xf numFmtId="4" fontId="62" fillId="10" borderId="1" xfId="146" applyNumberFormat="1" applyFont="1" applyFill="1" applyBorder="1" applyAlignment="1">
      <alignment horizontal="right"/>
    </xf>
  </cellXfs>
  <cellStyles count="179">
    <cellStyle name="Comma" xfId="177" builtinId="3"/>
    <cellStyle name="Normal" xfId="0" builtinId="0"/>
    <cellStyle name="Normal 2" xfId="100"/>
    <cellStyle name="Normal 2 2" xfId="146"/>
    <cellStyle name="Normal 2 3" xfId="176"/>
    <cellStyle name="Normal 3" xfId="139"/>
    <cellStyle name="Normal 4" xfId="140"/>
    <cellStyle name="Normal 5" xfId="141"/>
    <cellStyle name="Normal 6" xfId="142"/>
    <cellStyle name="Normal 8" xfId="178"/>
    <cellStyle name="Normal_VEG95TAB 2" xfId="147"/>
    <cellStyle name="style1464166021535" xfId="1"/>
    <cellStyle name="style1464166021582" xfId="27"/>
    <cellStyle name="style1464166021613" xfId="29"/>
    <cellStyle name="style1464166021660" xfId="30"/>
    <cellStyle name="style1464166021691" xfId="14"/>
    <cellStyle name="style1464166021738" xfId="18"/>
    <cellStyle name="style1464166021769" xfId="22"/>
    <cellStyle name="style1464166021800" xfId="16"/>
    <cellStyle name="style1464166021863" xfId="31"/>
    <cellStyle name="style1464166021988" xfId="20"/>
    <cellStyle name="style1464166022050" xfId="32"/>
    <cellStyle name="style1464166022190" xfId="41"/>
    <cellStyle name="style1464166022206" xfId="37"/>
    <cellStyle name="style1464166022237" xfId="24"/>
    <cellStyle name="style1464166022268" xfId="23"/>
    <cellStyle name="style1464166022331" xfId="2"/>
    <cellStyle name="style1464166022362" xfId="6"/>
    <cellStyle name="style1464166022393" xfId="10"/>
    <cellStyle name="style1464166022424" xfId="4"/>
    <cellStyle name="style1464166022440" xfId="5"/>
    <cellStyle name="style1464166022471" xfId="8"/>
    <cellStyle name="style1464166022502" xfId="9"/>
    <cellStyle name="style1464166022518" xfId="12"/>
    <cellStyle name="style1464166022612" xfId="13"/>
    <cellStyle name="style1464166022783" xfId="3"/>
    <cellStyle name="style1464166022799" xfId="11"/>
    <cellStyle name="style1464166022861" xfId="15"/>
    <cellStyle name="style1464166022877" xfId="19"/>
    <cellStyle name="style1464166022908" xfId="17"/>
    <cellStyle name="style1464166022924" xfId="21"/>
    <cellStyle name="style1464166022955" xfId="25"/>
    <cellStyle name="style1464166022986" xfId="7"/>
    <cellStyle name="style1464166023033" xfId="26"/>
    <cellStyle name="style1464166023064" xfId="28"/>
    <cellStyle name="style1464166023095" xfId="33"/>
    <cellStyle name="style1464166023173" xfId="35"/>
    <cellStyle name="style1464166023189" xfId="38"/>
    <cellStyle name="style1464166023548" xfId="34"/>
    <cellStyle name="style1464166023563" xfId="36"/>
    <cellStyle name="style1464166023797" xfId="39"/>
    <cellStyle name="style1464166023813" xfId="40"/>
    <cellStyle name="style1464166023844" xfId="42"/>
    <cellStyle name="style1464166023860" xfId="43"/>
    <cellStyle name="style1464166023891" xfId="44"/>
    <cellStyle name="style1464166024078" xfId="45"/>
    <cellStyle name="style1464166024109" xfId="46"/>
    <cellStyle name="style1464166024125" xfId="47"/>
    <cellStyle name="style1464166024156" xfId="48"/>
    <cellStyle name="style1464166024281" xfId="49"/>
    <cellStyle name="style1464166024328" xfId="50"/>
    <cellStyle name="style1464882858544" xfId="143"/>
    <cellStyle name="style1464882858708" xfId="144"/>
    <cellStyle name="style1464882860232" xfId="145"/>
    <cellStyle name="style1466506751206" xfId="51"/>
    <cellStyle name="style1466506751206 2" xfId="101"/>
    <cellStyle name="style1466506751237" xfId="52"/>
    <cellStyle name="style1466506751237 2" xfId="111"/>
    <cellStyle name="style1466506751268" xfId="53"/>
    <cellStyle name="style1466506751268 2" xfId="103"/>
    <cellStyle name="style1466506751300" xfId="56"/>
    <cellStyle name="style1466506751300 2" xfId="112"/>
    <cellStyle name="style1466506751331" xfId="57"/>
    <cellStyle name="style1466506751331 2" xfId="113"/>
    <cellStyle name="style1466506751346" xfId="60"/>
    <cellStyle name="style1466506751346 2" xfId="114"/>
    <cellStyle name="style1466506751378" xfId="61"/>
    <cellStyle name="style1466506751378 2" xfId="115"/>
    <cellStyle name="style1466506751409" xfId="54"/>
    <cellStyle name="style1466506751409 2" xfId="102"/>
    <cellStyle name="style1466506751440" xfId="55"/>
    <cellStyle name="style1466506751456" xfId="58"/>
    <cellStyle name="style1466506751456 2" xfId="116"/>
    <cellStyle name="style1466506751487" xfId="59"/>
    <cellStyle name="style1466506751487 2" xfId="117"/>
    <cellStyle name="style1466506751518" xfId="62"/>
    <cellStyle name="style1466506751518 2" xfId="118"/>
    <cellStyle name="style1466506751549" xfId="63"/>
    <cellStyle name="style1466506751549 2" xfId="119"/>
    <cellStyle name="style1466506751580" xfId="64"/>
    <cellStyle name="style1466506751580 2" xfId="120"/>
    <cellStyle name="style1466506751612" xfId="68"/>
    <cellStyle name="style1466506751612 2" xfId="121"/>
    <cellStyle name="style1466506751643" xfId="72"/>
    <cellStyle name="style1466506751643 2" xfId="122"/>
    <cellStyle name="style1466506751658" xfId="65"/>
    <cellStyle name="style1466506751658 2" xfId="104"/>
    <cellStyle name="style1466506751690" xfId="69"/>
    <cellStyle name="style1466506751690 2" xfId="108"/>
    <cellStyle name="style1466506751721" xfId="73"/>
    <cellStyle name="style1466506751721 2" xfId="123"/>
    <cellStyle name="style1466506751736" xfId="66"/>
    <cellStyle name="style1466506751830" xfId="67"/>
    <cellStyle name="style1466506751861" xfId="70"/>
    <cellStyle name="style1466506751877" xfId="71"/>
    <cellStyle name="style1466506751908" xfId="74"/>
    <cellStyle name="style1466506751939" xfId="75"/>
    <cellStyle name="style1466506751955" xfId="76"/>
    <cellStyle name="style1466506751955 2" xfId="124"/>
    <cellStyle name="style1466506751986" xfId="77"/>
    <cellStyle name="style1466506752017" xfId="78"/>
    <cellStyle name="style1466506752033" xfId="79"/>
    <cellStyle name="style1466506752080" xfId="125"/>
    <cellStyle name="style1466506752173" xfId="80"/>
    <cellStyle name="style1466506752189" xfId="81"/>
    <cellStyle name="style1466506752236" xfId="82"/>
    <cellStyle name="style1466506752329" xfId="92"/>
    <cellStyle name="style1466506752329 2" xfId="105"/>
    <cellStyle name="style1466506752360" xfId="98"/>
    <cellStyle name="style1466506752376" xfId="90"/>
    <cellStyle name="style1466506752376 2" xfId="109"/>
    <cellStyle name="style1466506752470" xfId="99"/>
    <cellStyle name="style1466506752579" xfId="83"/>
    <cellStyle name="style1466506752641" xfId="86"/>
    <cellStyle name="style1466506752641 2" xfId="106"/>
    <cellStyle name="style1466506752657" xfId="87"/>
    <cellStyle name="style1466506752657 2" xfId="107"/>
    <cellStyle name="style1466506752688" xfId="88"/>
    <cellStyle name="style1466506752688 2" xfId="110"/>
    <cellStyle name="style1466506752704" xfId="89"/>
    <cellStyle name="style1466506752704 2" xfId="126"/>
    <cellStyle name="style1466506752735" xfId="84"/>
    <cellStyle name="style1466506752735 2" xfId="127"/>
    <cellStyle name="style1466506752750" xfId="85"/>
    <cellStyle name="style1466506752750 2" xfId="128"/>
    <cellStyle name="style1466506752891" xfId="91"/>
    <cellStyle name="style1466506752906" xfId="93"/>
    <cellStyle name="style1466506752938" xfId="94"/>
    <cellStyle name="style1466506752953" xfId="95"/>
    <cellStyle name="style1466506753187" xfId="96"/>
    <cellStyle name="style1466506753218" xfId="129"/>
    <cellStyle name="style1466506753234" xfId="97"/>
    <cellStyle name="style1466506758616" xfId="130"/>
    <cellStyle name="style1466506758632" xfId="131"/>
    <cellStyle name="style1466506758834" xfId="132"/>
    <cellStyle name="style1466506758850" xfId="133"/>
    <cellStyle name="style1466506758881" xfId="134"/>
    <cellStyle name="style1466506758912" xfId="135"/>
    <cellStyle name="style1466506759115" xfId="136"/>
    <cellStyle name="style1466506759146" xfId="137"/>
    <cellStyle name="style1466506759178" xfId="138"/>
    <cellStyle name="style1473954032264" xfId="148"/>
    <cellStyle name="style1473954032302" xfId="149"/>
    <cellStyle name="style1473954032345" xfId="150"/>
    <cellStyle name="style1473954032381" xfId="153"/>
    <cellStyle name="style1473954032416" xfId="154"/>
    <cellStyle name="style1473954032445" xfId="157"/>
    <cellStyle name="style1473954032479" xfId="158"/>
    <cellStyle name="style1473954032513" xfId="151"/>
    <cellStyle name="style1473954032548" xfId="152"/>
    <cellStyle name="style1473954032581" xfId="155"/>
    <cellStyle name="style1473954032617" xfId="156"/>
    <cellStyle name="style1473954032655" xfId="159"/>
    <cellStyle name="style1473954032780" xfId="160"/>
    <cellStyle name="style1473954032813" xfId="161"/>
    <cellStyle name="style1473954032845" xfId="166"/>
    <cellStyle name="style1473954032891" xfId="171"/>
    <cellStyle name="style1473954032924" xfId="162"/>
    <cellStyle name="style1473954032956" xfId="167"/>
    <cellStyle name="style1473954033006" xfId="172"/>
    <cellStyle name="style1473954033039" xfId="163"/>
    <cellStyle name="style1473954033065" xfId="164"/>
    <cellStyle name="style1473954033090" xfId="165"/>
    <cellStyle name="style1473954033121" xfId="168"/>
    <cellStyle name="style1473954033146" xfId="169"/>
    <cellStyle name="style1473954033171" xfId="170"/>
    <cellStyle name="style1473954033274" xfId="173"/>
    <cellStyle name="style1473954033317" xfId="174"/>
    <cellStyle name="style1473954033431" xfId="175"/>
  </cellStyles>
  <dxfs count="0"/>
  <tableStyles count="0" defaultTableStyle="TableStyleMedium9" defaultPivotStyle="PivotStyleLight16"/>
  <colors>
    <mruColors>
      <color rgb="FF008290"/>
      <color rgb="FF00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</a:t>
                    </a:r>
                  </a:p>
                  <a:p>
                    <a:r>
                      <a:rPr lang="en-US"/>
                      <a:t> 5.88, 1%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5'!$K$44:$L$44</c:f>
              <c:numCache>
                <c:formatCode>General</c:formatCode>
                <c:ptCount val="2"/>
              </c:numCache>
            </c:numRef>
          </c:cat>
          <c:val>
            <c:numRef>
              <c:f>'Table 5'!$K$45:$L$45</c:f>
              <c:numCache>
                <c:formatCode>####.00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</a:t>
                    </a:r>
                  </a:p>
                  <a:p>
                    <a:r>
                      <a:rPr lang="en-US"/>
                      <a:t> 54.88, 50%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54.88, 50%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5'!$N$83:$O$83</c:f>
              <c:numCache>
                <c:formatCode>General</c:formatCode>
                <c:ptCount val="2"/>
              </c:numCache>
            </c:numRef>
          </c:cat>
          <c:val>
            <c:numRef>
              <c:f>'Table 5'!$N$84:$O$84</c:f>
              <c:numCache>
                <c:formatCode>####.00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17.01, 20%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58.54, 71%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8888888888888888E-2"/>
                  <c:y val="-1.081081081081078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5'!$N$121:$O$121</c:f>
              <c:numCache>
                <c:formatCode>General</c:formatCode>
                <c:ptCount val="2"/>
              </c:numCache>
            </c:numRef>
          </c:cat>
          <c:val>
            <c:numRef>
              <c:f>'Table 5'!$N$122:$O$122</c:f>
              <c:numCache>
                <c:formatCode>####.00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126.25, 32%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 </a:t>
                    </a:r>
                  </a:p>
                  <a:p>
                    <a:r>
                      <a:rPr lang="en-US"/>
                      <a:t>107.28, 27%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4358974358974359E-2"/>
                  <c:y val="-5.91818973020018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3076761558651412E-2"/>
                  <c:y val="9.81939790163305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Seed treatments, .43, &lt;1%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5'!$N$161:$O$161</c:f>
              <c:numCache>
                <c:formatCode>General</c:formatCode>
                <c:ptCount val="2"/>
              </c:numCache>
            </c:numRef>
          </c:cat>
          <c:val>
            <c:numRef>
              <c:f>'Table 5'!$N$162:$O$162</c:f>
              <c:numCache>
                <c:formatCode>####.00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48.35, 20%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107.28, 46%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Insecticides,</a:t>
                    </a:r>
                  </a:p>
                  <a:p>
                    <a:r>
                      <a:rPr lang="en-US"/>
                      <a:t> 79.49, 34%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5470085470085496E-3"/>
                  <c:y val="-6.837876034726432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5'!$N$200:$O$200</c:f>
              <c:numCache>
                <c:formatCode>General</c:formatCode>
                <c:ptCount val="2"/>
              </c:numCache>
            </c:numRef>
          </c:cat>
          <c:val>
            <c:numRef>
              <c:f>'Table 5'!$N$201:$O$201</c:f>
              <c:numCache>
                <c:formatCode>####.00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Fungicides,</a:t>
                    </a:r>
                  </a:p>
                  <a:p>
                    <a:r>
                      <a:rPr lang="en-US"/>
                      <a:t> 54.88, 50%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54.88, 50%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'Table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'Table 6'!#REF!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17.01, 20%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58.54, 71%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8888888888888888E-2"/>
                  <c:y val="-1.081081081081078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6'!$H$52:$H$52</c:f>
              <c:numCache>
                <c:formatCode>General</c:formatCode>
                <c:ptCount val="1"/>
              </c:numCache>
            </c:numRef>
          </c:cat>
          <c:val>
            <c:numRef>
              <c:f>'Table 6'!$H$53:$H$53</c:f>
              <c:numCache>
                <c:formatCode>####.00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126.25, 32%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 </a:t>
                    </a:r>
                  </a:p>
                  <a:p>
                    <a:r>
                      <a:rPr lang="en-US"/>
                      <a:t>107.28, 27%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4358974358974359E-2"/>
                  <c:y val="-5.91818973020018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3076761558651412E-2"/>
                  <c:y val="9.81939790163305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Seed treatments, .43, &lt;1%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6'!$H$92:$H$92</c:f>
              <c:numCache>
                <c:formatCode>General</c:formatCode>
                <c:ptCount val="1"/>
              </c:numCache>
            </c:numRef>
          </c:cat>
          <c:val>
            <c:numRef>
              <c:f>'Table 6'!$H$93:$H$93</c:f>
              <c:numCache>
                <c:formatCode>####.00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48.35, 20%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107.28, 46%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Insecticides,</a:t>
                    </a:r>
                  </a:p>
                  <a:p>
                    <a:r>
                      <a:rPr lang="en-US"/>
                      <a:t> 79.49, 34%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5470085470085496E-3"/>
                  <c:y val="-6.837876034726432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6'!$H$131:$H$131</c:f>
              <c:numCache>
                <c:formatCode>General</c:formatCode>
                <c:ptCount val="1"/>
              </c:numCache>
            </c:numRef>
          </c:cat>
          <c:val>
            <c:numRef>
              <c:f>'Table 6'!$H$132:$H$132</c:f>
              <c:numCache>
                <c:formatCode>####.00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46</xdr:row>
      <xdr:rowOff>28575</xdr:rowOff>
    </xdr:from>
    <xdr:to>
      <xdr:col>12</xdr:col>
      <xdr:colOff>0</xdr:colOff>
      <xdr:row>69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219074</xdr:colOff>
      <xdr:row>84</xdr:row>
      <xdr:rowOff>161924</xdr:rowOff>
    </xdr:from>
    <xdr:to>
      <xdr:col>15</xdr:col>
      <xdr:colOff>0</xdr:colOff>
      <xdr:row>107</xdr:row>
      <xdr:rowOff>123824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704850</xdr:colOff>
      <xdr:row>123</xdr:row>
      <xdr:rowOff>9525</xdr:rowOff>
    </xdr:from>
    <xdr:to>
      <xdr:col>15</xdr:col>
      <xdr:colOff>0</xdr:colOff>
      <xdr:row>144</xdr:row>
      <xdr:rowOff>133350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</xdr:colOff>
      <xdr:row>162</xdr:row>
      <xdr:rowOff>133349</xdr:rowOff>
    </xdr:from>
    <xdr:to>
      <xdr:col>15</xdr:col>
      <xdr:colOff>0</xdr:colOff>
      <xdr:row>185</xdr:row>
      <xdr:rowOff>57149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704850</xdr:colOff>
      <xdr:row>202</xdr:row>
      <xdr:rowOff>9525</xdr:rowOff>
    </xdr:from>
    <xdr:to>
      <xdr:col>15</xdr:col>
      <xdr:colOff>0</xdr:colOff>
      <xdr:row>225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38</xdr:row>
      <xdr:rowOff>0</xdr:rowOff>
    </xdr:from>
    <xdr:to>
      <xdr:col>8</xdr:col>
      <xdr:colOff>0</xdr:colOff>
      <xdr:row>38</xdr:row>
      <xdr:rowOff>123824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704850</xdr:colOff>
      <xdr:row>54</xdr:row>
      <xdr:rowOff>9525</xdr:rowOff>
    </xdr:from>
    <xdr:to>
      <xdr:col>8</xdr:col>
      <xdr:colOff>0</xdr:colOff>
      <xdr:row>75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93</xdr:row>
      <xdr:rowOff>133349</xdr:rowOff>
    </xdr:from>
    <xdr:to>
      <xdr:col>8</xdr:col>
      <xdr:colOff>0</xdr:colOff>
      <xdr:row>116</xdr:row>
      <xdr:rowOff>57149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704850</xdr:colOff>
      <xdr:row>133</xdr:row>
      <xdr:rowOff>9525</xdr:rowOff>
    </xdr:from>
    <xdr:to>
      <xdr:col>8</xdr:col>
      <xdr:colOff>0</xdr:colOff>
      <xdr:row>156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G15%20Reasons%20Tables%20COMP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ttings"/>
      <sheetName val="Style"/>
      <sheetName val="OldStyle"/>
      <sheetName val="Options"/>
      <sheetName val="HoldingsKeyed"/>
      <sheetName val="Holdings"/>
      <sheetName val="Crops"/>
      <sheetName val="Treatments"/>
      <sheetName val="ProductsUsed"/>
      <sheetName val="ProductRates"/>
      <sheetName val="AdhocQuery"/>
      <sheetName val="Queries"/>
      <sheetName val="FERA Export"/>
      <sheetName val="Fera Export Holdings"/>
      <sheetName val="Fera Export Treatments"/>
      <sheetName val="Fera Export Crops"/>
      <sheetName val="Tables edited"/>
      <sheetName val="Standard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9"/>
      <sheetName val="Table 10"/>
      <sheetName val="Table 11b"/>
      <sheetName val="Table 11"/>
      <sheetName val="Table 12"/>
      <sheetName val="Sheet1"/>
      <sheetName val="Sheet3"/>
      <sheetName val="Sheet75"/>
      <sheetName val="Sheet39"/>
      <sheetName val="Sheet2"/>
      <sheetName val="Sheet4"/>
      <sheetName val="RST Autumn Cabbage"/>
      <sheetName val="RST Autumn Cauliflower"/>
      <sheetName val="RST Beetroot"/>
      <sheetName val="RST Broad Beans"/>
      <sheetName val="RST Broccoli"/>
      <sheetName val="RST Brussel Sprouts"/>
      <sheetName val="RST Brussel Sprouts (2)"/>
      <sheetName val="RST Brussel Sprouts (3)"/>
      <sheetName val="RST Cabbage (Spring)"/>
      <sheetName val="RST Cabbage (Summer)"/>
      <sheetName val="RST Cabbage (Winter)"/>
      <sheetName val="RST Calabrese"/>
      <sheetName val="RST Carrots"/>
      <sheetName val="RST Carrots (2)"/>
      <sheetName val="RST Carrots (3)"/>
      <sheetName val="RST Cauliflowers"/>
      <sheetName val="RST Celeriac"/>
      <sheetName val="RST Hard Cabbage"/>
      <sheetName val="RST Kale"/>
      <sheetName val="RST Leeks"/>
      <sheetName val="RST Lettuce"/>
      <sheetName val="RST Lettuce (2)"/>
      <sheetName val="RST Lettuce (3)"/>
      <sheetName val="RST Parsley"/>
      <sheetName val="RST Parsley (2)"/>
      <sheetName val="RST Parsley (3)"/>
      <sheetName val="RST Parsnips"/>
      <sheetName val="RST Parsnips (2)"/>
      <sheetName val="RST Parsnips (3)"/>
      <sheetName val="RST Peas"/>
      <sheetName val="RST Pointed cabbage"/>
      <sheetName val="RST Pumpkin"/>
      <sheetName val="RST Purple Broccoli"/>
      <sheetName val="RST Red Cabbage"/>
      <sheetName val="RST Rhubarb"/>
      <sheetName val="RST Salad Onion"/>
      <sheetName val="RST Savoys"/>
      <sheetName val="RST Savoys (2)"/>
      <sheetName val="RST Savoys (3)"/>
      <sheetName val="RST Scallions (Summer)"/>
      <sheetName val="RST Soup Celery"/>
      <sheetName val="RST Soup Celery (2)"/>
      <sheetName val="RST Soup Celery (3)"/>
      <sheetName val="RST Soup Leeks"/>
      <sheetName val="RST Summer Cauliflower"/>
      <sheetName val="RST Swede"/>
      <sheetName val="RST Table celery"/>
      <sheetName val="RST Table celery (2)"/>
      <sheetName val="RST Table celery (3)"/>
      <sheetName val="RST Table Leeks"/>
      <sheetName val="RST Table Leeks (2)"/>
      <sheetName val="RST Table Leeks (3)"/>
      <sheetName val="RST Turnips"/>
      <sheetName val="RST Turnips (2)"/>
      <sheetName val="RST Turnips (3)"/>
      <sheetName val="RST White Cabbage"/>
    </sheetNames>
    <sheetDataSet>
      <sheetData sheetId="0" refreshError="1"/>
      <sheetData sheetId="1">
        <row r="4">
          <cell r="B4" t="str">
            <v>VEG/2015</v>
          </cell>
        </row>
      </sheetData>
      <sheetData sheetId="2" refreshError="1"/>
      <sheetData sheetId="3" refreshError="1"/>
      <sheetData sheetId="4">
        <row r="4">
          <cell r="C4">
            <v>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Normal="100" workbookViewId="0">
      <selection activeCell="O1" sqref="O1"/>
    </sheetView>
  </sheetViews>
  <sheetFormatPr defaultRowHeight="12.75" x14ac:dyDescent="0.2"/>
  <cols>
    <col min="1" max="1" width="18" style="3" customWidth="1"/>
    <col min="2" max="10" width="5.140625" style="2" customWidth="1"/>
    <col min="11" max="11" width="6.140625" style="2" customWidth="1"/>
    <col min="12" max="13" width="5.140625" style="2" customWidth="1"/>
    <col min="14" max="15" width="10.7109375" style="3" customWidth="1"/>
    <col min="16" max="16" width="5.140625" style="3" customWidth="1"/>
    <col min="17" max="16384" width="9.140625" style="3"/>
  </cols>
  <sheetData>
    <row r="1" spans="1:13" ht="14.25" customHeight="1" x14ac:dyDescent="0.25">
      <c r="A1" s="212" t="s">
        <v>161</v>
      </c>
      <c r="B1" s="213"/>
      <c r="C1" s="213"/>
      <c r="D1" s="213"/>
      <c r="E1" s="214"/>
      <c r="F1" s="215"/>
      <c r="G1" s="215"/>
      <c r="H1" s="215"/>
      <c r="I1" s="215"/>
      <c r="J1" s="215"/>
      <c r="K1" s="215"/>
      <c r="L1" s="5"/>
      <c r="M1" s="5"/>
    </row>
    <row r="2" spans="1:13" ht="12.75" customHeight="1" x14ac:dyDescent="0.25">
      <c r="A2" s="213" t="s">
        <v>292</v>
      </c>
      <c r="B2" s="213"/>
      <c r="C2" s="213"/>
      <c r="D2" s="216"/>
      <c r="E2" s="215"/>
      <c r="F2" s="215"/>
      <c r="G2" s="215"/>
      <c r="H2" s="215"/>
      <c r="I2" s="215"/>
      <c r="J2" s="215"/>
      <c r="K2" s="215"/>
      <c r="L2" s="5"/>
      <c r="M2" s="5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3"/>
      <c r="M3" s="3"/>
    </row>
    <row r="4" spans="1:13" ht="15" x14ac:dyDescent="0.25">
      <c r="A4" s="26"/>
      <c r="B4" s="635" t="s">
        <v>160</v>
      </c>
      <c r="C4" s="635"/>
      <c r="D4" s="635"/>
      <c r="E4" s="635"/>
      <c r="F4" s="635"/>
      <c r="G4" s="635"/>
      <c r="H4" s="635"/>
      <c r="I4" s="635"/>
      <c r="J4" s="635"/>
      <c r="K4" s="635"/>
      <c r="L4" s="3"/>
      <c r="M4" s="3"/>
    </row>
    <row r="5" spans="1:13" ht="6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3"/>
      <c r="M5" s="3"/>
    </row>
    <row r="6" spans="1:13" ht="15" x14ac:dyDescent="0.25">
      <c r="A6" s="629" t="s">
        <v>166</v>
      </c>
      <c r="B6" s="631" t="s">
        <v>167</v>
      </c>
      <c r="C6" s="632"/>
      <c r="D6" s="633" t="s">
        <v>168</v>
      </c>
      <c r="E6" s="634"/>
      <c r="F6" s="632" t="s">
        <v>169</v>
      </c>
      <c r="G6" s="632"/>
      <c r="H6" s="633" t="s">
        <v>170</v>
      </c>
      <c r="I6" s="634"/>
      <c r="J6" s="638" t="s">
        <v>171</v>
      </c>
      <c r="K6" s="639"/>
      <c r="L6" s="636" t="s">
        <v>96</v>
      </c>
      <c r="M6" s="637"/>
    </row>
    <row r="7" spans="1:13" ht="22.5" customHeight="1" x14ac:dyDescent="0.2">
      <c r="A7" s="630"/>
      <c r="B7" s="183" t="s">
        <v>1</v>
      </c>
      <c r="C7" s="184" t="s">
        <v>2</v>
      </c>
      <c r="D7" s="185" t="s">
        <v>1</v>
      </c>
      <c r="E7" s="186" t="s">
        <v>2</v>
      </c>
      <c r="F7" s="187" t="s">
        <v>1</v>
      </c>
      <c r="G7" s="184" t="s">
        <v>2</v>
      </c>
      <c r="H7" s="185" t="s">
        <v>1</v>
      </c>
      <c r="I7" s="186" t="s">
        <v>2</v>
      </c>
      <c r="J7" s="187" t="s">
        <v>1</v>
      </c>
      <c r="K7" s="184" t="s">
        <v>2</v>
      </c>
      <c r="L7" s="185" t="s">
        <v>1</v>
      </c>
      <c r="M7" s="184" t="s">
        <v>2</v>
      </c>
    </row>
    <row r="8" spans="1:13" ht="3.75" customHeight="1" x14ac:dyDescent="0.25">
      <c r="A8" s="31"/>
      <c r="B8" s="27"/>
      <c r="C8" s="28"/>
      <c r="D8" s="54"/>
      <c r="E8" s="55"/>
      <c r="F8" s="53"/>
      <c r="G8" s="28"/>
      <c r="H8" s="54"/>
      <c r="I8" s="55"/>
      <c r="J8" s="53"/>
      <c r="K8" s="28"/>
      <c r="L8" s="54"/>
      <c r="M8" s="28"/>
    </row>
    <row r="9" spans="1:13" ht="12.75" customHeight="1" x14ac:dyDescent="0.2">
      <c r="A9" s="59" t="s">
        <v>8</v>
      </c>
      <c r="B9" s="56">
        <v>27</v>
      </c>
      <c r="C9" s="88">
        <v>10</v>
      </c>
      <c r="D9" s="57">
        <v>20</v>
      </c>
      <c r="E9" s="89">
        <v>7</v>
      </c>
      <c r="F9" s="58">
        <v>18</v>
      </c>
      <c r="G9" s="88">
        <v>10</v>
      </c>
      <c r="H9" s="57">
        <v>15</v>
      </c>
      <c r="I9" s="89">
        <v>10</v>
      </c>
      <c r="J9" s="58">
        <v>6</v>
      </c>
      <c r="K9" s="88">
        <v>5</v>
      </c>
      <c r="L9" s="57">
        <v>86</v>
      </c>
      <c r="M9" s="88">
        <v>42</v>
      </c>
    </row>
    <row r="10" spans="1:13" s="5" customFormat="1" ht="4.5" customHeight="1" x14ac:dyDescent="0.2">
      <c r="A10" s="60"/>
      <c r="B10" s="61"/>
      <c r="C10" s="62"/>
      <c r="D10" s="61"/>
      <c r="E10" s="62"/>
      <c r="F10" s="61"/>
      <c r="G10" s="62"/>
      <c r="H10" s="61"/>
      <c r="I10" s="62"/>
      <c r="J10" s="61"/>
      <c r="K10" s="62"/>
      <c r="L10" s="61"/>
      <c r="M10" s="62"/>
    </row>
    <row r="11" spans="1:13" ht="15" x14ac:dyDescent="0.25">
      <c r="A11" s="29" t="s">
        <v>9</v>
      </c>
      <c r="B11" s="30"/>
      <c r="C11" s="30"/>
      <c r="D11" s="30"/>
      <c r="E11" s="26"/>
      <c r="F11" s="26"/>
      <c r="G11" s="26"/>
      <c r="H11" s="26"/>
      <c r="I11" s="26"/>
      <c r="J11" s="26"/>
      <c r="K11" s="26"/>
      <c r="L11" s="5"/>
      <c r="M11" s="5"/>
    </row>
    <row r="12" spans="1:13" ht="15" x14ac:dyDescent="0.25">
      <c r="A12" s="29" t="s">
        <v>162</v>
      </c>
      <c r="B12" s="30"/>
      <c r="C12" s="30"/>
      <c r="D12" s="30"/>
      <c r="E12" s="26"/>
      <c r="F12" s="26"/>
      <c r="G12" s="26"/>
      <c r="H12" s="26"/>
      <c r="I12" s="26"/>
      <c r="J12" s="26"/>
      <c r="K12" s="26"/>
      <c r="L12" s="5"/>
      <c r="M12" s="5"/>
    </row>
    <row r="13" spans="1:13" ht="15" x14ac:dyDescent="0.25">
      <c r="A13" s="29" t="s">
        <v>163</v>
      </c>
      <c r="B13" s="30"/>
      <c r="C13" s="30"/>
      <c r="D13" s="30"/>
      <c r="E13" s="26"/>
      <c r="F13" s="26"/>
      <c r="G13" s="26"/>
      <c r="H13" s="26"/>
      <c r="I13" s="26"/>
      <c r="J13" s="26"/>
      <c r="K13" s="26"/>
      <c r="L13" s="3"/>
      <c r="M13" s="3"/>
    </row>
    <row r="17" spans="1:13" x14ac:dyDescent="0.2">
      <c r="A17" s="2"/>
      <c r="G17" s="3"/>
      <c r="H17" s="3"/>
      <c r="I17" s="3"/>
      <c r="J17" s="3"/>
      <c r="K17" s="3"/>
      <c r="L17" s="3"/>
      <c r="M17" s="3"/>
    </row>
    <row r="18" spans="1:13" x14ac:dyDescent="0.2">
      <c r="A18" s="2"/>
      <c r="G18" s="3"/>
      <c r="H18" s="3"/>
      <c r="I18" s="3"/>
      <c r="J18" s="3"/>
      <c r="K18" s="3"/>
      <c r="L18" s="3"/>
      <c r="M18" s="3"/>
    </row>
    <row r="19" spans="1:13" x14ac:dyDescent="0.2">
      <c r="A19" s="2"/>
      <c r="G19" s="3"/>
      <c r="H19" s="3"/>
      <c r="I19" s="3"/>
      <c r="J19" s="3"/>
      <c r="K19" s="3"/>
      <c r="L19" s="3"/>
      <c r="M19" s="3"/>
    </row>
    <row r="24" spans="1:13" ht="15" customHeight="1" x14ac:dyDescent="0.2"/>
    <row r="25" spans="1:13" ht="15.75" customHeight="1" x14ac:dyDescent="0.2"/>
    <row r="28" spans="1:13" ht="15" customHeight="1" x14ac:dyDescent="0.2"/>
    <row r="29" spans="1:13" ht="15" customHeight="1" x14ac:dyDescent="0.2"/>
    <row r="30" spans="1:13" ht="15" customHeight="1" x14ac:dyDescent="0.2"/>
    <row r="31" spans="1:13" ht="15" customHeight="1" x14ac:dyDescent="0.2"/>
    <row r="32" spans="1:13" ht="15" customHeight="1" x14ac:dyDescent="0.2"/>
    <row r="33" ht="14.25" customHeight="1" x14ac:dyDescent="0.2"/>
    <row r="34" ht="13.5" customHeight="1" x14ac:dyDescent="0.2"/>
  </sheetData>
  <mergeCells count="8">
    <mergeCell ref="A6:A7"/>
    <mergeCell ref="B6:C6"/>
    <mergeCell ref="D6:E6"/>
    <mergeCell ref="B4:K4"/>
    <mergeCell ref="L6:M6"/>
    <mergeCell ref="J6:K6"/>
    <mergeCell ref="H6:I6"/>
    <mergeCell ref="F6:G6"/>
  </mergeCells>
  <phoneticPr fontId="0" type="noConversion"/>
  <pageMargins left="0.75" right="0.75" top="1" bottom="1" header="0.5" footer="0.5"/>
  <pageSetup paperSize="9" scale="95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showGridLines="0" topLeftCell="A74" zoomScaleNormal="100" zoomScaleSheetLayoutView="100" workbookViewId="0">
      <selection activeCell="A71" sqref="A71:N116"/>
    </sheetView>
  </sheetViews>
  <sheetFormatPr defaultRowHeight="15" x14ac:dyDescent="0.25"/>
  <cols>
    <col min="1" max="1" width="32.85546875" style="121" customWidth="1"/>
    <col min="2" max="2" width="9.140625" style="118" customWidth="1"/>
    <col min="3" max="6" width="9.140625" style="118"/>
    <col min="7" max="7" width="13" style="118" customWidth="1"/>
    <col min="8" max="8" width="12.7109375" style="118" customWidth="1"/>
    <col min="9" max="13" width="9.140625" style="118"/>
    <col min="14" max="14" width="11.28515625" style="118" customWidth="1"/>
    <col min="15" max="15" width="10.7109375" style="119" customWidth="1"/>
    <col min="16" max="16384" width="9.140625" style="120"/>
  </cols>
  <sheetData>
    <row r="1" spans="1:15" x14ac:dyDescent="0.25">
      <c r="A1" s="496" t="s">
        <v>338</v>
      </c>
      <c r="B1" s="117"/>
      <c r="C1" s="117"/>
      <c r="D1" s="117"/>
      <c r="E1" s="117"/>
      <c r="F1" s="117"/>
      <c r="G1" s="117"/>
      <c r="H1" s="117"/>
    </row>
    <row r="2" spans="1:15" x14ac:dyDescent="0.25">
      <c r="B2" s="122"/>
    </row>
    <row r="3" spans="1:15" x14ac:dyDescent="0.25">
      <c r="B3" s="659" t="s">
        <v>31</v>
      </c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587"/>
    </row>
    <row r="4" spans="1:15" ht="6" customHeight="1" x14ac:dyDescent="0.25">
      <c r="B4" s="122"/>
    </row>
    <row r="5" spans="1:15" s="123" customFormat="1" ht="15.75" customHeight="1" x14ac:dyDescent="0.25">
      <c r="A5" s="656" t="s">
        <v>200</v>
      </c>
      <c r="B5" s="654" t="s">
        <v>179</v>
      </c>
      <c r="C5" s="654" t="s">
        <v>83</v>
      </c>
      <c r="D5" s="654" t="s">
        <v>51</v>
      </c>
      <c r="E5" s="654" t="s">
        <v>180</v>
      </c>
      <c r="F5" s="654" t="s">
        <v>26</v>
      </c>
      <c r="G5" s="654" t="s">
        <v>181</v>
      </c>
      <c r="H5" s="654" t="s">
        <v>130</v>
      </c>
      <c r="I5" s="654" t="s">
        <v>25</v>
      </c>
      <c r="J5" s="654" t="s">
        <v>182</v>
      </c>
      <c r="K5" s="654" t="s">
        <v>127</v>
      </c>
      <c r="L5" s="654" t="s">
        <v>126</v>
      </c>
      <c r="M5" s="658" t="s">
        <v>362</v>
      </c>
      <c r="N5" s="662" t="s">
        <v>363</v>
      </c>
    </row>
    <row r="6" spans="1:15" s="124" customFormat="1" ht="15.75" customHeight="1" x14ac:dyDescent="0.25">
      <c r="A6" s="657"/>
      <c r="B6" s="655"/>
      <c r="C6" s="655"/>
      <c r="D6" s="655"/>
      <c r="E6" s="655"/>
      <c r="F6" s="655"/>
      <c r="G6" s="655"/>
      <c r="H6" s="655"/>
      <c r="I6" s="655"/>
      <c r="J6" s="655"/>
      <c r="K6" s="655"/>
      <c r="L6" s="655"/>
      <c r="M6" s="654"/>
      <c r="N6" s="660"/>
    </row>
    <row r="7" spans="1:15" s="128" customFormat="1" ht="3.75" customHeight="1" x14ac:dyDescent="0.25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7"/>
    </row>
    <row r="8" spans="1:15" s="128" customFormat="1" ht="19.5" customHeight="1" x14ac:dyDescent="0.25">
      <c r="A8" s="369" t="s">
        <v>35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7"/>
    </row>
    <row r="9" spans="1:15" s="128" customFormat="1" ht="3.75" customHeight="1" x14ac:dyDescent="0.25">
      <c r="A9" s="129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7"/>
    </row>
    <row r="10" spans="1:15" ht="12.75" customHeight="1" x14ac:dyDescent="0.25">
      <c r="A10" s="130" t="s">
        <v>52</v>
      </c>
      <c r="B10" s="131">
        <v>7.648424797385931</v>
      </c>
      <c r="C10" s="132">
        <v>9.987750301510097</v>
      </c>
      <c r="D10" s="133">
        <v>14.568450000000002</v>
      </c>
      <c r="E10" s="131" t="s">
        <v>33</v>
      </c>
      <c r="F10" s="131">
        <v>33.791099989271167</v>
      </c>
      <c r="G10" s="133" t="s">
        <v>33</v>
      </c>
      <c r="H10" s="134" t="s">
        <v>33</v>
      </c>
      <c r="I10" s="133" t="s">
        <v>33</v>
      </c>
      <c r="J10" s="133" t="s">
        <v>33</v>
      </c>
      <c r="K10" s="131">
        <v>0.72841498070359234</v>
      </c>
      <c r="L10" s="131" t="s">
        <v>33</v>
      </c>
      <c r="M10" s="131" t="s">
        <v>33</v>
      </c>
      <c r="N10" s="453">
        <v>66.724140068870796</v>
      </c>
      <c r="O10" s="120"/>
    </row>
    <row r="11" spans="1:15" ht="12.75" customHeight="1" x14ac:dyDescent="0.25">
      <c r="A11" s="135" t="s">
        <v>106</v>
      </c>
      <c r="B11" s="136">
        <v>43.733518423951857</v>
      </c>
      <c r="C11" s="137">
        <v>8.8381409749162199</v>
      </c>
      <c r="D11" s="137" t="s">
        <v>33</v>
      </c>
      <c r="E11" s="136">
        <v>3.5605049579405788</v>
      </c>
      <c r="F11" s="136" t="s">
        <v>33</v>
      </c>
      <c r="G11" s="133" t="s">
        <v>33</v>
      </c>
      <c r="H11" s="134" t="s">
        <v>33</v>
      </c>
      <c r="I11" s="133" t="s">
        <v>33</v>
      </c>
      <c r="J11" s="137">
        <v>19.198534587472558</v>
      </c>
      <c r="K11" s="136">
        <v>0.9469394749146699</v>
      </c>
      <c r="L11" s="131" t="s">
        <v>33</v>
      </c>
      <c r="M11" s="131" t="s">
        <v>33</v>
      </c>
      <c r="N11" s="454">
        <v>76.277638419195881</v>
      </c>
      <c r="O11" s="120"/>
    </row>
    <row r="12" spans="1:15" ht="12.75" customHeight="1" x14ac:dyDescent="0.25">
      <c r="A12" s="135" t="s">
        <v>90</v>
      </c>
      <c r="B12" s="136">
        <v>15.570699343120003</v>
      </c>
      <c r="C12" s="137">
        <v>99.601895000057326</v>
      </c>
      <c r="D12" s="137" t="s">
        <v>33</v>
      </c>
      <c r="E12" s="136" t="s">
        <v>33</v>
      </c>
      <c r="F12" s="136" t="s">
        <v>33</v>
      </c>
      <c r="G12" s="133" t="s">
        <v>33</v>
      </c>
      <c r="H12" s="134" t="s">
        <v>33</v>
      </c>
      <c r="I12" s="133" t="s">
        <v>33</v>
      </c>
      <c r="J12" s="139">
        <v>1.4608682592574616</v>
      </c>
      <c r="K12" s="136">
        <v>1.9463248284399988</v>
      </c>
      <c r="L12" s="131" t="s">
        <v>33</v>
      </c>
      <c r="M12" s="131" t="s">
        <v>33</v>
      </c>
      <c r="N12" s="454">
        <v>118.57978743087479</v>
      </c>
      <c r="O12" s="120"/>
    </row>
    <row r="13" spans="1:15" ht="12.75" customHeight="1" x14ac:dyDescent="0.25">
      <c r="A13" s="135" t="s">
        <v>53</v>
      </c>
      <c r="B13" s="136">
        <v>11.157899767994882</v>
      </c>
      <c r="C13" s="137" t="s">
        <v>33</v>
      </c>
      <c r="D13" s="137" t="s">
        <v>33</v>
      </c>
      <c r="E13" s="136" t="s">
        <v>33</v>
      </c>
      <c r="F13" s="136" t="s">
        <v>33</v>
      </c>
      <c r="G13" s="133" t="s">
        <v>33</v>
      </c>
      <c r="H13" s="134" t="s">
        <v>33</v>
      </c>
      <c r="I13" s="133" t="s">
        <v>33</v>
      </c>
      <c r="J13" s="139" t="s">
        <v>33</v>
      </c>
      <c r="K13" s="136" t="s">
        <v>33</v>
      </c>
      <c r="L13" s="131" t="s">
        <v>33</v>
      </c>
      <c r="M13" s="131" t="s">
        <v>33</v>
      </c>
      <c r="N13" s="454">
        <v>11.157899767994882</v>
      </c>
      <c r="O13" s="120"/>
    </row>
    <row r="14" spans="1:15" ht="12.75" customHeight="1" x14ac:dyDescent="0.25">
      <c r="A14" s="135" t="s">
        <v>317</v>
      </c>
      <c r="B14" s="136" t="s">
        <v>33</v>
      </c>
      <c r="C14" s="136" t="s">
        <v>33</v>
      </c>
      <c r="D14" s="137" t="s">
        <v>33</v>
      </c>
      <c r="E14" s="136" t="s">
        <v>33</v>
      </c>
      <c r="F14" s="136" t="s">
        <v>33</v>
      </c>
      <c r="G14" s="133" t="s">
        <v>33</v>
      </c>
      <c r="H14" s="134" t="s">
        <v>33</v>
      </c>
      <c r="I14" s="133" t="s">
        <v>33</v>
      </c>
      <c r="J14" s="139" t="s">
        <v>33</v>
      </c>
      <c r="K14" s="136">
        <v>4.8366754718718523</v>
      </c>
      <c r="L14" s="131" t="s">
        <v>33</v>
      </c>
      <c r="M14" s="131" t="s">
        <v>33</v>
      </c>
      <c r="N14" s="454">
        <v>4.8366754718718523</v>
      </c>
      <c r="O14" s="120"/>
    </row>
    <row r="15" spans="1:15" ht="12.75" customHeight="1" x14ac:dyDescent="0.25">
      <c r="A15" s="135" t="s">
        <v>91</v>
      </c>
      <c r="B15" s="136">
        <v>56.510223169173003</v>
      </c>
      <c r="C15" s="137" t="s">
        <v>33</v>
      </c>
      <c r="D15" s="137" t="s">
        <v>33</v>
      </c>
      <c r="E15" s="136">
        <v>8.8745549377703696</v>
      </c>
      <c r="F15" s="136" t="s">
        <v>33</v>
      </c>
      <c r="G15" s="133" t="s">
        <v>33</v>
      </c>
      <c r="H15" s="134" t="s">
        <v>33</v>
      </c>
      <c r="I15" s="133" t="s">
        <v>33</v>
      </c>
      <c r="J15" s="139" t="s">
        <v>33</v>
      </c>
      <c r="K15" s="136" t="s">
        <v>33</v>
      </c>
      <c r="L15" s="131" t="s">
        <v>33</v>
      </c>
      <c r="M15" s="131" t="s">
        <v>33</v>
      </c>
      <c r="N15" s="454">
        <v>65.384778106943372</v>
      </c>
      <c r="O15" s="120"/>
    </row>
    <row r="16" spans="1:15" ht="12.75" customHeight="1" x14ac:dyDescent="0.25">
      <c r="A16" s="135" t="s">
        <v>114</v>
      </c>
      <c r="B16" s="136" t="s">
        <v>33</v>
      </c>
      <c r="C16" s="137">
        <v>30.351001206040383</v>
      </c>
      <c r="D16" s="137" t="s">
        <v>33</v>
      </c>
      <c r="E16" s="136" t="s">
        <v>33</v>
      </c>
      <c r="F16" s="136" t="s">
        <v>33</v>
      </c>
      <c r="G16" s="133" t="s">
        <v>33</v>
      </c>
      <c r="H16" s="134" t="s">
        <v>33</v>
      </c>
      <c r="I16" s="133" t="s">
        <v>33</v>
      </c>
      <c r="J16" s="139" t="s">
        <v>33</v>
      </c>
      <c r="K16" s="136" t="s">
        <v>33</v>
      </c>
      <c r="L16" s="131" t="s">
        <v>33</v>
      </c>
      <c r="M16" s="131" t="s">
        <v>33</v>
      </c>
      <c r="N16" s="454">
        <v>30.351001206040383</v>
      </c>
      <c r="O16" s="120"/>
    </row>
    <row r="17" spans="1:15" ht="12.75" customHeight="1" x14ac:dyDescent="0.25">
      <c r="A17" s="135" t="s">
        <v>318</v>
      </c>
      <c r="B17" s="136">
        <v>0.76800003051757826</v>
      </c>
      <c r="C17" s="139" t="s">
        <v>33</v>
      </c>
      <c r="D17" s="137" t="s">
        <v>33</v>
      </c>
      <c r="E17" s="136" t="s">
        <v>33</v>
      </c>
      <c r="F17" s="136" t="s">
        <v>33</v>
      </c>
      <c r="G17" s="133" t="s">
        <v>33</v>
      </c>
      <c r="H17" s="134" t="s">
        <v>33</v>
      </c>
      <c r="I17" s="133" t="s">
        <v>33</v>
      </c>
      <c r="J17" s="139" t="s">
        <v>33</v>
      </c>
      <c r="K17" s="136" t="s">
        <v>33</v>
      </c>
      <c r="L17" s="131" t="s">
        <v>33</v>
      </c>
      <c r="M17" s="131" t="s">
        <v>33</v>
      </c>
      <c r="N17" s="454">
        <v>0.76800003051757826</v>
      </c>
      <c r="O17" s="120"/>
    </row>
    <row r="18" spans="1:15" ht="12.75" customHeight="1" x14ac:dyDescent="0.25">
      <c r="A18" s="135" t="s">
        <v>54</v>
      </c>
      <c r="B18" s="136">
        <v>17.251872044677736</v>
      </c>
      <c r="C18" s="137" t="s">
        <v>33</v>
      </c>
      <c r="D18" s="137">
        <v>0.39020843385457987</v>
      </c>
      <c r="E18" s="136" t="s">
        <v>33</v>
      </c>
      <c r="F18" s="136" t="s">
        <v>33</v>
      </c>
      <c r="G18" s="133" t="s">
        <v>33</v>
      </c>
      <c r="H18" s="134" t="s">
        <v>33</v>
      </c>
      <c r="I18" s="137">
        <v>0.39020843385457987</v>
      </c>
      <c r="J18" s="139" t="s">
        <v>33</v>
      </c>
      <c r="K18" s="136" t="s">
        <v>33</v>
      </c>
      <c r="L18" s="131" t="s">
        <v>33</v>
      </c>
      <c r="M18" s="131" t="s">
        <v>33</v>
      </c>
      <c r="N18" s="454">
        <v>18.032288912386893</v>
      </c>
      <c r="O18" s="140"/>
    </row>
    <row r="19" spans="1:15" ht="12.75" customHeight="1" x14ac:dyDescent="0.25">
      <c r="A19" s="135" t="s">
        <v>113</v>
      </c>
      <c r="B19" s="136" t="s">
        <v>33</v>
      </c>
      <c r="C19" s="137">
        <v>1.715478273395157</v>
      </c>
      <c r="D19" s="137">
        <v>1.0721739208719729</v>
      </c>
      <c r="E19" s="136">
        <v>3.4313805404317859</v>
      </c>
      <c r="F19" s="136" t="s">
        <v>33</v>
      </c>
      <c r="G19" s="137">
        <v>1.715478273395157</v>
      </c>
      <c r="H19" s="134" t="s">
        <v>33</v>
      </c>
      <c r="I19" s="139">
        <v>1.0721739208719729</v>
      </c>
      <c r="J19" s="139" t="s">
        <v>33</v>
      </c>
      <c r="K19" s="136">
        <v>0.85731514305610645</v>
      </c>
      <c r="L19" s="131" t="s">
        <v>33</v>
      </c>
      <c r="M19" s="131" t="s">
        <v>33</v>
      </c>
      <c r="N19" s="454">
        <v>9.8640000720221526</v>
      </c>
      <c r="O19" s="120"/>
    </row>
    <row r="20" spans="1:15" ht="12.75" customHeight="1" x14ac:dyDescent="0.25">
      <c r="A20" s="135" t="s">
        <v>319</v>
      </c>
      <c r="B20" s="136">
        <v>6.2735107499999998</v>
      </c>
      <c r="C20" s="137" t="s">
        <v>33</v>
      </c>
      <c r="D20" s="137" t="s">
        <v>33</v>
      </c>
      <c r="E20" s="136">
        <v>1.1836890000000002</v>
      </c>
      <c r="F20" s="136" t="s">
        <v>33</v>
      </c>
      <c r="G20" s="139" t="s">
        <v>33</v>
      </c>
      <c r="H20" s="134" t="s">
        <v>33</v>
      </c>
      <c r="I20" s="137" t="s">
        <v>33</v>
      </c>
      <c r="J20" s="139" t="s">
        <v>33</v>
      </c>
      <c r="K20" s="136" t="s">
        <v>33</v>
      </c>
      <c r="L20" s="131" t="s">
        <v>33</v>
      </c>
      <c r="M20" s="131" t="s">
        <v>33</v>
      </c>
      <c r="N20" s="454">
        <v>7.45719975</v>
      </c>
      <c r="O20" s="120"/>
    </row>
    <row r="21" spans="1:15" ht="12.75" customHeight="1" x14ac:dyDescent="0.25">
      <c r="A21" s="135" t="s">
        <v>55</v>
      </c>
      <c r="B21" s="136" t="s">
        <v>33</v>
      </c>
      <c r="C21" s="137">
        <v>0.86698699800968171</v>
      </c>
      <c r="D21" s="137" t="s">
        <v>33</v>
      </c>
      <c r="E21" s="136">
        <v>1.7341882785201075</v>
      </c>
      <c r="F21" s="136" t="s">
        <v>33</v>
      </c>
      <c r="G21" s="139">
        <v>0.86698699800968171</v>
      </c>
      <c r="H21" s="134" t="s">
        <v>33</v>
      </c>
      <c r="I21" s="137" t="s">
        <v>33</v>
      </c>
      <c r="J21" s="137">
        <v>0.43349349900484085</v>
      </c>
      <c r="K21" s="136" t="s">
        <v>33</v>
      </c>
      <c r="L21" s="131" t="s">
        <v>33</v>
      </c>
      <c r="M21" s="131" t="s">
        <v>33</v>
      </c>
      <c r="N21" s="454">
        <v>3.901655773544312</v>
      </c>
      <c r="O21" s="120"/>
    </row>
    <row r="22" spans="1:15" ht="12.75" customHeight="1" x14ac:dyDescent="0.25">
      <c r="A22" s="135" t="s">
        <v>320</v>
      </c>
      <c r="B22" s="136" t="s">
        <v>33</v>
      </c>
      <c r="C22" s="139">
        <v>19.978232724189759</v>
      </c>
      <c r="D22" s="137" t="s">
        <v>33</v>
      </c>
      <c r="E22" s="136" t="s">
        <v>33</v>
      </c>
      <c r="F22" s="136" t="s">
        <v>33</v>
      </c>
      <c r="G22" s="137" t="s">
        <v>33</v>
      </c>
      <c r="H22" s="134" t="s">
        <v>33</v>
      </c>
      <c r="I22" s="137" t="s">
        <v>33</v>
      </c>
      <c r="J22" s="139">
        <v>6.7986152701526885</v>
      </c>
      <c r="K22" s="136" t="s">
        <v>33</v>
      </c>
      <c r="L22" s="131" t="s">
        <v>33</v>
      </c>
      <c r="M22" s="131" t="s">
        <v>33</v>
      </c>
      <c r="N22" s="454">
        <v>26.776847994342447</v>
      </c>
      <c r="O22" s="120"/>
    </row>
    <row r="23" spans="1:15" ht="12.75" customHeight="1" x14ac:dyDescent="0.25">
      <c r="A23" s="135" t="s">
        <v>118</v>
      </c>
      <c r="B23" s="136" t="s">
        <v>33</v>
      </c>
      <c r="C23" s="137" t="s">
        <v>33</v>
      </c>
      <c r="D23" s="137" t="s">
        <v>33</v>
      </c>
      <c r="E23" s="136">
        <v>7.8288583439999986</v>
      </c>
      <c r="F23" s="136" t="s">
        <v>33</v>
      </c>
      <c r="G23" s="137" t="s">
        <v>33</v>
      </c>
      <c r="H23" s="134" t="s">
        <v>33</v>
      </c>
      <c r="I23" s="137" t="s">
        <v>33</v>
      </c>
      <c r="J23" s="139" t="s">
        <v>33</v>
      </c>
      <c r="K23" s="136" t="s">
        <v>33</v>
      </c>
      <c r="L23" s="131" t="s">
        <v>33</v>
      </c>
      <c r="M23" s="131" t="s">
        <v>33</v>
      </c>
      <c r="N23" s="454">
        <v>7.8288583439999986</v>
      </c>
      <c r="O23" s="120"/>
    </row>
    <row r="24" spans="1:15" ht="12.75" customHeight="1" x14ac:dyDescent="0.25">
      <c r="A24" s="135" t="s">
        <v>115</v>
      </c>
      <c r="B24" s="136" t="s">
        <v>33</v>
      </c>
      <c r="C24" s="137">
        <v>124.10718818899591</v>
      </c>
      <c r="D24" s="137" t="s">
        <v>33</v>
      </c>
      <c r="E24" s="136" t="s">
        <v>33</v>
      </c>
      <c r="F24" s="136" t="s">
        <v>33</v>
      </c>
      <c r="G24" s="137" t="s">
        <v>33</v>
      </c>
      <c r="H24" s="134" t="s">
        <v>33</v>
      </c>
      <c r="I24" s="137" t="s">
        <v>33</v>
      </c>
      <c r="J24" s="137">
        <v>32.89224456622032</v>
      </c>
      <c r="K24" s="136" t="s">
        <v>33</v>
      </c>
      <c r="L24" s="131" t="s">
        <v>33</v>
      </c>
      <c r="M24" s="131" t="s">
        <v>33</v>
      </c>
      <c r="N24" s="454">
        <v>156.99943275521622</v>
      </c>
      <c r="O24" s="120"/>
    </row>
    <row r="25" spans="1:15" ht="12.75" customHeight="1" x14ac:dyDescent="0.25">
      <c r="A25" s="135" t="s">
        <v>100</v>
      </c>
      <c r="B25" s="136">
        <v>12.121300547407152</v>
      </c>
      <c r="C25" s="137">
        <v>57.389399709347536</v>
      </c>
      <c r="D25" s="137" t="s">
        <v>33</v>
      </c>
      <c r="E25" s="136">
        <v>6.6209879388793951</v>
      </c>
      <c r="F25" s="136" t="s">
        <v>33</v>
      </c>
      <c r="G25" s="137" t="s">
        <v>33</v>
      </c>
      <c r="H25" s="134" t="s">
        <v>33</v>
      </c>
      <c r="I25" s="137" t="s">
        <v>33</v>
      </c>
      <c r="J25" s="137" t="s">
        <v>33</v>
      </c>
      <c r="K25" s="136" t="s">
        <v>33</v>
      </c>
      <c r="L25" s="131" t="s">
        <v>33</v>
      </c>
      <c r="M25" s="131" t="s">
        <v>33</v>
      </c>
      <c r="N25" s="454">
        <v>76.131688195634084</v>
      </c>
      <c r="O25" s="120"/>
    </row>
    <row r="26" spans="1:15" ht="12.75" customHeight="1" x14ac:dyDescent="0.25">
      <c r="A26" s="135" t="s">
        <v>57</v>
      </c>
      <c r="B26" s="136" t="s">
        <v>33</v>
      </c>
      <c r="C26" s="137">
        <v>3.0350999999999999</v>
      </c>
      <c r="D26" s="137" t="s">
        <v>33</v>
      </c>
      <c r="E26" s="136">
        <v>2.0956127595067024</v>
      </c>
      <c r="F26" s="136" t="s">
        <v>33</v>
      </c>
      <c r="G26" s="137" t="s">
        <v>33</v>
      </c>
      <c r="H26" s="134" t="s">
        <v>33</v>
      </c>
      <c r="I26" s="137" t="s">
        <v>33</v>
      </c>
      <c r="J26" s="139">
        <v>0.35400240625190726</v>
      </c>
      <c r="K26" s="136" t="s">
        <v>33</v>
      </c>
      <c r="L26" s="131" t="s">
        <v>33</v>
      </c>
      <c r="M26" s="131" t="s">
        <v>33</v>
      </c>
      <c r="N26" s="454">
        <v>5.4847151657586091</v>
      </c>
      <c r="O26" s="120"/>
    </row>
    <row r="27" spans="1:15" ht="12.75" customHeight="1" x14ac:dyDescent="0.25">
      <c r="A27" s="135" t="s">
        <v>109</v>
      </c>
      <c r="B27" s="136">
        <v>3.83535</v>
      </c>
      <c r="C27" s="137">
        <v>12.749669999999998</v>
      </c>
      <c r="D27" s="137" t="s">
        <v>33</v>
      </c>
      <c r="E27" s="136" t="s">
        <v>33</v>
      </c>
      <c r="F27" s="136" t="s">
        <v>33</v>
      </c>
      <c r="G27" s="137" t="s">
        <v>33</v>
      </c>
      <c r="H27" s="134" t="s">
        <v>33</v>
      </c>
      <c r="I27" s="137" t="s">
        <v>33</v>
      </c>
      <c r="J27" s="139" t="s">
        <v>33</v>
      </c>
      <c r="K27" s="136" t="s">
        <v>33</v>
      </c>
      <c r="L27" s="131" t="s">
        <v>33</v>
      </c>
      <c r="M27" s="131" t="s">
        <v>33</v>
      </c>
      <c r="N27" s="454">
        <v>16.58502</v>
      </c>
      <c r="O27" s="120"/>
    </row>
    <row r="28" spans="1:15" s="146" customFormat="1" ht="3.75" customHeight="1" x14ac:dyDescent="0.25">
      <c r="A28" s="141"/>
      <c r="B28" s="142"/>
      <c r="C28" s="143"/>
      <c r="D28" s="143"/>
      <c r="E28" s="142"/>
      <c r="F28" s="143"/>
      <c r="G28" s="144"/>
      <c r="H28" s="143"/>
      <c r="I28" s="143"/>
      <c r="J28" s="142"/>
      <c r="K28" s="142"/>
      <c r="L28" s="145"/>
      <c r="M28" s="156"/>
    </row>
    <row r="29" spans="1:15" s="146" customFormat="1" ht="15" customHeight="1" x14ac:dyDescent="0.25">
      <c r="A29" s="147" t="s">
        <v>58</v>
      </c>
      <c r="B29" s="148">
        <f t="shared" ref="B29:G29" si="0">SUM(B10:B27)</f>
        <v>174.87079887422811</v>
      </c>
      <c r="C29" s="148">
        <f t="shared" si="0"/>
        <v>368.62084337646201</v>
      </c>
      <c r="D29" s="148">
        <f t="shared" si="0"/>
        <v>16.030832354726556</v>
      </c>
      <c r="E29" s="148">
        <f t="shared" si="0"/>
        <v>35.329776757048933</v>
      </c>
      <c r="F29" s="148">
        <f t="shared" si="0"/>
        <v>33.791099989271167</v>
      </c>
      <c r="G29" s="148">
        <f t="shared" si="0"/>
        <v>2.5824652714048386</v>
      </c>
      <c r="H29" s="148" t="s">
        <v>33</v>
      </c>
      <c r="I29" s="148">
        <f>SUM(I10:I27)</f>
        <v>1.4623823547265529</v>
      </c>
      <c r="J29" s="148">
        <f>SUM(J10:J27)</f>
        <v>61.137758588359773</v>
      </c>
      <c r="K29" s="148">
        <f>SUM(K10:K27)</f>
        <v>9.3156698989862203</v>
      </c>
      <c r="L29" s="148" t="s">
        <v>33</v>
      </c>
      <c r="M29" s="148" t="s">
        <v>33</v>
      </c>
      <c r="N29" s="148">
        <f>SUM(N10:N27)</f>
        <v>703.14162746521424</v>
      </c>
    </row>
    <row r="30" spans="1:15" s="140" customFormat="1" x14ac:dyDescent="0.25">
      <c r="A30" s="152"/>
      <c r="B30" s="153"/>
      <c r="C30" s="154"/>
      <c r="D30" s="154"/>
      <c r="E30" s="153"/>
      <c r="F30" s="153"/>
      <c r="G30" s="154"/>
      <c r="H30" s="155"/>
      <c r="I30" s="154"/>
      <c r="J30" s="154"/>
      <c r="K30" s="153"/>
      <c r="L30" s="153"/>
      <c r="M30" s="153"/>
      <c r="N30" s="154"/>
      <c r="O30" s="156"/>
    </row>
    <row r="31" spans="1:15" s="140" customFormat="1" x14ac:dyDescent="0.25">
      <c r="A31" s="152"/>
      <c r="B31" s="153"/>
      <c r="C31" s="154"/>
      <c r="D31" s="154"/>
      <c r="E31" s="153"/>
      <c r="F31" s="153"/>
      <c r="G31" s="154"/>
      <c r="H31" s="155"/>
      <c r="I31" s="154"/>
      <c r="J31" s="154"/>
      <c r="K31" s="153"/>
      <c r="L31" s="153"/>
      <c r="M31" s="153"/>
      <c r="N31" s="154"/>
      <c r="O31" s="156"/>
    </row>
    <row r="32" spans="1:15" s="140" customFormat="1" x14ac:dyDescent="0.25">
      <c r="A32" s="116" t="s">
        <v>339</v>
      </c>
      <c r="B32" s="153"/>
      <c r="C32" s="154"/>
      <c r="D32" s="154"/>
      <c r="E32" s="153"/>
      <c r="F32" s="153"/>
      <c r="G32" s="154"/>
      <c r="H32" s="155"/>
      <c r="I32" s="154"/>
      <c r="J32" s="154"/>
      <c r="K32" s="153"/>
      <c r="L32" s="153"/>
      <c r="M32" s="153"/>
      <c r="N32" s="154"/>
      <c r="O32" s="156"/>
    </row>
    <row r="33" spans="1:15" s="140" customFormat="1" x14ac:dyDescent="0.25">
      <c r="A33" s="152"/>
      <c r="B33" s="153"/>
      <c r="C33" s="154"/>
      <c r="D33" s="154"/>
      <c r="E33" s="153"/>
      <c r="F33" s="153"/>
      <c r="G33" s="154"/>
      <c r="H33" s="155"/>
      <c r="I33" s="154"/>
      <c r="J33" s="154"/>
      <c r="K33" s="153"/>
      <c r="L33" s="153"/>
      <c r="M33" s="153"/>
      <c r="N33" s="154"/>
      <c r="O33" s="156"/>
    </row>
    <row r="34" spans="1:15" s="140" customFormat="1" ht="15.75" customHeight="1" x14ac:dyDescent="0.25">
      <c r="A34" s="656" t="s">
        <v>200</v>
      </c>
      <c r="B34" s="654" t="s">
        <v>179</v>
      </c>
      <c r="C34" s="654" t="s">
        <v>83</v>
      </c>
      <c r="D34" s="654" t="s">
        <v>51</v>
      </c>
      <c r="E34" s="654" t="s">
        <v>180</v>
      </c>
      <c r="F34" s="654" t="s">
        <v>26</v>
      </c>
      <c r="G34" s="654" t="s">
        <v>181</v>
      </c>
      <c r="H34" s="654" t="s">
        <v>130</v>
      </c>
      <c r="I34" s="654" t="s">
        <v>25</v>
      </c>
      <c r="J34" s="654" t="s">
        <v>182</v>
      </c>
      <c r="K34" s="654" t="s">
        <v>127</v>
      </c>
      <c r="L34" s="654" t="s">
        <v>126</v>
      </c>
      <c r="M34" s="658" t="s">
        <v>362</v>
      </c>
      <c r="N34" s="662" t="s">
        <v>363</v>
      </c>
    </row>
    <row r="35" spans="1:15" s="140" customFormat="1" ht="15.75" customHeight="1" x14ac:dyDescent="0.25">
      <c r="A35" s="657"/>
      <c r="B35" s="655"/>
      <c r="C35" s="655"/>
      <c r="D35" s="655"/>
      <c r="E35" s="655"/>
      <c r="F35" s="655"/>
      <c r="G35" s="655"/>
      <c r="H35" s="655"/>
      <c r="I35" s="655"/>
      <c r="J35" s="655"/>
      <c r="K35" s="655"/>
      <c r="L35" s="655"/>
      <c r="M35" s="654"/>
      <c r="N35" s="660"/>
    </row>
    <row r="36" spans="1:15" s="140" customFormat="1" ht="3.75" customHeight="1" x14ac:dyDescent="0.25">
      <c r="A36" s="152"/>
      <c r="B36" s="153"/>
      <c r="C36" s="154"/>
      <c r="D36" s="154"/>
      <c r="E36" s="153"/>
      <c r="F36" s="153"/>
      <c r="G36" s="154"/>
      <c r="H36" s="155"/>
      <c r="I36" s="154"/>
      <c r="J36" s="154"/>
      <c r="K36" s="153"/>
      <c r="L36" s="153"/>
      <c r="M36" s="153"/>
      <c r="N36" s="156"/>
    </row>
    <row r="37" spans="1:15" s="140" customFormat="1" ht="19.5" customHeight="1" x14ac:dyDescent="0.3">
      <c r="A37" s="445" t="s">
        <v>41</v>
      </c>
      <c r="B37" s="153"/>
      <c r="C37" s="154"/>
      <c r="D37" s="154"/>
      <c r="E37" s="153"/>
      <c r="F37" s="153"/>
      <c r="G37" s="154"/>
      <c r="H37" s="155"/>
      <c r="I37" s="154"/>
      <c r="J37" s="154"/>
      <c r="K37" s="153"/>
      <c r="L37" s="153"/>
      <c r="M37" s="153"/>
      <c r="N37" s="156"/>
    </row>
    <row r="38" spans="1:15" s="140" customFormat="1" ht="3.75" customHeight="1" x14ac:dyDescent="0.25">
      <c r="A38" s="152"/>
      <c r="B38" s="153"/>
      <c r="C38" s="154"/>
      <c r="D38" s="154"/>
      <c r="E38" s="153"/>
      <c r="F38" s="153"/>
      <c r="G38" s="154"/>
      <c r="H38" s="155"/>
      <c r="I38" s="154"/>
      <c r="J38" s="154"/>
      <c r="K38" s="153"/>
      <c r="L38" s="153"/>
      <c r="M38" s="153"/>
      <c r="N38" s="156"/>
    </row>
    <row r="39" spans="1:15" ht="12.75" customHeight="1" x14ac:dyDescent="0.25">
      <c r="A39" s="157" t="s">
        <v>322</v>
      </c>
      <c r="B39" s="131" t="s">
        <v>33</v>
      </c>
      <c r="C39" s="131" t="s">
        <v>33</v>
      </c>
      <c r="D39" s="131" t="s">
        <v>33</v>
      </c>
      <c r="E39" s="131">
        <v>48.600347183864592</v>
      </c>
      <c r="F39" s="131" t="s">
        <v>33</v>
      </c>
      <c r="G39" s="158" t="s">
        <v>33</v>
      </c>
      <c r="H39" s="158" t="s">
        <v>33</v>
      </c>
      <c r="I39" s="158" t="s">
        <v>33</v>
      </c>
      <c r="J39" s="158" t="s">
        <v>33</v>
      </c>
      <c r="K39" s="158" t="s">
        <v>33</v>
      </c>
      <c r="L39" s="158" t="s">
        <v>33</v>
      </c>
      <c r="M39" s="586" t="s">
        <v>33</v>
      </c>
      <c r="N39" s="453">
        <v>48.600347183864592</v>
      </c>
      <c r="O39" s="120"/>
    </row>
    <row r="40" spans="1:15" ht="12.75" customHeight="1" x14ac:dyDescent="0.25">
      <c r="A40" s="135" t="s">
        <v>323</v>
      </c>
      <c r="B40" s="131" t="s">
        <v>33</v>
      </c>
      <c r="C40" s="131" t="s">
        <v>33</v>
      </c>
      <c r="D40" s="131" t="s">
        <v>33</v>
      </c>
      <c r="E40" s="136">
        <v>11.77201380684525</v>
      </c>
      <c r="F40" s="131" t="s">
        <v>33</v>
      </c>
      <c r="G40" s="137">
        <v>3.4964191389352086</v>
      </c>
      <c r="H40" s="158" t="s">
        <v>33</v>
      </c>
      <c r="I40" s="158" t="s">
        <v>33</v>
      </c>
      <c r="J40" s="158" t="s">
        <v>33</v>
      </c>
      <c r="K40" s="158" t="s">
        <v>33</v>
      </c>
      <c r="L40" s="158" t="s">
        <v>33</v>
      </c>
      <c r="M40" s="586" t="s">
        <v>33</v>
      </c>
      <c r="N40" s="454">
        <v>15.268432945780457</v>
      </c>
      <c r="O40" s="120"/>
    </row>
    <row r="41" spans="1:15" ht="12.75" customHeight="1" x14ac:dyDescent="0.25">
      <c r="A41" s="135" t="s">
        <v>185</v>
      </c>
      <c r="B41" s="131" t="s">
        <v>33</v>
      </c>
      <c r="C41" s="131" t="s">
        <v>33</v>
      </c>
      <c r="D41" s="131" t="s">
        <v>33</v>
      </c>
      <c r="E41" s="136">
        <v>11.072016439962388</v>
      </c>
      <c r="F41" s="131" t="s">
        <v>33</v>
      </c>
      <c r="G41" s="137">
        <v>6.2158562469959264</v>
      </c>
      <c r="H41" s="158" t="s">
        <v>33</v>
      </c>
      <c r="I41" s="158" t="s">
        <v>33</v>
      </c>
      <c r="J41" s="158" t="s">
        <v>33</v>
      </c>
      <c r="K41" s="158" t="s">
        <v>33</v>
      </c>
      <c r="L41" s="158" t="s">
        <v>33</v>
      </c>
      <c r="M41" s="586" t="s">
        <v>33</v>
      </c>
      <c r="N41" s="454">
        <v>17.287872686958316</v>
      </c>
      <c r="O41" s="120"/>
    </row>
    <row r="42" spans="1:15" ht="12.75" customHeight="1" x14ac:dyDescent="0.25">
      <c r="A42" s="135" t="s">
        <v>324</v>
      </c>
      <c r="B42" s="131" t="s">
        <v>33</v>
      </c>
      <c r="C42" s="137">
        <v>7.1328961676559439</v>
      </c>
      <c r="D42" s="131" t="s">
        <v>33</v>
      </c>
      <c r="E42" s="136" t="s">
        <v>33</v>
      </c>
      <c r="F42" s="131" t="s">
        <v>33</v>
      </c>
      <c r="G42" s="137" t="s">
        <v>33</v>
      </c>
      <c r="H42" s="158" t="s">
        <v>33</v>
      </c>
      <c r="I42" s="158" t="s">
        <v>33</v>
      </c>
      <c r="J42" s="158" t="s">
        <v>33</v>
      </c>
      <c r="K42" s="158" t="s">
        <v>33</v>
      </c>
      <c r="L42" s="158" t="s">
        <v>33</v>
      </c>
      <c r="M42" s="586" t="s">
        <v>33</v>
      </c>
      <c r="N42" s="454">
        <v>7.1328961676559439</v>
      </c>
      <c r="O42" s="120"/>
    </row>
    <row r="43" spans="1:15" ht="12.75" customHeight="1" x14ac:dyDescent="0.25">
      <c r="A43" s="135" t="s">
        <v>98</v>
      </c>
      <c r="B43" s="136">
        <v>12.224948125064133</v>
      </c>
      <c r="C43" s="137">
        <v>19.205260156311326</v>
      </c>
      <c r="D43" s="131" t="s">
        <v>33</v>
      </c>
      <c r="E43" s="136" t="s">
        <v>33</v>
      </c>
      <c r="F43" s="131" t="s">
        <v>33</v>
      </c>
      <c r="G43" s="137" t="s">
        <v>33</v>
      </c>
      <c r="H43" s="138" t="s">
        <v>33</v>
      </c>
      <c r="I43" s="158" t="s">
        <v>33</v>
      </c>
      <c r="J43" s="137">
        <v>3.9327118958187107E-2</v>
      </c>
      <c r="K43" s="158" t="s">
        <v>33</v>
      </c>
      <c r="L43" s="136">
        <v>24.286526046758365</v>
      </c>
      <c r="M43" s="584">
        <v>0.01</v>
      </c>
      <c r="N43" s="454">
        <v>55.763351447220757</v>
      </c>
      <c r="O43" s="120"/>
    </row>
    <row r="44" spans="1:15" ht="12.75" customHeight="1" x14ac:dyDescent="0.25">
      <c r="A44" s="135" t="s">
        <v>87</v>
      </c>
      <c r="B44" s="136" t="s">
        <v>33</v>
      </c>
      <c r="C44" s="139" t="s">
        <v>33</v>
      </c>
      <c r="D44" s="131" t="s">
        <v>33</v>
      </c>
      <c r="E44" s="136" t="s">
        <v>33</v>
      </c>
      <c r="F44" s="131" t="s">
        <v>33</v>
      </c>
      <c r="G44" s="137" t="s">
        <v>33</v>
      </c>
      <c r="H44" s="138" t="s">
        <v>33</v>
      </c>
      <c r="I44" s="158" t="s">
        <v>33</v>
      </c>
      <c r="J44" s="139" t="s">
        <v>33</v>
      </c>
      <c r="K44" s="158" t="s">
        <v>33</v>
      </c>
      <c r="L44" s="136">
        <v>3.6421050000000004</v>
      </c>
      <c r="M44" s="584" t="s">
        <v>33</v>
      </c>
      <c r="N44" s="454">
        <v>3.6421050000000004</v>
      </c>
      <c r="O44" s="120"/>
    </row>
    <row r="45" spans="1:15" ht="12.75" customHeight="1" x14ac:dyDescent="0.25">
      <c r="A45" s="135" t="s">
        <v>325</v>
      </c>
      <c r="B45" s="136" t="s">
        <v>33</v>
      </c>
      <c r="C45" s="139" t="s">
        <v>33</v>
      </c>
      <c r="D45" s="131" t="s">
        <v>33</v>
      </c>
      <c r="E45" s="136">
        <v>22.144032879924776</v>
      </c>
      <c r="F45" s="131" t="s">
        <v>33</v>
      </c>
      <c r="G45" s="137" t="s">
        <v>33</v>
      </c>
      <c r="H45" s="138" t="s">
        <v>33</v>
      </c>
      <c r="I45" s="158" t="s">
        <v>33</v>
      </c>
      <c r="J45" s="139" t="s">
        <v>33</v>
      </c>
      <c r="K45" s="158" t="s">
        <v>33</v>
      </c>
      <c r="L45" s="136">
        <v>14.568480000000003</v>
      </c>
      <c r="M45" s="584" t="s">
        <v>33</v>
      </c>
      <c r="N45" s="454">
        <v>36.71251287992478</v>
      </c>
      <c r="O45" s="120"/>
    </row>
    <row r="46" spans="1:15" ht="12.75" customHeight="1" x14ac:dyDescent="0.25">
      <c r="A46" s="135" t="s">
        <v>186</v>
      </c>
      <c r="B46" s="136">
        <v>59.517922500000005</v>
      </c>
      <c r="C46" s="139" t="s">
        <v>33</v>
      </c>
      <c r="D46" s="131" t="s">
        <v>33</v>
      </c>
      <c r="E46" s="136">
        <v>50.587500114040225</v>
      </c>
      <c r="F46" s="131" t="s">
        <v>33</v>
      </c>
      <c r="G46" s="137">
        <v>19.304314419237521</v>
      </c>
      <c r="H46" s="138" t="s">
        <v>33</v>
      </c>
      <c r="I46" s="158" t="s">
        <v>33</v>
      </c>
      <c r="J46" s="139" t="s">
        <v>33</v>
      </c>
      <c r="K46" s="158" t="s">
        <v>33</v>
      </c>
      <c r="L46" s="136" t="s">
        <v>33</v>
      </c>
      <c r="M46" s="584" t="s">
        <v>33</v>
      </c>
      <c r="N46" s="454">
        <v>129.40973703327776</v>
      </c>
      <c r="O46" s="120"/>
    </row>
    <row r="47" spans="1:15" ht="12.75" customHeight="1" x14ac:dyDescent="0.25">
      <c r="A47" s="135" t="s">
        <v>77</v>
      </c>
      <c r="B47" s="136" t="s">
        <v>33</v>
      </c>
      <c r="C47" s="139">
        <v>23.720400805473325</v>
      </c>
      <c r="D47" s="131" t="s">
        <v>33</v>
      </c>
      <c r="E47" s="136" t="s">
        <v>33</v>
      </c>
      <c r="F47" s="131" t="s">
        <v>33</v>
      </c>
      <c r="G47" s="139" t="s">
        <v>33</v>
      </c>
      <c r="H47" s="138" t="s">
        <v>33</v>
      </c>
      <c r="I47" s="158" t="s">
        <v>33</v>
      </c>
      <c r="J47" s="139">
        <v>15.496800514221192</v>
      </c>
      <c r="K47" s="158" t="s">
        <v>33</v>
      </c>
      <c r="L47" s="136">
        <v>94.686061444053649</v>
      </c>
      <c r="M47" s="584" t="s">
        <v>33</v>
      </c>
      <c r="N47" s="454">
        <v>133.90326276374816</v>
      </c>
      <c r="O47" s="120"/>
    </row>
    <row r="48" spans="1:15" ht="12.75" customHeight="1" x14ac:dyDescent="0.25">
      <c r="A48" s="135" t="s">
        <v>326</v>
      </c>
      <c r="B48" s="136" t="s">
        <v>33</v>
      </c>
      <c r="C48" s="137" t="s">
        <v>33</v>
      </c>
      <c r="D48" s="131" t="s">
        <v>33</v>
      </c>
      <c r="E48" s="136" t="s">
        <v>33</v>
      </c>
      <c r="F48" s="131" t="s">
        <v>33</v>
      </c>
      <c r="G48" s="139" t="s">
        <v>33</v>
      </c>
      <c r="H48" s="138" t="s">
        <v>33</v>
      </c>
      <c r="I48" s="158" t="s">
        <v>33</v>
      </c>
      <c r="J48" s="137" t="s">
        <v>33</v>
      </c>
      <c r="K48" s="158" t="s">
        <v>33</v>
      </c>
      <c r="L48" s="136">
        <v>1.5296838750000001</v>
      </c>
      <c r="M48" s="584" t="s">
        <v>33</v>
      </c>
      <c r="N48" s="454">
        <v>1.5296838750000001</v>
      </c>
      <c r="O48" s="120"/>
    </row>
    <row r="49" spans="1:15" ht="12.75" customHeight="1" x14ac:dyDescent="0.25">
      <c r="A49" s="135" t="s">
        <v>102</v>
      </c>
      <c r="B49" s="136" t="s">
        <v>33</v>
      </c>
      <c r="C49" s="137" t="s">
        <v>33</v>
      </c>
      <c r="D49" s="131" t="s">
        <v>33</v>
      </c>
      <c r="E49" s="136">
        <v>1.6833981827283635</v>
      </c>
      <c r="F49" s="131" t="s">
        <v>33</v>
      </c>
      <c r="G49" s="137">
        <v>0.93144605861233942</v>
      </c>
      <c r="H49" s="138" t="s">
        <v>33</v>
      </c>
      <c r="I49" s="158" t="s">
        <v>33</v>
      </c>
      <c r="J49" s="137" t="s">
        <v>33</v>
      </c>
      <c r="K49" s="158" t="s">
        <v>33</v>
      </c>
      <c r="L49" s="136" t="s">
        <v>33</v>
      </c>
      <c r="M49" s="584" t="s">
        <v>33</v>
      </c>
      <c r="N49" s="454">
        <v>2.6148442413407027</v>
      </c>
      <c r="O49" s="120"/>
    </row>
    <row r="50" spans="1:15" ht="12.75" customHeight="1" x14ac:dyDescent="0.25">
      <c r="A50" s="135" t="s">
        <v>327</v>
      </c>
      <c r="B50" s="136">
        <v>0.21024000835418702</v>
      </c>
      <c r="C50" s="137" t="s">
        <v>33</v>
      </c>
      <c r="D50" s="131" t="s">
        <v>33</v>
      </c>
      <c r="E50" s="136" t="s">
        <v>33</v>
      </c>
      <c r="F50" s="131" t="s">
        <v>33</v>
      </c>
      <c r="G50" s="137" t="s">
        <v>33</v>
      </c>
      <c r="H50" s="138" t="s">
        <v>33</v>
      </c>
      <c r="I50" s="158" t="s">
        <v>33</v>
      </c>
      <c r="J50" s="137" t="s">
        <v>33</v>
      </c>
      <c r="K50" s="158" t="s">
        <v>33</v>
      </c>
      <c r="L50" s="136" t="s">
        <v>33</v>
      </c>
      <c r="M50" s="584" t="s">
        <v>33</v>
      </c>
      <c r="N50" s="454">
        <v>0.21024000835418702</v>
      </c>
      <c r="O50" s="120"/>
    </row>
    <row r="51" spans="1:15" ht="12.75" customHeight="1" x14ac:dyDescent="0.25">
      <c r="A51" s="135" t="s">
        <v>59</v>
      </c>
      <c r="B51" s="136">
        <v>56.730512851563454</v>
      </c>
      <c r="C51" s="137">
        <v>20.459448584417917</v>
      </c>
      <c r="D51" s="139">
        <v>4.7871956543765073</v>
      </c>
      <c r="E51" s="136">
        <v>8.0471576948074937</v>
      </c>
      <c r="F51" s="131" t="s">
        <v>33</v>
      </c>
      <c r="G51" s="137">
        <v>1.0283525601301193</v>
      </c>
      <c r="H51" s="138">
        <v>6.8074874696469312</v>
      </c>
      <c r="I51" s="139">
        <v>5.3013719344415673</v>
      </c>
      <c r="J51" s="139">
        <v>73.807773446010117</v>
      </c>
      <c r="K51" s="136">
        <v>3.6606748314648034</v>
      </c>
      <c r="L51" s="136">
        <v>49.299359413890834</v>
      </c>
      <c r="M51" s="584" t="s">
        <v>33</v>
      </c>
      <c r="N51" s="454">
        <v>229.92933444074976</v>
      </c>
      <c r="O51" s="120"/>
    </row>
    <row r="52" spans="1:15" ht="12.75" customHeight="1" x14ac:dyDescent="0.25">
      <c r="A52" s="135" t="s">
        <v>112</v>
      </c>
      <c r="B52" s="136" t="s">
        <v>33</v>
      </c>
      <c r="C52" s="139" t="s">
        <v>33</v>
      </c>
      <c r="D52" s="137" t="s">
        <v>33</v>
      </c>
      <c r="E52" s="136" t="s">
        <v>33</v>
      </c>
      <c r="F52" s="131" t="s">
        <v>33</v>
      </c>
      <c r="G52" s="137" t="s">
        <v>33</v>
      </c>
      <c r="H52" s="138" t="s">
        <v>33</v>
      </c>
      <c r="I52" s="137" t="s">
        <v>33</v>
      </c>
      <c r="J52" s="139"/>
      <c r="K52" s="136">
        <v>6.9936579127313303</v>
      </c>
      <c r="L52" s="136" t="s">
        <v>33</v>
      </c>
      <c r="M52" s="584" t="s">
        <v>33</v>
      </c>
      <c r="N52" s="454">
        <v>6.9936579127313303</v>
      </c>
      <c r="O52" s="120"/>
    </row>
    <row r="53" spans="1:15" ht="12.75" customHeight="1" x14ac:dyDescent="0.25">
      <c r="A53" s="135" t="s">
        <v>60</v>
      </c>
      <c r="B53" s="136" t="s">
        <v>33</v>
      </c>
      <c r="C53" s="139" t="s">
        <v>33</v>
      </c>
      <c r="D53" s="137" t="s">
        <v>33</v>
      </c>
      <c r="E53" s="136" t="s">
        <v>33</v>
      </c>
      <c r="F53" s="131" t="s">
        <v>33</v>
      </c>
      <c r="G53" s="137" t="s">
        <v>33</v>
      </c>
      <c r="H53" s="138">
        <v>5.7636735293645867</v>
      </c>
      <c r="I53" s="137" t="s">
        <v>33</v>
      </c>
      <c r="J53" s="139"/>
      <c r="K53" s="136"/>
      <c r="L53" s="136" t="s">
        <v>33</v>
      </c>
      <c r="M53" s="584" t="s">
        <v>33</v>
      </c>
      <c r="N53" s="454">
        <v>5.7636735293645867</v>
      </c>
      <c r="O53" s="120"/>
    </row>
    <row r="54" spans="1:15" ht="12.75" customHeight="1" x14ac:dyDescent="0.25">
      <c r="A54" s="135" t="s">
        <v>61</v>
      </c>
      <c r="B54" s="136" t="s">
        <v>33</v>
      </c>
      <c r="C54" s="139">
        <v>115.24707384922421</v>
      </c>
      <c r="D54" s="137">
        <v>8.3528722056208853</v>
      </c>
      <c r="E54" s="136">
        <v>11.062939500000002</v>
      </c>
      <c r="F54" s="131" t="s">
        <v>33</v>
      </c>
      <c r="G54" s="137" t="s">
        <v>33</v>
      </c>
      <c r="H54" s="138" t="s">
        <v>33</v>
      </c>
      <c r="I54" s="137">
        <v>5.0749709556208851</v>
      </c>
      <c r="J54" s="139">
        <v>57.590858621634553</v>
      </c>
      <c r="K54" s="136">
        <v>0.35095616536831858</v>
      </c>
      <c r="L54" s="136" t="s">
        <v>33</v>
      </c>
      <c r="M54" s="584" t="s">
        <v>33</v>
      </c>
      <c r="N54" s="454">
        <v>197.6796712974689</v>
      </c>
      <c r="O54" s="120"/>
    </row>
    <row r="55" spans="1:15" ht="12.75" customHeight="1" x14ac:dyDescent="0.25">
      <c r="A55" s="135" t="s">
        <v>62</v>
      </c>
      <c r="B55" s="136" t="s">
        <v>33</v>
      </c>
      <c r="C55" s="139" t="s">
        <v>33</v>
      </c>
      <c r="D55" s="137" t="s">
        <v>33</v>
      </c>
      <c r="E55" s="136"/>
      <c r="F55" s="131" t="s">
        <v>33</v>
      </c>
      <c r="G55" s="137" t="s">
        <v>33</v>
      </c>
      <c r="H55" s="138">
        <v>6.1320002436637875</v>
      </c>
      <c r="I55" s="137" t="s">
        <v>33</v>
      </c>
      <c r="J55" s="139">
        <v>94.30928077244161</v>
      </c>
      <c r="K55" s="136" t="s">
        <v>33</v>
      </c>
      <c r="L55" s="136" t="s">
        <v>33</v>
      </c>
      <c r="M55" s="584" t="s">
        <v>33</v>
      </c>
      <c r="N55" s="454">
        <v>100.44128101610539</v>
      </c>
      <c r="O55" s="120"/>
    </row>
    <row r="56" spans="1:15" ht="12.75" customHeight="1" x14ac:dyDescent="0.25">
      <c r="A56" s="135" t="s">
        <v>63</v>
      </c>
      <c r="B56" s="136">
        <v>195.02038740317522</v>
      </c>
      <c r="C56" s="139" t="s">
        <v>33</v>
      </c>
      <c r="D56" s="137" t="s">
        <v>33</v>
      </c>
      <c r="E56" s="136">
        <v>16.09613031054139</v>
      </c>
      <c r="F56" s="131" t="s">
        <v>33</v>
      </c>
      <c r="G56" s="137" t="s">
        <v>33</v>
      </c>
      <c r="H56" s="138">
        <v>0.27310499276518824</v>
      </c>
      <c r="I56" s="137" t="s">
        <v>33</v>
      </c>
      <c r="J56" s="139" t="s">
        <v>33</v>
      </c>
      <c r="K56" s="136" t="s">
        <v>33</v>
      </c>
      <c r="L56" s="136">
        <v>181.93666619484424</v>
      </c>
      <c r="M56" s="584" t="s">
        <v>33</v>
      </c>
      <c r="N56" s="454">
        <v>393.32628890132605</v>
      </c>
      <c r="O56" s="120"/>
    </row>
    <row r="57" spans="1:15" ht="12.75" customHeight="1" x14ac:dyDescent="0.25">
      <c r="A57" s="135" t="s">
        <v>116</v>
      </c>
      <c r="B57" s="136" t="s">
        <v>33</v>
      </c>
      <c r="C57" s="139">
        <v>40.928184867290497</v>
      </c>
      <c r="D57" s="137" t="s">
        <v>33</v>
      </c>
      <c r="E57" s="136"/>
      <c r="F57" s="131" t="s">
        <v>33</v>
      </c>
      <c r="G57" s="137" t="s">
        <v>33</v>
      </c>
      <c r="H57" s="138" t="s">
        <v>33</v>
      </c>
      <c r="I57" s="137" t="s">
        <v>33</v>
      </c>
      <c r="J57" s="139" t="s">
        <v>33</v>
      </c>
      <c r="K57" s="136" t="s">
        <v>33</v>
      </c>
      <c r="L57" s="136" t="s">
        <v>33</v>
      </c>
      <c r="M57" s="584" t="s">
        <v>33</v>
      </c>
      <c r="N57" s="454">
        <v>40.928184867290497</v>
      </c>
      <c r="O57" s="120"/>
    </row>
    <row r="58" spans="1:15" ht="12.75" customHeight="1" x14ac:dyDescent="0.25">
      <c r="A58" s="135" t="s">
        <v>328</v>
      </c>
      <c r="B58" s="136">
        <v>2.3063040916442873E-2</v>
      </c>
      <c r="C58" s="139"/>
      <c r="D58" s="137" t="s">
        <v>33</v>
      </c>
      <c r="E58" s="136"/>
      <c r="F58" s="131" t="s">
        <v>33</v>
      </c>
      <c r="G58" s="137" t="s">
        <v>33</v>
      </c>
      <c r="H58" s="138" t="s">
        <v>33</v>
      </c>
      <c r="I58" s="137" t="s">
        <v>33</v>
      </c>
      <c r="J58" s="139" t="s">
        <v>33</v>
      </c>
      <c r="K58" s="136" t="s">
        <v>33</v>
      </c>
      <c r="L58" s="136" t="s">
        <v>33</v>
      </c>
      <c r="M58" s="584" t="s">
        <v>33</v>
      </c>
      <c r="N58" s="454">
        <v>2.3063040916442873E-2</v>
      </c>
      <c r="O58" s="120"/>
    </row>
    <row r="59" spans="1:15" ht="12.75" customHeight="1" x14ac:dyDescent="0.25">
      <c r="A59" s="135" t="s">
        <v>64</v>
      </c>
      <c r="B59" s="136">
        <v>42.450756075000001</v>
      </c>
      <c r="C59" s="137">
        <v>411.16479219197703</v>
      </c>
      <c r="D59" s="139">
        <v>6.8771023068122865</v>
      </c>
      <c r="E59" s="136">
        <v>48.812958343458163</v>
      </c>
      <c r="F59" s="131" t="s">
        <v>33</v>
      </c>
      <c r="G59" s="137">
        <v>10.252277897388904</v>
      </c>
      <c r="H59" s="138" t="s">
        <v>33</v>
      </c>
      <c r="I59" s="137">
        <v>6.0816730952047706</v>
      </c>
      <c r="J59" s="139">
        <v>110.47834287875605</v>
      </c>
      <c r="K59" s="136">
        <v>0.76228256823620788</v>
      </c>
      <c r="L59" s="136" t="s">
        <v>33</v>
      </c>
      <c r="M59" s="584" t="s">
        <v>33</v>
      </c>
      <c r="N59" s="454">
        <v>636.88018535683341</v>
      </c>
      <c r="O59" s="120"/>
    </row>
    <row r="60" spans="1:15" ht="12.75" customHeight="1" x14ac:dyDescent="0.25">
      <c r="A60" s="135" t="s">
        <v>119</v>
      </c>
      <c r="B60" s="136" t="s">
        <v>33</v>
      </c>
      <c r="C60" s="137" t="s">
        <v>33</v>
      </c>
      <c r="D60" s="139" t="s">
        <v>33</v>
      </c>
      <c r="E60" s="139" t="s">
        <v>33</v>
      </c>
      <c r="F60" s="131" t="s">
        <v>33</v>
      </c>
      <c r="G60" s="139" t="s">
        <v>33</v>
      </c>
      <c r="H60" s="138">
        <v>0.18495722624206543</v>
      </c>
      <c r="I60" s="139" t="s">
        <v>33</v>
      </c>
      <c r="J60" s="139" t="s">
        <v>33</v>
      </c>
      <c r="K60" s="139" t="s">
        <v>33</v>
      </c>
      <c r="L60" s="139" t="s">
        <v>33</v>
      </c>
      <c r="M60" s="584" t="s">
        <v>33</v>
      </c>
      <c r="N60" s="454">
        <v>0.18495722624206543</v>
      </c>
      <c r="O60" s="120"/>
    </row>
    <row r="61" spans="1:15" ht="12.75" customHeight="1" x14ac:dyDescent="0.25">
      <c r="A61" s="135" t="s">
        <v>65</v>
      </c>
      <c r="B61" s="136" t="s">
        <v>33</v>
      </c>
      <c r="C61" s="139">
        <v>2.2500000000000009</v>
      </c>
      <c r="D61" s="139" t="s">
        <v>33</v>
      </c>
      <c r="E61" s="139" t="s">
        <v>33</v>
      </c>
      <c r="F61" s="131" t="s">
        <v>33</v>
      </c>
      <c r="G61" s="139" t="s">
        <v>33</v>
      </c>
      <c r="H61" s="138" t="s">
        <v>33</v>
      </c>
      <c r="I61" s="139" t="s">
        <v>33</v>
      </c>
      <c r="J61" s="139" t="s">
        <v>33</v>
      </c>
      <c r="K61" s="139" t="s">
        <v>33</v>
      </c>
      <c r="L61" s="139" t="s">
        <v>33</v>
      </c>
      <c r="M61" s="584" t="s">
        <v>33</v>
      </c>
      <c r="N61" s="454">
        <v>2.2500000000000009</v>
      </c>
      <c r="O61" s="120"/>
    </row>
    <row r="62" spans="1:15" ht="12.75" customHeight="1" x14ac:dyDescent="0.25">
      <c r="A62" s="135" t="s">
        <v>66</v>
      </c>
      <c r="B62" s="136" t="s">
        <v>33</v>
      </c>
      <c r="C62" s="137" t="s">
        <v>33</v>
      </c>
      <c r="D62" s="139" t="s">
        <v>33</v>
      </c>
      <c r="E62" s="139" t="s">
        <v>33</v>
      </c>
      <c r="F62" s="136">
        <v>30.085991839782714</v>
      </c>
      <c r="G62" s="139" t="s">
        <v>33</v>
      </c>
      <c r="H62" s="138" t="s">
        <v>33</v>
      </c>
      <c r="I62" s="139" t="s">
        <v>33</v>
      </c>
      <c r="J62" s="139" t="s">
        <v>33</v>
      </c>
      <c r="K62" s="139" t="s">
        <v>33</v>
      </c>
      <c r="L62" s="139" t="s">
        <v>33</v>
      </c>
      <c r="M62" s="584" t="s">
        <v>33</v>
      </c>
      <c r="N62" s="454">
        <v>30.085991839782714</v>
      </c>
      <c r="O62" s="120"/>
    </row>
    <row r="63" spans="1:15" ht="12.75" customHeight="1" x14ac:dyDescent="0.25">
      <c r="A63" s="135" t="s">
        <v>97</v>
      </c>
      <c r="B63" s="136" t="s">
        <v>33</v>
      </c>
      <c r="C63" s="137">
        <v>407.42964228929526</v>
      </c>
      <c r="D63" s="137">
        <v>62.204364372758867</v>
      </c>
      <c r="E63" s="136">
        <v>107.52626029753533</v>
      </c>
      <c r="F63" s="136"/>
      <c r="G63" s="139">
        <v>31.079281234979629</v>
      </c>
      <c r="H63" s="138" t="s">
        <v>33</v>
      </c>
      <c r="I63" s="137">
        <v>10.923468187513352</v>
      </c>
      <c r="J63" s="137">
        <v>133.66538888689519</v>
      </c>
      <c r="K63" s="136" t="s">
        <v>33</v>
      </c>
      <c r="L63" s="136" t="s">
        <v>33</v>
      </c>
      <c r="M63" s="584" t="s">
        <v>33</v>
      </c>
      <c r="N63" s="454">
        <v>752.82840526897758</v>
      </c>
      <c r="O63" s="120"/>
    </row>
    <row r="64" spans="1:15" ht="12.75" customHeight="1" x14ac:dyDescent="0.25">
      <c r="A64" s="135" t="s">
        <v>329</v>
      </c>
      <c r="B64" s="136">
        <v>5.7599998474121099</v>
      </c>
      <c r="C64" s="137" t="s">
        <v>33</v>
      </c>
      <c r="D64" s="139" t="s">
        <v>33</v>
      </c>
      <c r="E64" s="139" t="s">
        <v>33</v>
      </c>
      <c r="F64" s="139" t="s">
        <v>33</v>
      </c>
      <c r="G64" s="139" t="s">
        <v>33</v>
      </c>
      <c r="H64" s="138" t="s">
        <v>33</v>
      </c>
      <c r="I64" s="139" t="s">
        <v>33</v>
      </c>
      <c r="J64" s="139" t="s">
        <v>33</v>
      </c>
      <c r="K64" s="139" t="s">
        <v>33</v>
      </c>
      <c r="L64" s="136" t="s">
        <v>33</v>
      </c>
      <c r="M64" s="584" t="s">
        <v>33</v>
      </c>
      <c r="N64" s="454">
        <v>5.7599998474121099</v>
      </c>
      <c r="O64" s="120"/>
    </row>
    <row r="65" spans="1:15" ht="12.75" customHeight="1" x14ac:dyDescent="0.25">
      <c r="A65" s="135" t="s">
        <v>330</v>
      </c>
      <c r="B65" s="136" t="s">
        <v>33</v>
      </c>
      <c r="C65" s="137" t="s">
        <v>33</v>
      </c>
      <c r="D65" s="139" t="s">
        <v>33</v>
      </c>
      <c r="E65" s="139" t="s">
        <v>33</v>
      </c>
      <c r="F65" s="139" t="s">
        <v>33</v>
      </c>
      <c r="G65" s="139" t="s">
        <v>33</v>
      </c>
      <c r="H65" s="139" t="s">
        <v>33</v>
      </c>
      <c r="I65" s="139" t="s">
        <v>33</v>
      </c>
      <c r="J65" s="139" t="s">
        <v>33</v>
      </c>
      <c r="K65" s="139" t="s">
        <v>33</v>
      </c>
      <c r="L65" s="136">
        <v>32.348161285400394</v>
      </c>
      <c r="M65" s="584" t="s">
        <v>33</v>
      </c>
      <c r="N65" s="454">
        <v>32.348161285400394</v>
      </c>
      <c r="O65" s="120"/>
    </row>
    <row r="66" spans="1:15" ht="12.75" customHeight="1" x14ac:dyDescent="0.25">
      <c r="A66" s="135" t="s">
        <v>67</v>
      </c>
      <c r="B66" s="136" t="s">
        <v>33</v>
      </c>
      <c r="C66" s="139">
        <v>4.2498900000000006</v>
      </c>
      <c r="D66" s="139" t="s">
        <v>33</v>
      </c>
      <c r="E66" s="139" t="s">
        <v>33</v>
      </c>
      <c r="F66" s="139" t="s">
        <v>33</v>
      </c>
      <c r="G66" s="139" t="s">
        <v>33</v>
      </c>
      <c r="H66" s="139" t="s">
        <v>33</v>
      </c>
      <c r="I66" s="139" t="s">
        <v>33</v>
      </c>
      <c r="J66" s="139" t="s">
        <v>33</v>
      </c>
      <c r="K66" s="139" t="s">
        <v>33</v>
      </c>
      <c r="L66" s="136" t="s">
        <v>33</v>
      </c>
      <c r="M66" s="584" t="s">
        <v>33</v>
      </c>
      <c r="N66" s="454">
        <v>4.2498900000000006</v>
      </c>
      <c r="O66" s="120"/>
    </row>
    <row r="67" spans="1:15" ht="3.75" customHeight="1" x14ac:dyDescent="0.25">
      <c r="A67" s="152"/>
      <c r="B67" s="156"/>
      <c r="C67" s="159"/>
      <c r="D67" s="159"/>
      <c r="E67" s="156"/>
      <c r="F67" s="156"/>
      <c r="G67" s="159"/>
      <c r="H67" s="160"/>
      <c r="I67" s="159"/>
      <c r="J67" s="159"/>
      <c r="K67" s="156"/>
      <c r="L67" s="156"/>
      <c r="M67" s="156"/>
      <c r="N67" s="156"/>
      <c r="O67" s="120"/>
    </row>
    <row r="68" spans="1:15" ht="12.75" customHeight="1" x14ac:dyDescent="0.25">
      <c r="A68" s="147" t="s">
        <v>410</v>
      </c>
      <c r="B68" s="148">
        <f>SUM(B39:B66)</f>
        <v>371.93782985148556</v>
      </c>
      <c r="C68" s="148">
        <f t="shared" ref="C68:N68" si="1">SUM(C39:C66)</f>
        <v>1051.7875889116456</v>
      </c>
      <c r="D68" s="148">
        <f t="shared" si="1"/>
        <v>82.221534539568552</v>
      </c>
      <c r="E68" s="148">
        <f t="shared" si="1"/>
        <v>337.40475475370795</v>
      </c>
      <c r="F68" s="148">
        <f t="shared" si="1"/>
        <v>30.085991839782714</v>
      </c>
      <c r="G68" s="148">
        <f t="shared" si="1"/>
        <v>72.307947556279657</v>
      </c>
      <c r="H68" s="148">
        <f t="shared" si="1"/>
        <v>19.16122346168256</v>
      </c>
      <c r="I68" s="148">
        <f t="shared" si="1"/>
        <v>27.381484172780574</v>
      </c>
      <c r="J68" s="148">
        <f t="shared" si="1"/>
        <v>485.38777223891685</v>
      </c>
      <c r="K68" s="148">
        <f t="shared" si="1"/>
        <v>11.76757147780066</v>
      </c>
      <c r="L68" s="148">
        <f t="shared" si="1"/>
        <v>402.29704325994749</v>
      </c>
      <c r="M68" s="148">
        <v>0.01</v>
      </c>
      <c r="N68" s="148">
        <f t="shared" si="1"/>
        <v>2891.7480320637264</v>
      </c>
      <c r="O68" s="120"/>
    </row>
    <row r="69" spans="1:15" s="140" customFormat="1" x14ac:dyDescent="0.25">
      <c r="A69" s="152"/>
      <c r="B69" s="156"/>
      <c r="C69" s="161"/>
      <c r="D69" s="161"/>
      <c r="E69" s="156"/>
      <c r="F69" s="156"/>
      <c r="G69" s="161"/>
      <c r="H69" s="162"/>
      <c r="I69" s="161"/>
      <c r="J69" s="161"/>
      <c r="K69" s="156"/>
      <c r="L69" s="156"/>
      <c r="M69" s="156"/>
      <c r="N69" s="161"/>
      <c r="O69" s="156"/>
    </row>
    <row r="70" spans="1:15" s="140" customFormat="1" x14ac:dyDescent="0.25">
      <c r="A70" s="152"/>
      <c r="B70" s="156"/>
      <c r="C70" s="161"/>
      <c r="D70" s="161"/>
      <c r="E70" s="156"/>
      <c r="F70" s="156"/>
      <c r="G70" s="161"/>
      <c r="H70" s="162"/>
      <c r="I70" s="161"/>
      <c r="J70" s="161"/>
      <c r="K70" s="156"/>
      <c r="L70" s="156"/>
      <c r="M70" s="156"/>
      <c r="N70" s="161"/>
      <c r="O70" s="156"/>
    </row>
    <row r="71" spans="1:15" s="140" customFormat="1" x14ac:dyDescent="0.25">
      <c r="A71" s="116" t="s">
        <v>339</v>
      </c>
      <c r="B71" s="156"/>
      <c r="C71" s="161"/>
      <c r="D71" s="161"/>
      <c r="E71" s="156"/>
      <c r="F71" s="156"/>
      <c r="G71" s="161"/>
      <c r="H71" s="162"/>
      <c r="I71" s="161"/>
      <c r="J71" s="161"/>
      <c r="K71" s="156"/>
      <c r="L71" s="156"/>
      <c r="M71" s="156"/>
      <c r="N71" s="161"/>
      <c r="O71" s="156"/>
    </row>
    <row r="72" spans="1:15" s="140" customFormat="1" x14ac:dyDescent="0.25">
      <c r="A72" s="152"/>
      <c r="B72" s="156"/>
      <c r="C72" s="161"/>
      <c r="D72" s="161"/>
      <c r="E72" s="156"/>
      <c r="F72" s="156"/>
      <c r="G72" s="161"/>
      <c r="H72" s="162"/>
      <c r="I72" s="161"/>
      <c r="J72" s="161"/>
      <c r="K72" s="156"/>
      <c r="L72" s="156"/>
      <c r="M72" s="156"/>
      <c r="N72" s="161"/>
      <c r="O72" s="156"/>
    </row>
    <row r="73" spans="1:15" s="140" customFormat="1" ht="15" customHeight="1" x14ac:dyDescent="0.25">
      <c r="A73" s="656" t="s">
        <v>200</v>
      </c>
      <c r="B73" s="654" t="s">
        <v>179</v>
      </c>
      <c r="C73" s="654" t="s">
        <v>83</v>
      </c>
      <c r="D73" s="654" t="s">
        <v>51</v>
      </c>
      <c r="E73" s="654" t="s">
        <v>180</v>
      </c>
      <c r="F73" s="654" t="s">
        <v>26</v>
      </c>
      <c r="G73" s="654" t="s">
        <v>181</v>
      </c>
      <c r="H73" s="654" t="s">
        <v>130</v>
      </c>
      <c r="I73" s="654" t="s">
        <v>25</v>
      </c>
      <c r="J73" s="654" t="s">
        <v>182</v>
      </c>
      <c r="K73" s="654" t="s">
        <v>127</v>
      </c>
      <c r="L73" s="654" t="s">
        <v>126</v>
      </c>
      <c r="M73" s="658" t="s">
        <v>362</v>
      </c>
      <c r="N73" s="662" t="s">
        <v>363</v>
      </c>
    </row>
    <row r="74" spans="1:15" s="140" customFormat="1" ht="15" customHeight="1" x14ac:dyDescent="0.25">
      <c r="A74" s="657"/>
      <c r="B74" s="655"/>
      <c r="C74" s="655"/>
      <c r="D74" s="655"/>
      <c r="E74" s="655"/>
      <c r="F74" s="655"/>
      <c r="G74" s="655"/>
      <c r="H74" s="655"/>
      <c r="I74" s="655"/>
      <c r="J74" s="655"/>
      <c r="K74" s="655"/>
      <c r="L74" s="655"/>
      <c r="M74" s="654"/>
      <c r="N74" s="660"/>
    </row>
    <row r="75" spans="1:15" s="140" customFormat="1" ht="3.75" customHeight="1" x14ac:dyDescent="0.25">
      <c r="A75" s="152"/>
      <c r="B75" s="156"/>
      <c r="C75" s="161"/>
      <c r="D75" s="161"/>
      <c r="E75" s="156"/>
      <c r="F75" s="156"/>
      <c r="G75" s="161"/>
      <c r="H75" s="162"/>
      <c r="I75" s="161"/>
      <c r="J75" s="161"/>
      <c r="K75" s="156"/>
      <c r="L75" s="156"/>
      <c r="M75" s="156"/>
      <c r="N75" s="156"/>
    </row>
    <row r="76" spans="1:15" s="140" customFormat="1" ht="19.5" customHeight="1" x14ac:dyDescent="0.25">
      <c r="A76" s="369" t="s">
        <v>36</v>
      </c>
      <c r="B76" s="156"/>
      <c r="C76" s="161"/>
      <c r="D76" s="161"/>
      <c r="E76" s="156"/>
      <c r="F76" s="156"/>
      <c r="G76" s="161"/>
      <c r="H76" s="162"/>
      <c r="I76" s="161"/>
      <c r="J76" s="161"/>
      <c r="K76" s="156"/>
      <c r="L76" s="156"/>
      <c r="M76" s="156"/>
      <c r="N76" s="156"/>
    </row>
    <row r="77" spans="1:15" s="140" customFormat="1" ht="3.75" customHeight="1" x14ac:dyDescent="0.25">
      <c r="A77" s="152"/>
      <c r="B77" s="156"/>
      <c r="C77" s="161"/>
      <c r="D77" s="161"/>
      <c r="E77" s="156"/>
      <c r="F77" s="156"/>
      <c r="G77" s="161"/>
      <c r="H77" s="162"/>
      <c r="I77" s="161"/>
      <c r="J77" s="161"/>
      <c r="K77" s="156"/>
      <c r="L77" s="156"/>
      <c r="M77" s="156"/>
      <c r="N77" s="156"/>
    </row>
    <row r="78" spans="1:15" ht="12.75" customHeight="1" x14ac:dyDescent="0.25">
      <c r="A78" s="589" t="s">
        <v>331</v>
      </c>
      <c r="B78" s="136">
        <v>1.0622850000000001</v>
      </c>
      <c r="C78" s="137" t="s">
        <v>33</v>
      </c>
      <c r="D78" s="137" t="s">
        <v>33</v>
      </c>
      <c r="E78" s="136" t="s">
        <v>33</v>
      </c>
      <c r="F78" s="136" t="s">
        <v>33</v>
      </c>
      <c r="G78" s="136" t="s">
        <v>33</v>
      </c>
      <c r="H78" s="136" t="s">
        <v>33</v>
      </c>
      <c r="I78" s="137" t="s">
        <v>33</v>
      </c>
      <c r="J78" s="137" t="s">
        <v>33</v>
      </c>
      <c r="K78" s="136" t="s">
        <v>33</v>
      </c>
      <c r="L78" s="136" t="s">
        <v>33</v>
      </c>
      <c r="M78" s="584" t="s">
        <v>33</v>
      </c>
      <c r="N78" s="588">
        <v>1.0622850000000001</v>
      </c>
      <c r="O78" s="120"/>
    </row>
    <row r="79" spans="1:15" ht="12.75" customHeight="1" x14ac:dyDescent="0.25">
      <c r="A79" s="589" t="s">
        <v>332</v>
      </c>
      <c r="B79" s="136" t="s">
        <v>33</v>
      </c>
      <c r="C79" s="137">
        <v>4.2955590661420819</v>
      </c>
      <c r="D79" s="158" t="s">
        <v>33</v>
      </c>
      <c r="E79" s="131" t="s">
        <v>33</v>
      </c>
      <c r="F79" s="131" t="s">
        <v>33</v>
      </c>
      <c r="G79" s="131" t="s">
        <v>33</v>
      </c>
      <c r="H79" s="131" t="s">
        <v>33</v>
      </c>
      <c r="I79" s="137" t="s">
        <v>33</v>
      </c>
      <c r="J79" s="137" t="s">
        <v>33</v>
      </c>
      <c r="K79" s="131" t="s">
        <v>33</v>
      </c>
      <c r="L79" s="131" t="s">
        <v>33</v>
      </c>
      <c r="M79" s="583" t="s">
        <v>33</v>
      </c>
      <c r="N79" s="588">
        <v>4.2955590661420819</v>
      </c>
      <c r="O79" s="120"/>
    </row>
    <row r="80" spans="1:15" ht="12.75" customHeight="1" x14ac:dyDescent="0.25">
      <c r="A80" s="589" t="s">
        <v>68</v>
      </c>
      <c r="B80" s="136" t="s">
        <v>33</v>
      </c>
      <c r="C80" s="137" t="s">
        <v>33</v>
      </c>
      <c r="D80" s="139">
        <v>0.13871791968154906</v>
      </c>
      <c r="E80" s="131" t="s">
        <v>33</v>
      </c>
      <c r="F80" s="131" t="s">
        <v>33</v>
      </c>
      <c r="G80" s="131" t="s">
        <v>33</v>
      </c>
      <c r="H80" s="131" t="s">
        <v>33</v>
      </c>
      <c r="I80" s="137">
        <v>0.13871791968154906</v>
      </c>
      <c r="J80" s="139" t="s">
        <v>33</v>
      </c>
      <c r="K80" s="131" t="s">
        <v>33</v>
      </c>
      <c r="L80" s="131" t="s">
        <v>33</v>
      </c>
      <c r="M80" s="583" t="s">
        <v>33</v>
      </c>
      <c r="N80" s="588">
        <v>0.27743583936309812</v>
      </c>
      <c r="O80" s="120"/>
    </row>
    <row r="81" spans="1:15" ht="12.75" customHeight="1" x14ac:dyDescent="0.25">
      <c r="A81" s="589" t="s">
        <v>333</v>
      </c>
      <c r="B81" s="136">
        <v>0.93351741527023302</v>
      </c>
      <c r="C81" s="137" t="s">
        <v>33</v>
      </c>
      <c r="D81" s="139" t="s">
        <v>33</v>
      </c>
      <c r="E81" s="131" t="s">
        <v>33</v>
      </c>
      <c r="F81" s="131" t="s">
        <v>33</v>
      </c>
      <c r="G81" s="131" t="s">
        <v>33</v>
      </c>
      <c r="H81" s="131" t="s">
        <v>33</v>
      </c>
      <c r="I81" s="137" t="s">
        <v>33</v>
      </c>
      <c r="J81" s="139" t="s">
        <v>33</v>
      </c>
      <c r="K81" s="131" t="s">
        <v>33</v>
      </c>
      <c r="L81" s="131" t="s">
        <v>33</v>
      </c>
      <c r="M81" s="583" t="s">
        <v>33</v>
      </c>
      <c r="N81" s="588">
        <v>0.93351741527023302</v>
      </c>
      <c r="O81" s="120"/>
    </row>
    <row r="82" spans="1:15" ht="12.75" customHeight="1" x14ac:dyDescent="0.25">
      <c r="A82" s="589" t="s">
        <v>69</v>
      </c>
      <c r="B82" s="136">
        <v>0.17999999523162843</v>
      </c>
      <c r="C82" s="137" t="s">
        <v>33</v>
      </c>
      <c r="D82" s="139" t="s">
        <v>33</v>
      </c>
      <c r="E82" s="131" t="s">
        <v>33</v>
      </c>
      <c r="F82" s="136">
        <v>0.10799999713897704</v>
      </c>
      <c r="G82" s="131" t="s">
        <v>33</v>
      </c>
      <c r="H82" s="131" t="s">
        <v>33</v>
      </c>
      <c r="I82" s="137" t="s">
        <v>33</v>
      </c>
      <c r="J82" s="137" t="s">
        <v>33</v>
      </c>
      <c r="K82" s="131" t="s">
        <v>33</v>
      </c>
      <c r="L82" s="131" t="s">
        <v>33</v>
      </c>
      <c r="M82" s="583" t="s">
        <v>33</v>
      </c>
      <c r="N82" s="588">
        <v>0.28799999237060547</v>
      </c>
      <c r="O82" s="120"/>
    </row>
    <row r="83" spans="1:15" ht="12.75" customHeight="1" x14ac:dyDescent="0.25">
      <c r="A83" s="589" t="s">
        <v>70</v>
      </c>
      <c r="B83" s="136">
        <v>0.17482050694674253</v>
      </c>
      <c r="C83" s="139">
        <v>1.5623190451934339</v>
      </c>
      <c r="D83" s="139" t="s">
        <v>33</v>
      </c>
      <c r="E83" s="131" t="s">
        <v>33</v>
      </c>
      <c r="F83" s="136" t="s">
        <v>33</v>
      </c>
      <c r="G83" s="131" t="s">
        <v>33</v>
      </c>
      <c r="H83" s="131" t="s">
        <v>33</v>
      </c>
      <c r="I83" s="136" t="s">
        <v>33</v>
      </c>
      <c r="J83" s="139">
        <v>1.3011451215772332</v>
      </c>
      <c r="K83" s="131" t="s">
        <v>33</v>
      </c>
      <c r="L83" s="131" t="s">
        <v>33</v>
      </c>
      <c r="M83" s="583" t="s">
        <v>33</v>
      </c>
      <c r="N83" s="588">
        <v>3.0382846737174098</v>
      </c>
      <c r="O83" s="120"/>
    </row>
    <row r="84" spans="1:15" ht="12.75" customHeight="1" x14ac:dyDescent="0.25">
      <c r="A84" s="589" t="s">
        <v>108</v>
      </c>
      <c r="B84" s="136" t="s">
        <v>33</v>
      </c>
      <c r="C84" s="137">
        <v>408.88801624774936</v>
      </c>
      <c r="D84" s="139" t="s">
        <v>33</v>
      </c>
      <c r="E84" s="131" t="s">
        <v>33</v>
      </c>
      <c r="F84" s="136" t="s">
        <v>33</v>
      </c>
      <c r="G84" s="131" t="s">
        <v>33</v>
      </c>
      <c r="H84" s="131" t="s">
        <v>33</v>
      </c>
      <c r="I84" s="136" t="s">
        <v>33</v>
      </c>
      <c r="J84" s="139" t="s">
        <v>33</v>
      </c>
      <c r="K84" s="131" t="s">
        <v>33</v>
      </c>
      <c r="L84" s="131" t="s">
        <v>33</v>
      </c>
      <c r="M84" s="583" t="s">
        <v>33</v>
      </c>
      <c r="N84" s="588">
        <v>408.88801624774902</v>
      </c>
      <c r="O84" s="120"/>
    </row>
    <row r="85" spans="1:15" ht="12.75" customHeight="1" x14ac:dyDescent="0.25">
      <c r="A85" s="589" t="s">
        <v>101</v>
      </c>
      <c r="B85" s="136">
        <v>2.0091616222378494</v>
      </c>
      <c r="C85" s="137" t="s">
        <v>33</v>
      </c>
      <c r="D85" s="139" t="s">
        <v>33</v>
      </c>
      <c r="E85" s="136">
        <v>0.15479010000000004</v>
      </c>
      <c r="F85" s="136" t="s">
        <v>33</v>
      </c>
      <c r="G85" s="131" t="s">
        <v>33</v>
      </c>
      <c r="H85" s="131" t="s">
        <v>33</v>
      </c>
      <c r="I85" s="136" t="s">
        <v>33</v>
      </c>
      <c r="J85" s="139" t="s">
        <v>33</v>
      </c>
      <c r="K85" s="131" t="s">
        <v>33</v>
      </c>
      <c r="L85" s="131" t="s">
        <v>33</v>
      </c>
      <c r="M85" s="583" t="s">
        <v>33</v>
      </c>
      <c r="N85" s="588">
        <v>2.1639517222378495</v>
      </c>
      <c r="O85" s="120"/>
    </row>
    <row r="86" spans="1:15" ht="12.75" customHeight="1" x14ac:dyDescent="0.25">
      <c r="A86" s="589" t="s">
        <v>71</v>
      </c>
      <c r="B86" s="136">
        <v>2.4800966920714385</v>
      </c>
      <c r="C86" s="137">
        <v>9.7344440101618535</v>
      </c>
      <c r="D86" s="139">
        <v>0.15261701055049898</v>
      </c>
      <c r="E86" s="136">
        <v>6.0701999999999999E-2</v>
      </c>
      <c r="F86" s="136">
        <v>0.50079149999999995</v>
      </c>
      <c r="G86" s="131" t="s">
        <v>33</v>
      </c>
      <c r="H86" s="131" t="s">
        <v>33</v>
      </c>
      <c r="I86" s="139">
        <v>5.6360583345651624E-2</v>
      </c>
      <c r="J86" s="139">
        <v>2.3392578031718743</v>
      </c>
      <c r="K86" s="136">
        <v>2.9136599228143698E-2</v>
      </c>
      <c r="L86" s="136">
        <v>0.53113912500000005</v>
      </c>
      <c r="M86" s="583" t="s">
        <v>33</v>
      </c>
      <c r="N86" s="588">
        <v>15.884545323529458</v>
      </c>
      <c r="O86" s="120"/>
    </row>
    <row r="87" spans="1:15" ht="12.75" customHeight="1" x14ac:dyDescent="0.25">
      <c r="A87" s="589" t="s">
        <v>72</v>
      </c>
      <c r="B87" s="136">
        <v>4.510750380505919</v>
      </c>
      <c r="C87" s="137">
        <v>4.5890710784311297</v>
      </c>
      <c r="D87" s="137">
        <v>2.0395830000000004</v>
      </c>
      <c r="E87" s="136" t="s">
        <v>33</v>
      </c>
      <c r="F87" s="136">
        <v>4.6740539999999999</v>
      </c>
      <c r="G87" s="131" t="s">
        <v>33</v>
      </c>
      <c r="H87" s="131" t="s">
        <v>33</v>
      </c>
      <c r="I87" s="137" t="s">
        <v>33</v>
      </c>
      <c r="J87" s="137" t="s">
        <v>33</v>
      </c>
      <c r="K87" s="136">
        <v>1.223737167582035</v>
      </c>
      <c r="L87" s="136" t="s">
        <v>33</v>
      </c>
      <c r="M87" s="583" t="s">
        <v>33</v>
      </c>
      <c r="N87" s="588">
        <v>17.037195626519082</v>
      </c>
      <c r="O87" s="120"/>
    </row>
    <row r="88" spans="1:15" ht="12.75" customHeight="1" x14ac:dyDescent="0.25">
      <c r="A88" s="589" t="s">
        <v>88</v>
      </c>
      <c r="B88" s="136">
        <v>5.2094639691257481</v>
      </c>
      <c r="C88" s="137" t="s">
        <v>33</v>
      </c>
      <c r="D88" s="137" t="s">
        <v>33</v>
      </c>
      <c r="E88" s="137" t="s">
        <v>33</v>
      </c>
      <c r="F88" s="137" t="s">
        <v>33</v>
      </c>
      <c r="G88" s="131" t="s">
        <v>33</v>
      </c>
      <c r="H88" s="131" t="s">
        <v>33</v>
      </c>
      <c r="I88" s="137" t="s">
        <v>33</v>
      </c>
      <c r="J88" s="137" t="s">
        <v>33</v>
      </c>
      <c r="K88" s="136" t="s">
        <v>33</v>
      </c>
      <c r="L88" s="136" t="s">
        <v>33</v>
      </c>
      <c r="M88" s="583" t="s">
        <v>33</v>
      </c>
      <c r="N88" s="588">
        <v>5.2094639691257481</v>
      </c>
      <c r="O88" s="120"/>
    </row>
    <row r="89" spans="1:15" ht="12.75" customHeight="1" x14ac:dyDescent="0.25">
      <c r="A89" s="589" t="s">
        <v>188</v>
      </c>
      <c r="B89" s="136">
        <v>1.3985567629508975</v>
      </c>
      <c r="C89" s="137" t="s">
        <v>33</v>
      </c>
      <c r="D89" s="137" t="s">
        <v>33</v>
      </c>
      <c r="E89" s="137" t="s">
        <v>33</v>
      </c>
      <c r="F89" s="137" t="s">
        <v>33</v>
      </c>
      <c r="G89" s="131" t="s">
        <v>33</v>
      </c>
      <c r="H89" s="131" t="s">
        <v>33</v>
      </c>
      <c r="I89" s="137" t="s">
        <v>33</v>
      </c>
      <c r="J89" s="137" t="s">
        <v>33</v>
      </c>
      <c r="K89" s="136" t="s">
        <v>33</v>
      </c>
      <c r="L89" s="136" t="s">
        <v>33</v>
      </c>
      <c r="M89" s="583" t="s">
        <v>33</v>
      </c>
      <c r="N89" s="588">
        <v>1.3985567629508975</v>
      </c>
      <c r="O89" s="120"/>
    </row>
    <row r="90" spans="1:15" ht="12.75" customHeight="1" x14ac:dyDescent="0.25">
      <c r="A90" s="589" t="s">
        <v>103</v>
      </c>
      <c r="B90" s="136">
        <v>8.4474002855436812</v>
      </c>
      <c r="C90" s="137">
        <v>11.493214094062328</v>
      </c>
      <c r="D90" s="137" t="s">
        <v>33</v>
      </c>
      <c r="E90" s="137" t="s">
        <v>33</v>
      </c>
      <c r="F90" s="137" t="s">
        <v>33</v>
      </c>
      <c r="G90" s="131" t="s">
        <v>33</v>
      </c>
      <c r="H90" s="131" t="s">
        <v>33</v>
      </c>
      <c r="I90" s="137" t="s">
        <v>33</v>
      </c>
      <c r="J90" s="139">
        <v>2.4475014972549678</v>
      </c>
      <c r="K90" s="136">
        <v>4.332792165040969E-2</v>
      </c>
      <c r="L90" s="136" t="s">
        <v>33</v>
      </c>
      <c r="M90" s="583" t="s">
        <v>33</v>
      </c>
      <c r="N90" s="588">
        <v>22.431443798511388</v>
      </c>
      <c r="O90" s="120"/>
    </row>
    <row r="91" spans="1:15" ht="12.75" customHeight="1" x14ac:dyDescent="0.25">
      <c r="A91" s="589" t="s">
        <v>89</v>
      </c>
      <c r="B91" s="136">
        <v>13.848753788683322</v>
      </c>
      <c r="C91" s="137">
        <v>33.554387251258845</v>
      </c>
      <c r="D91" s="137" t="s">
        <v>33</v>
      </c>
      <c r="E91" s="137" t="s">
        <v>33</v>
      </c>
      <c r="F91" s="137" t="s">
        <v>33</v>
      </c>
      <c r="G91" s="131" t="s">
        <v>33</v>
      </c>
      <c r="H91" s="131" t="s">
        <v>33</v>
      </c>
      <c r="I91" s="137" t="s">
        <v>33</v>
      </c>
      <c r="J91" s="137">
        <v>0.15733440277862548</v>
      </c>
      <c r="K91" s="136" t="s">
        <v>33</v>
      </c>
      <c r="L91" s="136" t="s">
        <v>33</v>
      </c>
      <c r="M91" s="583" t="s">
        <v>33</v>
      </c>
      <c r="N91" s="588">
        <v>47.560475442720794</v>
      </c>
      <c r="O91" s="120"/>
    </row>
    <row r="92" spans="1:15" ht="3.75" customHeight="1" x14ac:dyDescent="0.25">
      <c r="A92" s="152"/>
      <c r="B92" s="156"/>
      <c r="C92" s="159"/>
      <c r="D92" s="159"/>
      <c r="E92" s="156"/>
      <c r="F92" s="156"/>
      <c r="G92" s="159"/>
      <c r="H92" s="160"/>
      <c r="I92" s="159"/>
      <c r="J92" s="159"/>
      <c r="K92" s="156"/>
      <c r="L92" s="156"/>
      <c r="M92" s="156"/>
      <c r="N92" s="156"/>
      <c r="O92" s="120"/>
    </row>
    <row r="93" spans="1:15" ht="15" customHeight="1" x14ac:dyDescent="0.25">
      <c r="A93" s="590" t="s">
        <v>73</v>
      </c>
      <c r="B93" s="163">
        <f>SUM(B78:B91)</f>
        <v>40.254806418567455</v>
      </c>
      <c r="C93" s="163">
        <f t="shared" ref="C93:N93" si="2">SUM(C78:C91)</f>
        <v>474.11701079299905</v>
      </c>
      <c r="D93" s="163">
        <f t="shared" si="2"/>
        <v>2.3309179302320482</v>
      </c>
      <c r="E93" s="163">
        <f t="shared" si="2"/>
        <v>0.21549210000000005</v>
      </c>
      <c r="F93" s="163">
        <f t="shared" si="2"/>
        <v>5.2828454971389771</v>
      </c>
      <c r="G93" s="163" t="s">
        <v>33</v>
      </c>
      <c r="H93" s="163" t="s">
        <v>33</v>
      </c>
      <c r="I93" s="163">
        <f t="shared" si="2"/>
        <v>0.1950785030272007</v>
      </c>
      <c r="J93" s="163">
        <f t="shared" si="2"/>
        <v>6.2452388247827004</v>
      </c>
      <c r="K93" s="163">
        <f t="shared" si="2"/>
        <v>1.2962016884605883</v>
      </c>
      <c r="L93" s="163">
        <f t="shared" si="2"/>
        <v>0.53113912500000005</v>
      </c>
      <c r="M93" s="163" t="s">
        <v>33</v>
      </c>
      <c r="N93" s="163">
        <f t="shared" si="2"/>
        <v>530.46873088020766</v>
      </c>
      <c r="O93" s="120"/>
    </row>
    <row r="94" spans="1:15" s="140" customFormat="1" ht="9" customHeight="1" x14ac:dyDescent="0.25">
      <c r="A94" s="152"/>
      <c r="B94" s="156"/>
      <c r="C94" s="161"/>
      <c r="D94" s="161"/>
      <c r="E94" s="156"/>
      <c r="F94" s="156"/>
      <c r="G94" s="161"/>
      <c r="H94" s="162"/>
      <c r="I94" s="161"/>
      <c r="J94" s="161"/>
      <c r="K94" s="156"/>
      <c r="L94" s="156"/>
      <c r="M94" s="156"/>
      <c r="N94" s="156"/>
    </row>
    <row r="95" spans="1:15" s="140" customFormat="1" ht="19.5" customHeight="1" x14ac:dyDescent="0.25">
      <c r="A95" s="369" t="s">
        <v>37</v>
      </c>
      <c r="B95" s="156"/>
      <c r="C95" s="161"/>
      <c r="D95" s="161"/>
      <c r="E95" s="156"/>
      <c r="F95" s="156"/>
      <c r="G95" s="161"/>
      <c r="H95" s="162"/>
      <c r="I95" s="161"/>
      <c r="J95" s="161"/>
      <c r="K95" s="156"/>
      <c r="L95" s="156"/>
      <c r="M95" s="156"/>
      <c r="N95" s="156"/>
    </row>
    <row r="96" spans="1:15" s="140" customFormat="1" ht="3.75" customHeight="1" x14ac:dyDescent="0.25">
      <c r="A96" s="152"/>
      <c r="B96" s="156"/>
      <c r="C96" s="161"/>
      <c r="D96" s="161"/>
      <c r="E96" s="156"/>
      <c r="F96" s="156"/>
      <c r="G96" s="161"/>
      <c r="H96" s="162"/>
      <c r="I96" s="161"/>
      <c r="J96" s="161"/>
      <c r="K96" s="156"/>
      <c r="L96" s="156"/>
      <c r="M96" s="156"/>
      <c r="N96" s="156"/>
    </row>
    <row r="97" spans="1:15" ht="12.75" customHeight="1" x14ac:dyDescent="0.25">
      <c r="A97" s="164" t="s">
        <v>189</v>
      </c>
      <c r="B97" s="165">
        <v>18.570707363839244</v>
      </c>
      <c r="C97" s="166" t="s">
        <v>33</v>
      </c>
      <c r="D97" s="166" t="s">
        <v>33</v>
      </c>
      <c r="E97" s="165" t="s">
        <v>33</v>
      </c>
      <c r="F97" s="165" t="s">
        <v>33</v>
      </c>
      <c r="G97" s="166" t="s">
        <v>33</v>
      </c>
      <c r="H97" s="167" t="s">
        <v>33</v>
      </c>
      <c r="I97" s="166" t="s">
        <v>33</v>
      </c>
      <c r="J97" s="166" t="s">
        <v>33</v>
      </c>
      <c r="K97" s="165" t="s">
        <v>33</v>
      </c>
      <c r="L97" s="165">
        <v>25.908120724081989</v>
      </c>
      <c r="M97" s="585" t="s">
        <v>33</v>
      </c>
      <c r="N97" s="455">
        <v>44.478828087921229</v>
      </c>
      <c r="O97" s="120"/>
    </row>
    <row r="98" spans="1:15" ht="3.75" customHeight="1" x14ac:dyDescent="0.25">
      <c r="A98" s="152"/>
      <c r="B98" s="156"/>
      <c r="C98" s="159"/>
      <c r="D98" s="159"/>
      <c r="E98" s="156"/>
      <c r="F98" s="156"/>
      <c r="G98" s="159"/>
      <c r="H98" s="160"/>
      <c r="I98" s="159"/>
      <c r="J98" s="159"/>
      <c r="K98" s="156"/>
      <c r="L98" s="156"/>
      <c r="M98" s="156"/>
      <c r="N98" s="156"/>
      <c r="O98" s="120"/>
    </row>
    <row r="99" spans="1:15" ht="15" customHeight="1" x14ac:dyDescent="0.25">
      <c r="A99" s="591" t="s">
        <v>74</v>
      </c>
      <c r="B99" s="148">
        <v>18.570707363839244</v>
      </c>
      <c r="C99" s="168" t="s">
        <v>33</v>
      </c>
      <c r="D99" s="168" t="s">
        <v>33</v>
      </c>
      <c r="E99" s="148" t="s">
        <v>33</v>
      </c>
      <c r="F99" s="148" t="s">
        <v>33</v>
      </c>
      <c r="G99" s="149" t="s">
        <v>33</v>
      </c>
      <c r="H99" s="150" t="s">
        <v>33</v>
      </c>
      <c r="I99" s="168" t="s">
        <v>33</v>
      </c>
      <c r="J99" s="168" t="s">
        <v>33</v>
      </c>
      <c r="K99" s="148" t="s">
        <v>33</v>
      </c>
      <c r="L99" s="148">
        <v>25.908120724081989</v>
      </c>
      <c r="M99" s="151" t="s">
        <v>33</v>
      </c>
      <c r="N99" s="151">
        <v>44.478828087921229</v>
      </c>
      <c r="O99" s="120"/>
    </row>
    <row r="100" spans="1:15" s="140" customFormat="1" ht="9" customHeight="1" x14ac:dyDescent="0.25">
      <c r="A100" s="152"/>
      <c r="B100" s="156"/>
      <c r="C100" s="169"/>
      <c r="D100" s="169"/>
      <c r="E100" s="156"/>
      <c r="F100" s="156"/>
      <c r="G100" s="161"/>
      <c r="H100" s="162"/>
      <c r="I100" s="169"/>
      <c r="J100" s="169"/>
      <c r="K100" s="156"/>
      <c r="L100" s="156"/>
      <c r="M100" s="156"/>
      <c r="N100" s="156"/>
    </row>
    <row r="101" spans="1:15" s="140" customFormat="1" ht="18.75" x14ac:dyDescent="0.25">
      <c r="A101" s="369" t="s">
        <v>335</v>
      </c>
      <c r="B101" s="156"/>
      <c r="C101" s="161"/>
      <c r="D101" s="161"/>
      <c r="E101" s="156"/>
      <c r="F101" s="156"/>
      <c r="G101" s="161"/>
      <c r="H101" s="162"/>
      <c r="I101" s="161"/>
      <c r="J101" s="161"/>
      <c r="K101" s="156"/>
      <c r="L101" s="156"/>
      <c r="M101" s="156"/>
      <c r="N101" s="156"/>
    </row>
    <row r="102" spans="1:15" s="140" customFormat="1" ht="3.75" customHeight="1" x14ac:dyDescent="0.25">
      <c r="A102" s="152"/>
      <c r="B102" s="156"/>
      <c r="C102" s="161"/>
      <c r="D102" s="161"/>
      <c r="E102" s="156"/>
      <c r="F102" s="156"/>
      <c r="G102" s="161"/>
      <c r="H102" s="162"/>
      <c r="I102" s="161"/>
      <c r="J102" s="161"/>
      <c r="K102" s="156"/>
      <c r="L102" s="156"/>
      <c r="M102" s="156"/>
      <c r="N102" s="156"/>
    </row>
    <row r="103" spans="1:15" s="140" customFormat="1" ht="12.75" customHeight="1" x14ac:dyDescent="0.25">
      <c r="A103" s="164" t="s">
        <v>336</v>
      </c>
      <c r="B103" s="165">
        <v>0.12000000476837158</v>
      </c>
      <c r="C103" s="166" t="s">
        <v>33</v>
      </c>
      <c r="D103" s="166" t="s">
        <v>33</v>
      </c>
      <c r="E103" s="165" t="s">
        <v>33</v>
      </c>
      <c r="F103" s="165" t="s">
        <v>33</v>
      </c>
      <c r="G103" s="166" t="s">
        <v>33</v>
      </c>
      <c r="H103" s="167" t="s">
        <v>33</v>
      </c>
      <c r="I103" s="166" t="s">
        <v>33</v>
      </c>
      <c r="J103" s="166" t="s">
        <v>33</v>
      </c>
      <c r="K103" s="165" t="s">
        <v>33</v>
      </c>
      <c r="L103" s="165" t="s">
        <v>33</v>
      </c>
      <c r="M103" s="585" t="s">
        <v>33</v>
      </c>
      <c r="N103" s="455">
        <v>0.12000000476837158</v>
      </c>
    </row>
    <row r="104" spans="1:15" s="140" customFormat="1" ht="3.75" customHeight="1" x14ac:dyDescent="0.25">
      <c r="A104" s="152"/>
      <c r="B104" s="156"/>
      <c r="C104" s="159"/>
      <c r="D104" s="159"/>
      <c r="E104" s="156"/>
      <c r="F104" s="156"/>
      <c r="G104" s="159"/>
      <c r="H104" s="160"/>
      <c r="I104" s="159"/>
      <c r="J104" s="159"/>
      <c r="K104" s="156"/>
      <c r="L104" s="156"/>
      <c r="M104" s="156"/>
      <c r="N104" s="156"/>
    </row>
    <row r="105" spans="1:15" s="140" customFormat="1" x14ac:dyDescent="0.25">
      <c r="A105" s="591" t="s">
        <v>340</v>
      </c>
      <c r="B105" s="148">
        <v>0.12000000476837158</v>
      </c>
      <c r="C105" s="168" t="s">
        <v>33</v>
      </c>
      <c r="D105" s="168" t="s">
        <v>33</v>
      </c>
      <c r="E105" s="148" t="s">
        <v>33</v>
      </c>
      <c r="F105" s="148" t="s">
        <v>33</v>
      </c>
      <c r="G105" s="149" t="s">
        <v>33</v>
      </c>
      <c r="H105" s="150" t="s">
        <v>33</v>
      </c>
      <c r="I105" s="168" t="s">
        <v>33</v>
      </c>
      <c r="J105" s="168" t="s">
        <v>33</v>
      </c>
      <c r="K105" s="148" t="s">
        <v>33</v>
      </c>
      <c r="L105" s="148" t="s">
        <v>33</v>
      </c>
      <c r="M105" s="151" t="s">
        <v>33</v>
      </c>
      <c r="N105" s="151">
        <v>0.12000000476837158</v>
      </c>
    </row>
    <row r="106" spans="1:15" s="140" customFormat="1" ht="9" customHeight="1" x14ac:dyDescent="0.25">
      <c r="A106" s="152"/>
      <c r="B106" s="156"/>
      <c r="C106" s="169"/>
      <c r="D106" s="169"/>
      <c r="E106" s="156"/>
      <c r="F106" s="156"/>
      <c r="G106" s="161"/>
      <c r="H106" s="162"/>
      <c r="I106" s="169"/>
      <c r="J106" s="169"/>
      <c r="K106" s="156"/>
      <c r="L106" s="156"/>
      <c r="M106" s="156"/>
      <c r="N106" s="156"/>
    </row>
    <row r="107" spans="1:15" s="140" customFormat="1" ht="19.5" customHeight="1" x14ac:dyDescent="0.25">
      <c r="A107" s="369" t="s">
        <v>75</v>
      </c>
      <c r="B107" s="156"/>
      <c r="C107" s="169"/>
      <c r="D107" s="169"/>
      <c r="E107" s="156"/>
      <c r="F107" s="156"/>
      <c r="G107" s="161"/>
      <c r="H107" s="162"/>
      <c r="I107" s="169"/>
      <c r="J107" s="169"/>
      <c r="K107" s="156"/>
      <c r="L107" s="156"/>
      <c r="M107" s="156"/>
      <c r="N107" s="156"/>
    </row>
    <row r="108" spans="1:15" s="140" customFormat="1" ht="3.75" customHeight="1" x14ac:dyDescent="0.25">
      <c r="A108" s="152"/>
      <c r="B108" s="156"/>
      <c r="C108" s="169"/>
      <c r="D108" s="169"/>
      <c r="E108" s="156"/>
      <c r="F108" s="156"/>
      <c r="G108" s="161"/>
      <c r="H108" s="162"/>
      <c r="I108" s="169"/>
      <c r="J108" s="169"/>
      <c r="K108" s="156"/>
      <c r="L108" s="156"/>
      <c r="M108" s="156"/>
      <c r="N108" s="156"/>
    </row>
    <row r="109" spans="1:15" ht="12.75" customHeight="1" x14ac:dyDescent="0.25">
      <c r="A109" s="157" t="s">
        <v>147</v>
      </c>
      <c r="B109" s="131" t="s">
        <v>33</v>
      </c>
      <c r="C109" s="170">
        <v>0.50263854234711181</v>
      </c>
      <c r="D109" s="170" t="s">
        <v>33</v>
      </c>
      <c r="E109" s="131" t="s">
        <v>33</v>
      </c>
      <c r="F109" s="131" t="s">
        <v>33</v>
      </c>
      <c r="G109" s="158" t="s">
        <v>33</v>
      </c>
      <c r="H109" s="134" t="s">
        <v>390</v>
      </c>
      <c r="I109" s="158" t="s">
        <v>33</v>
      </c>
      <c r="J109" s="170">
        <v>8.0272735075639728E-2</v>
      </c>
      <c r="K109" s="131">
        <v>5.2040831924527887E-2</v>
      </c>
      <c r="L109" s="131" t="s">
        <v>33</v>
      </c>
      <c r="M109" s="583" t="s">
        <v>33</v>
      </c>
      <c r="N109" s="453">
        <v>0.63525561346029169</v>
      </c>
      <c r="O109" s="120"/>
    </row>
    <row r="110" spans="1:15" ht="12.75" customHeight="1" x14ac:dyDescent="0.25">
      <c r="A110" s="135" t="s">
        <v>110</v>
      </c>
      <c r="B110" s="136">
        <v>3.0809410076569316E-2</v>
      </c>
      <c r="C110" s="137" t="s">
        <v>33</v>
      </c>
      <c r="D110" s="170" t="s">
        <v>33</v>
      </c>
      <c r="E110" s="131" t="s">
        <v>33</v>
      </c>
      <c r="F110" s="131" t="s">
        <v>33</v>
      </c>
      <c r="G110" s="158" t="s">
        <v>33</v>
      </c>
      <c r="H110" s="138">
        <v>1.5624179586100578E-2</v>
      </c>
      <c r="I110" s="158" t="s">
        <v>33</v>
      </c>
      <c r="J110" s="137" t="s">
        <v>33</v>
      </c>
      <c r="K110" s="136" t="s">
        <v>33</v>
      </c>
      <c r="L110" s="131" t="s">
        <v>33</v>
      </c>
      <c r="M110" s="583" t="s">
        <v>33</v>
      </c>
      <c r="N110" s="454">
        <v>4.6433589662669895E-2</v>
      </c>
      <c r="O110" s="120"/>
    </row>
    <row r="111" spans="1:15" ht="12.75" customHeight="1" x14ac:dyDescent="0.25">
      <c r="A111" s="135" t="s">
        <v>115</v>
      </c>
      <c r="B111" s="136" t="s">
        <v>390</v>
      </c>
      <c r="C111" s="137" t="s">
        <v>33</v>
      </c>
      <c r="D111" s="170" t="s">
        <v>33</v>
      </c>
      <c r="E111" s="131" t="s">
        <v>33</v>
      </c>
      <c r="F111" s="131" t="s">
        <v>33</v>
      </c>
      <c r="G111" s="158" t="s">
        <v>33</v>
      </c>
      <c r="H111" s="138">
        <v>7.4517286232243393E-2</v>
      </c>
      <c r="I111" s="139" t="s">
        <v>390</v>
      </c>
      <c r="J111" s="137" t="s">
        <v>33</v>
      </c>
      <c r="K111" s="136" t="s">
        <v>33</v>
      </c>
      <c r="L111" s="131" t="s">
        <v>33</v>
      </c>
      <c r="M111" s="583" t="s">
        <v>33</v>
      </c>
      <c r="N111" s="454">
        <v>7.73384399505255E-2</v>
      </c>
      <c r="O111" s="120"/>
    </row>
    <row r="112" spans="1:15" ht="12.75" customHeight="1" x14ac:dyDescent="0.25">
      <c r="A112" s="135" t="s">
        <v>148</v>
      </c>
      <c r="B112" s="136" t="s">
        <v>33</v>
      </c>
      <c r="C112" s="137">
        <v>13.689716651894544</v>
      </c>
      <c r="D112" s="170" t="s">
        <v>33</v>
      </c>
      <c r="E112" s="136">
        <v>0.18435857956636431</v>
      </c>
      <c r="F112" s="131" t="s">
        <v>33</v>
      </c>
      <c r="G112" s="137">
        <v>0.76881422916800968</v>
      </c>
      <c r="H112" s="138" t="s">
        <v>33</v>
      </c>
      <c r="I112" s="137" t="s">
        <v>33</v>
      </c>
      <c r="J112" s="139">
        <v>1.0337693932898879</v>
      </c>
      <c r="K112" s="136" t="s">
        <v>33</v>
      </c>
      <c r="L112" s="131" t="s">
        <v>33</v>
      </c>
      <c r="M112" s="583" t="s">
        <v>33</v>
      </c>
      <c r="N112" s="454">
        <v>15.676658853918806</v>
      </c>
      <c r="O112" s="120"/>
    </row>
    <row r="113" spans="1:15" ht="12.75" customHeight="1" x14ac:dyDescent="0.25">
      <c r="A113" s="135" t="s">
        <v>157</v>
      </c>
      <c r="B113" s="136" t="s">
        <v>33</v>
      </c>
      <c r="C113" s="137">
        <v>5.7143135167981809</v>
      </c>
      <c r="D113" s="170" t="s">
        <v>33</v>
      </c>
      <c r="E113" s="136" t="s">
        <v>33</v>
      </c>
      <c r="F113" s="136">
        <v>1.5750443010879129</v>
      </c>
      <c r="G113" s="137" t="s">
        <v>33</v>
      </c>
      <c r="H113" s="138" t="s">
        <v>33</v>
      </c>
      <c r="I113" s="137" t="s">
        <v>33</v>
      </c>
      <c r="J113" s="137" t="s">
        <v>33</v>
      </c>
      <c r="K113" s="136" t="s">
        <v>33</v>
      </c>
      <c r="L113" s="136">
        <v>13.567053280657937</v>
      </c>
      <c r="M113" s="583" t="s">
        <v>33</v>
      </c>
      <c r="N113" s="454">
        <v>20.856411098544029</v>
      </c>
      <c r="O113" s="120"/>
    </row>
    <row r="114" spans="1:15" ht="12.75" customHeight="1" x14ac:dyDescent="0.25">
      <c r="A114" s="135" t="s">
        <v>111</v>
      </c>
      <c r="B114" s="136">
        <v>1.67113282227416E-2</v>
      </c>
      <c r="C114" s="137" t="s">
        <v>33</v>
      </c>
      <c r="D114" s="137" t="s">
        <v>390</v>
      </c>
      <c r="E114" s="136">
        <v>6.6939243245976443E-2</v>
      </c>
      <c r="F114" s="136" t="s">
        <v>33</v>
      </c>
      <c r="G114" s="137">
        <v>0.38096527399487684</v>
      </c>
      <c r="H114" s="138" t="s">
        <v>33</v>
      </c>
      <c r="I114" s="137" t="s">
        <v>390</v>
      </c>
      <c r="J114" s="137" t="s">
        <v>33</v>
      </c>
      <c r="K114" s="136">
        <v>0.19814441082521153</v>
      </c>
      <c r="L114" s="136">
        <v>6.7775315647719381E-2</v>
      </c>
      <c r="M114" s="583" t="s">
        <v>33</v>
      </c>
      <c r="N114" s="454">
        <v>0.73353388433133171</v>
      </c>
      <c r="O114" s="120"/>
    </row>
    <row r="115" spans="1:15" ht="3.75" customHeight="1" x14ac:dyDescent="0.25">
      <c r="A115" s="152"/>
      <c r="B115" s="156"/>
      <c r="C115" s="159"/>
      <c r="D115" s="159"/>
      <c r="E115" s="156"/>
      <c r="F115" s="156"/>
      <c r="G115" s="159"/>
      <c r="H115" s="160"/>
      <c r="I115" s="159"/>
      <c r="J115" s="159"/>
      <c r="K115" s="156"/>
      <c r="L115" s="156"/>
      <c r="M115" s="156"/>
      <c r="N115" s="156"/>
      <c r="O115" s="120"/>
    </row>
    <row r="116" spans="1:15" ht="15" customHeight="1" x14ac:dyDescent="0.25">
      <c r="A116" s="591" t="s">
        <v>76</v>
      </c>
      <c r="B116" s="148">
        <f>SUM(B109:B114)</f>
        <v>4.7520738299310916E-2</v>
      </c>
      <c r="C116" s="148">
        <f t="shared" ref="C116:N116" si="3">SUM(C109:C114)</f>
        <v>19.906668711039838</v>
      </c>
      <c r="D116" s="148" t="s">
        <v>390</v>
      </c>
      <c r="E116" s="148">
        <f t="shared" si="3"/>
        <v>0.25129782281234075</v>
      </c>
      <c r="F116" s="148">
        <f t="shared" si="3"/>
        <v>1.5750443010879129</v>
      </c>
      <c r="G116" s="148">
        <f t="shared" si="3"/>
        <v>1.1497795031628866</v>
      </c>
      <c r="H116" s="148">
        <f t="shared" si="3"/>
        <v>9.0141465818343966E-2</v>
      </c>
      <c r="I116" s="148" t="s">
        <v>390</v>
      </c>
      <c r="J116" s="148">
        <f t="shared" si="3"/>
        <v>1.1140421283655277</v>
      </c>
      <c r="K116" s="148">
        <f t="shared" si="3"/>
        <v>0.25018524274973941</v>
      </c>
      <c r="L116" s="148">
        <f t="shared" si="3"/>
        <v>13.634828596305656</v>
      </c>
      <c r="M116" s="148" t="s">
        <v>33</v>
      </c>
      <c r="N116" s="148">
        <f t="shared" si="3"/>
        <v>38.025631479867648</v>
      </c>
      <c r="O116" s="120"/>
    </row>
    <row r="117" spans="1:15" x14ac:dyDescent="0.25">
      <c r="H117" s="171"/>
    </row>
  </sheetData>
  <mergeCells count="43">
    <mergeCell ref="K5:K6"/>
    <mergeCell ref="L5:L6"/>
    <mergeCell ref="N5:N6"/>
    <mergeCell ref="M5:M6"/>
    <mergeCell ref="B3:M3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  <mergeCell ref="A34:A35"/>
    <mergeCell ref="B34:B35"/>
    <mergeCell ref="C34:C35"/>
    <mergeCell ref="D34:D35"/>
    <mergeCell ref="E34:E35"/>
    <mergeCell ref="F34:F35"/>
    <mergeCell ref="F73:F74"/>
    <mergeCell ref="G73:G74"/>
    <mergeCell ref="H73:H74"/>
    <mergeCell ref="I73:I74"/>
    <mergeCell ref="G34:G35"/>
    <mergeCell ref="H34:H35"/>
    <mergeCell ref="I34:I35"/>
    <mergeCell ref="A73:A74"/>
    <mergeCell ref="B73:B74"/>
    <mergeCell ref="C73:C74"/>
    <mergeCell ref="D73:D74"/>
    <mergeCell ref="E73:E74"/>
    <mergeCell ref="N73:N74"/>
    <mergeCell ref="N34:N35"/>
    <mergeCell ref="J73:J74"/>
    <mergeCell ref="K73:K74"/>
    <mergeCell ref="L73:L74"/>
    <mergeCell ref="J34:J35"/>
    <mergeCell ref="K34:K35"/>
    <mergeCell ref="L34:L35"/>
    <mergeCell ref="M34:M35"/>
    <mergeCell ref="M73:M7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showGridLines="0" topLeftCell="A31" zoomScaleNormal="100" workbookViewId="0">
      <selection activeCell="F1" sqref="F1"/>
    </sheetView>
  </sheetViews>
  <sheetFormatPr defaultRowHeight="15" x14ac:dyDescent="0.25"/>
  <cols>
    <col min="1" max="1" width="9.42578125" style="120" customWidth="1"/>
    <col min="2" max="2" width="6.7109375" style="120" customWidth="1"/>
    <col min="3" max="3" width="40.7109375" style="120" customWidth="1"/>
    <col min="4" max="4" width="19.7109375" style="236" customWidth="1"/>
    <col min="5" max="16384" width="9.140625" style="120"/>
  </cols>
  <sheetData>
    <row r="1" spans="1:4" ht="15" customHeight="1" x14ac:dyDescent="0.25">
      <c r="A1" s="663" t="s">
        <v>193</v>
      </c>
      <c r="B1" s="663"/>
      <c r="C1" s="663"/>
      <c r="D1" s="663"/>
    </row>
    <row r="2" spans="1:4" ht="15" customHeight="1" x14ac:dyDescent="0.25">
      <c r="A2" s="664" t="s">
        <v>343</v>
      </c>
      <c r="B2" s="664"/>
      <c r="C2" s="664"/>
      <c r="D2" s="664"/>
    </row>
    <row r="3" spans="1:4" ht="3" customHeight="1" x14ac:dyDescent="0.25">
      <c r="A3" s="173"/>
      <c r="B3" s="173"/>
      <c r="C3" s="173"/>
      <c r="D3" s="234"/>
    </row>
    <row r="4" spans="1:4" ht="12.75" customHeight="1" x14ac:dyDescent="0.25">
      <c r="B4" s="239"/>
      <c r="C4" s="240"/>
      <c r="D4" s="241" t="s">
        <v>191</v>
      </c>
    </row>
    <row r="5" spans="1:4" ht="12.75" customHeight="1" x14ac:dyDescent="0.25">
      <c r="B5" s="242" t="s">
        <v>190</v>
      </c>
      <c r="C5" s="243" t="s">
        <v>201</v>
      </c>
      <c r="D5" s="244" t="s">
        <v>192</v>
      </c>
    </row>
    <row r="6" spans="1:4" s="140" customFormat="1" ht="3.75" customHeight="1" x14ac:dyDescent="0.25">
      <c r="B6" s="233"/>
      <c r="C6" s="176"/>
      <c r="D6" s="176"/>
    </row>
    <row r="7" spans="1:4" ht="12.75" customHeight="1" x14ac:dyDescent="0.25">
      <c r="B7" s="596">
        <v>1</v>
      </c>
      <c r="C7" s="601" t="s">
        <v>71</v>
      </c>
      <c r="D7" s="603">
        <v>1544.6629687398672</v>
      </c>
    </row>
    <row r="8" spans="1:4" ht="12.75" customHeight="1" x14ac:dyDescent="0.25">
      <c r="B8" s="596">
        <v>2</v>
      </c>
      <c r="C8" s="209" t="s">
        <v>98</v>
      </c>
      <c r="D8" s="235">
        <v>863.00122049450874</v>
      </c>
    </row>
    <row r="9" spans="1:4" ht="12.75" customHeight="1" x14ac:dyDescent="0.25">
      <c r="B9" s="596">
        <v>3</v>
      </c>
      <c r="C9" s="209" t="s">
        <v>61</v>
      </c>
      <c r="D9" s="235">
        <v>802.81846626847982</v>
      </c>
    </row>
    <row r="10" spans="1:4" ht="12.75" customHeight="1" x14ac:dyDescent="0.25">
      <c r="B10" s="596">
        <v>4</v>
      </c>
      <c r="C10" s="209" t="s">
        <v>64</v>
      </c>
      <c r="D10" s="235">
        <v>650.81973131746054</v>
      </c>
    </row>
    <row r="11" spans="1:4" ht="12.75" customHeight="1" x14ac:dyDescent="0.25">
      <c r="B11" s="596">
        <v>5</v>
      </c>
      <c r="C11" s="209" t="s">
        <v>63</v>
      </c>
      <c r="D11" s="235">
        <v>595.60137132555246</v>
      </c>
    </row>
    <row r="12" spans="1:4" ht="12.75" customHeight="1" x14ac:dyDescent="0.25">
      <c r="B12" s="596">
        <v>6</v>
      </c>
      <c r="C12" s="209" t="s">
        <v>52</v>
      </c>
      <c r="D12" s="235">
        <v>539.75656062364578</v>
      </c>
    </row>
    <row r="13" spans="1:4" ht="12.75" customHeight="1" x14ac:dyDescent="0.25">
      <c r="B13" s="596">
        <v>7</v>
      </c>
      <c r="C13" s="209" t="s">
        <v>89</v>
      </c>
      <c r="D13" s="235">
        <v>506.78861409425735</v>
      </c>
    </row>
    <row r="14" spans="1:4" ht="12.75" customHeight="1" x14ac:dyDescent="0.25">
      <c r="B14" s="596">
        <v>8</v>
      </c>
      <c r="C14" s="209" t="s">
        <v>97</v>
      </c>
      <c r="D14" s="235">
        <v>463.29667353630066</v>
      </c>
    </row>
    <row r="15" spans="1:4" ht="12.75" customHeight="1" x14ac:dyDescent="0.25">
      <c r="A15" s="140"/>
      <c r="B15" s="596">
        <v>9</v>
      </c>
      <c r="C15" s="209" t="s">
        <v>54</v>
      </c>
      <c r="D15" s="235">
        <v>437.64851742982864</v>
      </c>
    </row>
    <row r="16" spans="1:4" ht="12.75" customHeight="1" x14ac:dyDescent="0.25">
      <c r="A16" s="140"/>
      <c r="B16" s="596">
        <v>10</v>
      </c>
      <c r="C16" s="209" t="s">
        <v>70</v>
      </c>
      <c r="D16" s="235">
        <v>407.16847014427185</v>
      </c>
    </row>
    <row r="17" spans="1:4" ht="12.75" customHeight="1" x14ac:dyDescent="0.25">
      <c r="A17" s="140"/>
      <c r="B17" s="596">
        <v>11</v>
      </c>
      <c r="C17" s="209" t="s">
        <v>103</v>
      </c>
      <c r="D17" s="235">
        <v>406.5079288482666</v>
      </c>
    </row>
    <row r="18" spans="1:4" ht="12.75" customHeight="1" x14ac:dyDescent="0.25">
      <c r="A18" s="140"/>
      <c r="B18" s="596">
        <v>12</v>
      </c>
      <c r="C18" s="209" t="s">
        <v>100</v>
      </c>
      <c r="D18" s="235">
        <v>389.72058963775635</v>
      </c>
    </row>
    <row r="19" spans="1:4" ht="12.75" customHeight="1" x14ac:dyDescent="0.25">
      <c r="A19" s="140"/>
      <c r="B19" s="596">
        <v>13</v>
      </c>
      <c r="C19" s="209" t="s">
        <v>115</v>
      </c>
      <c r="D19" s="235">
        <v>349.57653439044952</v>
      </c>
    </row>
    <row r="20" spans="1:4" ht="12.75" customHeight="1" x14ac:dyDescent="0.25">
      <c r="A20" s="140"/>
      <c r="B20" s="596">
        <v>14</v>
      </c>
      <c r="C20" s="209" t="s">
        <v>92</v>
      </c>
      <c r="D20" s="235">
        <v>343.43174409866333</v>
      </c>
    </row>
    <row r="21" spans="1:4" ht="12.75" customHeight="1" x14ac:dyDescent="0.25">
      <c r="A21" s="140"/>
      <c r="B21" s="596">
        <v>15</v>
      </c>
      <c r="C21" s="209" t="s">
        <v>99</v>
      </c>
      <c r="D21" s="235">
        <v>343.43174409866333</v>
      </c>
    </row>
    <row r="22" spans="1:4" ht="12.75" customHeight="1" x14ac:dyDescent="0.25">
      <c r="A22" s="140"/>
      <c r="B22" s="596">
        <v>16</v>
      </c>
      <c r="C22" s="209" t="s">
        <v>77</v>
      </c>
      <c r="D22" s="235">
        <v>334.7581615447998</v>
      </c>
    </row>
    <row r="23" spans="1:4" ht="12.75" customHeight="1" x14ac:dyDescent="0.25">
      <c r="A23" s="140"/>
      <c r="B23" s="596">
        <v>17</v>
      </c>
      <c r="C23" s="209" t="s">
        <v>116</v>
      </c>
      <c r="D23" s="235">
        <v>263.35140347480774</v>
      </c>
    </row>
    <row r="24" spans="1:4" ht="12.75" customHeight="1" x14ac:dyDescent="0.25">
      <c r="A24" s="140"/>
      <c r="B24" s="596">
        <v>18</v>
      </c>
      <c r="C24" s="209" t="s">
        <v>59</v>
      </c>
      <c r="D24" s="235">
        <v>235.02407366037369</v>
      </c>
    </row>
    <row r="25" spans="1:4" ht="12.75" customHeight="1" x14ac:dyDescent="0.25">
      <c r="A25" s="140"/>
      <c r="B25" s="596">
        <v>19</v>
      </c>
      <c r="C25" s="209" t="s">
        <v>320</v>
      </c>
      <c r="D25" s="235">
        <v>216.13478207588196</v>
      </c>
    </row>
    <row r="26" spans="1:4" ht="12.75" customHeight="1" x14ac:dyDescent="0.25">
      <c r="A26" s="140"/>
      <c r="B26" s="596">
        <v>20</v>
      </c>
      <c r="C26" s="209" t="s">
        <v>189</v>
      </c>
      <c r="D26" s="235">
        <v>167.44565176963806</v>
      </c>
    </row>
    <row r="27" spans="1:4" ht="12.75" customHeight="1" x14ac:dyDescent="0.25">
      <c r="A27" s="140"/>
      <c r="B27" s="596">
        <v>21</v>
      </c>
      <c r="C27" s="209" t="s">
        <v>156</v>
      </c>
      <c r="D27" s="235">
        <v>142.67186188697815</v>
      </c>
    </row>
    <row r="28" spans="1:4" ht="12.75" customHeight="1" x14ac:dyDescent="0.25">
      <c r="A28" s="140"/>
      <c r="B28" s="596">
        <v>22</v>
      </c>
      <c r="C28" s="209" t="s">
        <v>332</v>
      </c>
      <c r="D28" s="235">
        <v>122.73025703430176</v>
      </c>
    </row>
    <row r="29" spans="1:4" ht="12.75" customHeight="1" x14ac:dyDescent="0.25">
      <c r="A29" s="140"/>
      <c r="B29" s="596">
        <v>23</v>
      </c>
      <c r="C29" s="209" t="s">
        <v>72</v>
      </c>
      <c r="D29" s="235">
        <v>108.77780902385712</v>
      </c>
    </row>
    <row r="30" spans="1:4" ht="12.75" customHeight="1" x14ac:dyDescent="0.25">
      <c r="A30" s="140"/>
      <c r="B30" s="596">
        <v>24</v>
      </c>
      <c r="C30" s="209" t="s">
        <v>57</v>
      </c>
      <c r="D30" s="235">
        <v>108.45014953613281</v>
      </c>
    </row>
    <row r="31" spans="1:4" ht="12.75" customHeight="1" x14ac:dyDescent="0.25">
      <c r="A31" s="140"/>
      <c r="B31" s="596">
        <v>25</v>
      </c>
      <c r="C31" s="209" t="s">
        <v>101</v>
      </c>
      <c r="D31" s="235">
        <v>84.860851883888245</v>
      </c>
    </row>
    <row r="32" spans="1:4" ht="12.75" customHeight="1" x14ac:dyDescent="0.25">
      <c r="A32" s="140"/>
      <c r="B32" s="596">
        <v>26</v>
      </c>
      <c r="C32" s="209" t="s">
        <v>53</v>
      </c>
      <c r="D32" s="235">
        <v>78.76827085018158</v>
      </c>
    </row>
    <row r="33" spans="1:4" ht="12.75" customHeight="1" x14ac:dyDescent="0.25">
      <c r="A33" s="140"/>
      <c r="B33" s="596">
        <v>27</v>
      </c>
      <c r="C33" s="209" t="s">
        <v>108</v>
      </c>
      <c r="D33" s="235">
        <v>75.720002412796021</v>
      </c>
    </row>
    <row r="34" spans="1:4" ht="12.75" customHeight="1" x14ac:dyDescent="0.25">
      <c r="A34" s="140"/>
      <c r="B34" s="596">
        <v>28</v>
      </c>
      <c r="C34" s="209" t="s">
        <v>62</v>
      </c>
      <c r="D34" s="235">
        <v>75.192723512649536</v>
      </c>
    </row>
    <row r="35" spans="1:4" ht="12.75" customHeight="1" x14ac:dyDescent="0.25">
      <c r="A35" s="140"/>
      <c r="B35" s="596">
        <v>29</v>
      </c>
      <c r="C35" s="209" t="s">
        <v>326</v>
      </c>
      <c r="D35" s="235">
        <v>72.842100143432617</v>
      </c>
    </row>
    <row r="36" spans="1:4" ht="12.75" customHeight="1" x14ac:dyDescent="0.25">
      <c r="A36" s="140"/>
      <c r="B36" s="596">
        <v>30</v>
      </c>
      <c r="C36" s="209" t="s">
        <v>95</v>
      </c>
      <c r="D36" s="235">
        <v>70.870198488235474</v>
      </c>
    </row>
    <row r="37" spans="1:4" ht="12.75" customHeight="1" x14ac:dyDescent="0.25">
      <c r="A37" s="140"/>
      <c r="B37" s="596">
        <v>31</v>
      </c>
      <c r="C37" s="209" t="s">
        <v>93</v>
      </c>
      <c r="D37" s="235">
        <v>62.621999740600586</v>
      </c>
    </row>
    <row r="38" spans="1:4" ht="12.75" customHeight="1" x14ac:dyDescent="0.25">
      <c r="A38" s="140"/>
      <c r="B38" s="596">
        <v>32</v>
      </c>
      <c r="C38" s="209" t="s">
        <v>94</v>
      </c>
      <c r="D38" s="235">
        <v>60.701999664306641</v>
      </c>
    </row>
    <row r="39" spans="1:4" ht="12.75" customHeight="1" x14ac:dyDescent="0.25">
      <c r="A39" s="140"/>
      <c r="B39" s="596">
        <v>33</v>
      </c>
      <c r="C39" s="209" t="s">
        <v>324</v>
      </c>
      <c r="D39" s="235">
        <v>59.440801620483398</v>
      </c>
    </row>
    <row r="40" spans="1:4" ht="12.75" customHeight="1" x14ac:dyDescent="0.25">
      <c r="A40" s="140"/>
      <c r="B40" s="596">
        <v>34</v>
      </c>
      <c r="C40" s="209" t="s">
        <v>67</v>
      </c>
      <c r="D40" s="235">
        <v>56.665199279785156</v>
      </c>
    </row>
    <row r="41" spans="1:4" ht="12.75" customHeight="1" x14ac:dyDescent="0.25">
      <c r="B41" s="596">
        <v>35</v>
      </c>
      <c r="C41" s="209" t="s">
        <v>323</v>
      </c>
      <c r="D41" s="235">
        <v>54.019680976867676</v>
      </c>
    </row>
    <row r="42" spans="1:4" ht="12.75" customHeight="1" x14ac:dyDescent="0.25">
      <c r="B42" s="596">
        <v>36</v>
      </c>
      <c r="C42" s="210" t="s">
        <v>102</v>
      </c>
      <c r="D42" s="235">
        <v>51.209881782531738</v>
      </c>
    </row>
    <row r="43" spans="1:4" ht="12.75" customHeight="1" x14ac:dyDescent="0.25">
      <c r="B43" s="596">
        <v>37</v>
      </c>
      <c r="C43" s="209" t="s">
        <v>185</v>
      </c>
      <c r="D43" s="235">
        <v>43.219681739807129</v>
      </c>
    </row>
    <row r="44" spans="1:4" ht="12.75" customHeight="1" x14ac:dyDescent="0.25">
      <c r="B44" s="596">
        <v>38</v>
      </c>
      <c r="C44" s="210" t="s">
        <v>66</v>
      </c>
      <c r="D44" s="235">
        <v>38.786100029945374</v>
      </c>
    </row>
    <row r="45" spans="1:4" s="140" customFormat="1" ht="12.75" customHeight="1" x14ac:dyDescent="0.25">
      <c r="B45" s="596">
        <v>39</v>
      </c>
      <c r="C45" s="209" t="s">
        <v>341</v>
      </c>
      <c r="D45" s="235">
        <v>38.242049813270569</v>
      </c>
    </row>
    <row r="46" spans="1:4" ht="12.75" customHeight="1" x14ac:dyDescent="0.25">
      <c r="B46" s="596">
        <v>40</v>
      </c>
      <c r="C46" s="209" t="s">
        <v>342</v>
      </c>
      <c r="D46" s="235">
        <v>38.242049813270569</v>
      </c>
    </row>
    <row r="47" spans="1:4" ht="12.75" customHeight="1" x14ac:dyDescent="0.25">
      <c r="B47" s="596">
        <v>41</v>
      </c>
      <c r="C47" s="210" t="s">
        <v>87</v>
      </c>
      <c r="D47" s="235">
        <v>36.421050071716309</v>
      </c>
    </row>
    <row r="48" spans="1:4" ht="12.75" customHeight="1" x14ac:dyDescent="0.25">
      <c r="B48" s="596">
        <v>42</v>
      </c>
      <c r="C48" s="209" t="s">
        <v>322</v>
      </c>
      <c r="D48" s="235">
        <v>33.750240325927734</v>
      </c>
    </row>
    <row r="49" spans="2:4" ht="12.75" customHeight="1" x14ac:dyDescent="0.25">
      <c r="B49" s="596">
        <v>43</v>
      </c>
      <c r="C49" s="209" t="s">
        <v>88</v>
      </c>
      <c r="D49" s="235">
        <v>26.047320365905762</v>
      </c>
    </row>
    <row r="50" spans="2:4" ht="12.75" customHeight="1" x14ac:dyDescent="0.25">
      <c r="B50" s="596">
        <v>44</v>
      </c>
      <c r="C50" s="209" t="s">
        <v>330</v>
      </c>
      <c r="D50" s="235">
        <v>25.920001983642578</v>
      </c>
    </row>
    <row r="51" spans="2:4" ht="12.75" customHeight="1" x14ac:dyDescent="0.25">
      <c r="B51" s="596">
        <v>45</v>
      </c>
      <c r="C51" s="210" t="s">
        <v>331</v>
      </c>
      <c r="D51" s="235">
        <v>21.245699882507324</v>
      </c>
    </row>
    <row r="52" spans="2:4" ht="12.75" customHeight="1" x14ac:dyDescent="0.25">
      <c r="B52" s="596">
        <v>46</v>
      </c>
      <c r="C52" s="210" t="s">
        <v>184</v>
      </c>
      <c r="D52" s="235">
        <v>17.603549957275391</v>
      </c>
    </row>
    <row r="53" spans="2:4" ht="12.75" customHeight="1" x14ac:dyDescent="0.25">
      <c r="B53" s="596">
        <v>47</v>
      </c>
      <c r="C53" s="210" t="s">
        <v>187</v>
      </c>
      <c r="D53" s="235">
        <v>17.603549957275391</v>
      </c>
    </row>
    <row r="54" spans="2:4" ht="12.75" customHeight="1" x14ac:dyDescent="0.25">
      <c r="B54" s="596">
        <v>48</v>
      </c>
      <c r="C54" s="209" t="s">
        <v>65</v>
      </c>
      <c r="D54" s="235">
        <v>15</v>
      </c>
    </row>
    <row r="55" spans="2:4" ht="12.75" customHeight="1" x14ac:dyDescent="0.25">
      <c r="B55" s="596">
        <v>49</v>
      </c>
      <c r="C55" s="210" t="s">
        <v>188</v>
      </c>
      <c r="D55" s="235">
        <v>14.568300247192383</v>
      </c>
    </row>
    <row r="56" spans="2:4" ht="12.75" customHeight="1" x14ac:dyDescent="0.25">
      <c r="B56" s="596">
        <v>50</v>
      </c>
      <c r="C56" s="598" t="s">
        <v>333</v>
      </c>
      <c r="D56" s="604">
        <v>13.111199855804443</v>
      </c>
    </row>
    <row r="85" ht="15.75" customHeight="1" x14ac:dyDescent="0.25"/>
  </sheetData>
  <mergeCells count="2">
    <mergeCell ref="A1:D1"/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showGridLines="0" topLeftCell="A19" zoomScaleNormal="100" workbookViewId="0">
      <selection activeCell="F1" sqref="F1"/>
    </sheetView>
  </sheetViews>
  <sheetFormatPr defaultRowHeight="15" x14ac:dyDescent="0.25"/>
  <cols>
    <col min="1" max="1" width="9.42578125" style="120" customWidth="1"/>
    <col min="2" max="2" width="6.7109375" style="120" customWidth="1"/>
    <col min="3" max="3" width="40.7109375" style="120" customWidth="1"/>
    <col min="4" max="4" width="19.7109375" style="120" customWidth="1"/>
    <col min="5" max="5" width="9.140625" style="120" customWidth="1"/>
    <col min="6" max="16384" width="9.140625" style="120"/>
  </cols>
  <sheetData>
    <row r="1" spans="1:9" ht="15" customHeight="1" x14ac:dyDescent="0.25">
      <c r="A1" s="663" t="s">
        <v>195</v>
      </c>
      <c r="B1" s="663"/>
      <c r="C1" s="663"/>
      <c r="D1" s="663"/>
      <c r="E1" s="172"/>
    </row>
    <row r="2" spans="1:9" ht="15" customHeight="1" x14ac:dyDescent="0.25">
      <c r="A2" s="664" t="s">
        <v>344</v>
      </c>
      <c r="B2" s="664"/>
      <c r="C2" s="664"/>
      <c r="D2" s="664"/>
    </row>
    <row r="3" spans="1:9" ht="3" customHeight="1" x14ac:dyDescent="0.25">
      <c r="A3" s="173"/>
      <c r="B3" s="173"/>
      <c r="C3" s="173"/>
      <c r="D3" s="173"/>
    </row>
    <row r="4" spans="1:9" ht="12.75" customHeight="1" x14ac:dyDescent="0.25">
      <c r="B4" s="592"/>
      <c r="C4" s="593"/>
      <c r="D4" s="594" t="s">
        <v>194</v>
      </c>
    </row>
    <row r="5" spans="1:9" ht="12.75" customHeight="1" x14ac:dyDescent="0.25">
      <c r="B5" s="595" t="s">
        <v>190</v>
      </c>
      <c r="C5" s="243" t="s">
        <v>201</v>
      </c>
      <c r="D5" s="244" t="s">
        <v>44</v>
      </c>
    </row>
    <row r="6" spans="1:9" s="140" customFormat="1" ht="3.75" customHeight="1" x14ac:dyDescent="0.25">
      <c r="B6" s="600"/>
      <c r="C6" s="176"/>
      <c r="D6" s="176"/>
    </row>
    <row r="7" spans="1:9" ht="12.75" customHeight="1" x14ac:dyDescent="0.25">
      <c r="B7" s="596">
        <v>1</v>
      </c>
      <c r="C7" s="601" t="s">
        <v>97</v>
      </c>
      <c r="D7" s="602">
        <v>752.82840526897758</v>
      </c>
    </row>
    <row r="8" spans="1:9" ht="12.75" customHeight="1" x14ac:dyDescent="0.25">
      <c r="B8" s="596">
        <v>2</v>
      </c>
      <c r="C8" s="210" t="s">
        <v>64</v>
      </c>
      <c r="D8" s="597">
        <v>713.38712939033769</v>
      </c>
    </row>
    <row r="9" spans="1:9" ht="12.75" customHeight="1" x14ac:dyDescent="0.25">
      <c r="B9" s="596">
        <v>3</v>
      </c>
      <c r="C9" s="210" t="s">
        <v>63</v>
      </c>
      <c r="D9" s="597">
        <v>411.68254534128857</v>
      </c>
    </row>
    <row r="10" spans="1:9" ht="12.75" customHeight="1" x14ac:dyDescent="0.25">
      <c r="B10" s="596">
        <v>4</v>
      </c>
      <c r="C10" s="210" t="s">
        <v>108</v>
      </c>
      <c r="D10" s="597">
        <v>408.88801624774931</v>
      </c>
      <c r="I10" s="217"/>
    </row>
    <row r="11" spans="1:9" ht="12.75" customHeight="1" x14ac:dyDescent="0.25">
      <c r="B11" s="596">
        <v>5</v>
      </c>
      <c r="C11" s="210" t="s">
        <v>59</v>
      </c>
      <c r="D11" s="597">
        <v>229.92933444074973</v>
      </c>
    </row>
    <row r="12" spans="1:9" ht="12.75" customHeight="1" x14ac:dyDescent="0.25">
      <c r="B12" s="596">
        <v>6</v>
      </c>
      <c r="C12" s="210" t="s">
        <v>61</v>
      </c>
      <c r="D12" s="597">
        <v>197.6796712974689</v>
      </c>
    </row>
    <row r="13" spans="1:9" ht="12.75" customHeight="1" x14ac:dyDescent="0.25">
      <c r="B13" s="596">
        <v>7</v>
      </c>
      <c r="C13" s="210" t="s">
        <v>115</v>
      </c>
      <c r="D13" s="597">
        <v>162.42805575923822</v>
      </c>
    </row>
    <row r="14" spans="1:9" ht="12.75" customHeight="1" x14ac:dyDescent="0.25">
      <c r="B14" s="596">
        <v>8</v>
      </c>
      <c r="C14" s="210" t="s">
        <v>77</v>
      </c>
      <c r="D14" s="597">
        <v>133.90326276374819</v>
      </c>
    </row>
    <row r="15" spans="1:9" ht="12.75" customHeight="1" x14ac:dyDescent="0.25">
      <c r="A15" s="140"/>
      <c r="B15" s="596">
        <v>9</v>
      </c>
      <c r="C15" s="210" t="s">
        <v>52</v>
      </c>
      <c r="D15" s="597">
        <v>113.66422524991324</v>
      </c>
    </row>
    <row r="16" spans="1:9" ht="12.75" customHeight="1" x14ac:dyDescent="0.25">
      <c r="A16" s="140"/>
      <c r="B16" s="596">
        <v>10</v>
      </c>
      <c r="C16" s="210" t="s">
        <v>62</v>
      </c>
      <c r="D16" s="597">
        <v>100.44128101610539</v>
      </c>
    </row>
    <row r="17" spans="1:4" ht="12.75" customHeight="1" x14ac:dyDescent="0.25">
      <c r="A17" s="140"/>
      <c r="B17" s="596">
        <v>11</v>
      </c>
      <c r="C17" s="210" t="s">
        <v>99</v>
      </c>
      <c r="D17" s="597">
        <v>94.79282408395207</v>
      </c>
    </row>
    <row r="18" spans="1:4" ht="12.75" customHeight="1" x14ac:dyDescent="0.25">
      <c r="A18" s="140"/>
      <c r="B18" s="596">
        <v>12</v>
      </c>
      <c r="C18" s="210" t="s">
        <v>156</v>
      </c>
      <c r="D18" s="597">
        <v>77.814784266055284</v>
      </c>
    </row>
    <row r="19" spans="1:4" ht="12.75" customHeight="1" x14ac:dyDescent="0.25">
      <c r="A19" s="140"/>
      <c r="B19" s="596">
        <v>13</v>
      </c>
      <c r="C19" s="210" t="s">
        <v>53</v>
      </c>
      <c r="D19" s="597">
        <v>76.351439054021824</v>
      </c>
    </row>
    <row r="20" spans="1:4" ht="12.75" customHeight="1" x14ac:dyDescent="0.25">
      <c r="A20" s="140"/>
      <c r="B20" s="596">
        <v>14</v>
      </c>
      <c r="C20" s="210" t="s">
        <v>100</v>
      </c>
      <c r="D20" s="597">
        <v>76.131688195634112</v>
      </c>
    </row>
    <row r="21" spans="1:4" ht="12.75" customHeight="1" x14ac:dyDescent="0.25">
      <c r="A21" s="140"/>
      <c r="B21" s="596">
        <v>15</v>
      </c>
      <c r="C21" s="210" t="s">
        <v>98</v>
      </c>
      <c r="D21" s="597">
        <v>55.763351447220735</v>
      </c>
    </row>
    <row r="22" spans="1:4" ht="12.75" customHeight="1" x14ac:dyDescent="0.25">
      <c r="A22" s="140"/>
      <c r="B22" s="596">
        <v>16</v>
      </c>
      <c r="C22" s="210" t="s">
        <v>322</v>
      </c>
      <c r="D22" s="597">
        <v>48.600347183864592</v>
      </c>
    </row>
    <row r="23" spans="1:4" ht="12.75" customHeight="1" x14ac:dyDescent="0.25">
      <c r="A23" s="140"/>
      <c r="B23" s="596">
        <v>17</v>
      </c>
      <c r="C23" s="210" t="s">
        <v>89</v>
      </c>
      <c r="D23" s="597">
        <v>47.560475442720794</v>
      </c>
    </row>
    <row r="24" spans="1:4" ht="12.75" customHeight="1" x14ac:dyDescent="0.25">
      <c r="A24" s="140"/>
      <c r="B24" s="596">
        <v>18</v>
      </c>
      <c r="C24" s="210" t="s">
        <v>54</v>
      </c>
      <c r="D24" s="597">
        <v>47.369842150532712</v>
      </c>
    </row>
    <row r="25" spans="1:4" ht="12.75" customHeight="1" x14ac:dyDescent="0.25">
      <c r="A25" s="140"/>
      <c r="B25" s="596">
        <v>19</v>
      </c>
      <c r="C25" s="210" t="s">
        <v>189</v>
      </c>
      <c r="D25" s="597">
        <v>44.478828087921244</v>
      </c>
    </row>
    <row r="26" spans="1:4" ht="12.75" customHeight="1" x14ac:dyDescent="0.25">
      <c r="A26" s="140"/>
      <c r="B26" s="596">
        <v>20</v>
      </c>
      <c r="C26" s="210" t="s">
        <v>116</v>
      </c>
      <c r="D26" s="597">
        <v>40.928184867290497</v>
      </c>
    </row>
    <row r="27" spans="1:4" ht="12.75" customHeight="1" x14ac:dyDescent="0.25">
      <c r="A27" s="140"/>
      <c r="B27" s="596">
        <v>21</v>
      </c>
      <c r="C27" s="210" t="s">
        <v>330</v>
      </c>
      <c r="D27" s="597">
        <v>32.348161285400394</v>
      </c>
    </row>
    <row r="28" spans="1:4" ht="12.75" customHeight="1" x14ac:dyDescent="0.25">
      <c r="A28" s="140"/>
      <c r="B28" s="596">
        <v>22</v>
      </c>
      <c r="C28" s="210" t="s">
        <v>66</v>
      </c>
      <c r="D28" s="597">
        <v>30.085991839782714</v>
      </c>
    </row>
    <row r="29" spans="1:4" ht="12.75" customHeight="1" x14ac:dyDescent="0.25">
      <c r="A29" s="140"/>
      <c r="B29" s="596">
        <v>23</v>
      </c>
      <c r="C29" s="210" t="s">
        <v>320</v>
      </c>
      <c r="D29" s="597">
        <v>26.968848001971843</v>
      </c>
    </row>
    <row r="30" spans="1:4" ht="12.75" customHeight="1" x14ac:dyDescent="0.25">
      <c r="A30" s="140"/>
      <c r="B30" s="596">
        <v>24</v>
      </c>
      <c r="C30" s="210" t="s">
        <v>92</v>
      </c>
      <c r="D30" s="597">
        <v>23.786963346910873</v>
      </c>
    </row>
    <row r="31" spans="1:4" ht="12.75" customHeight="1" x14ac:dyDescent="0.25">
      <c r="A31" s="140"/>
      <c r="B31" s="596">
        <v>25</v>
      </c>
      <c r="C31" s="210" t="s">
        <v>103</v>
      </c>
      <c r="D31" s="597">
        <v>22.431443798511392</v>
      </c>
    </row>
    <row r="32" spans="1:4" ht="12.75" customHeight="1" x14ac:dyDescent="0.25">
      <c r="A32" s="140"/>
      <c r="B32" s="596">
        <v>26</v>
      </c>
      <c r="C32" s="210" t="s">
        <v>93</v>
      </c>
      <c r="D32" s="597">
        <v>18.786600746512413</v>
      </c>
    </row>
    <row r="33" spans="1:5" ht="12.75" customHeight="1" x14ac:dyDescent="0.25">
      <c r="A33" s="140"/>
      <c r="B33" s="596">
        <v>27</v>
      </c>
      <c r="C33" s="210" t="s">
        <v>185</v>
      </c>
      <c r="D33" s="597">
        <v>17.287872686958316</v>
      </c>
    </row>
    <row r="34" spans="1:5" ht="12.75" customHeight="1" x14ac:dyDescent="0.25">
      <c r="A34" s="140"/>
      <c r="B34" s="596">
        <v>28</v>
      </c>
      <c r="C34" s="210" t="s">
        <v>72</v>
      </c>
      <c r="D34" s="597">
        <v>17.037195626519086</v>
      </c>
    </row>
    <row r="35" spans="1:5" ht="12.75" customHeight="1" x14ac:dyDescent="0.25">
      <c r="A35" s="140"/>
      <c r="B35" s="596">
        <v>29</v>
      </c>
      <c r="C35" s="210" t="s">
        <v>57</v>
      </c>
      <c r="D35" s="597">
        <v>16.541395165757503</v>
      </c>
    </row>
    <row r="36" spans="1:5" ht="12.75" customHeight="1" x14ac:dyDescent="0.25">
      <c r="A36" s="140"/>
      <c r="B36" s="596">
        <v>30</v>
      </c>
      <c r="C36" s="210" t="s">
        <v>56</v>
      </c>
      <c r="D36" s="597">
        <v>16.248328224309276</v>
      </c>
    </row>
    <row r="37" spans="1:5" ht="12.75" customHeight="1" x14ac:dyDescent="0.25">
      <c r="A37" s="140"/>
      <c r="B37" s="596">
        <v>31</v>
      </c>
      <c r="C37" s="210" t="s">
        <v>71</v>
      </c>
      <c r="D37" s="597">
        <v>15.884545323529469</v>
      </c>
    </row>
    <row r="38" spans="1:5" ht="12.75" customHeight="1" x14ac:dyDescent="0.25">
      <c r="A38" s="140"/>
      <c r="B38" s="596">
        <v>32</v>
      </c>
      <c r="C38" s="210" t="s">
        <v>148</v>
      </c>
      <c r="D38" s="597">
        <v>15.676658853918806</v>
      </c>
    </row>
    <row r="39" spans="1:5" ht="12.75" customHeight="1" x14ac:dyDescent="0.25">
      <c r="A39" s="140"/>
      <c r="B39" s="596">
        <v>33</v>
      </c>
      <c r="C39" s="210" t="s">
        <v>323</v>
      </c>
      <c r="D39" s="597">
        <v>15.268432945780457</v>
      </c>
    </row>
    <row r="40" spans="1:5" ht="12.75" customHeight="1" x14ac:dyDescent="0.25">
      <c r="A40" s="140"/>
      <c r="B40" s="596">
        <v>34</v>
      </c>
      <c r="C40" s="210" t="s">
        <v>157</v>
      </c>
      <c r="D40" s="597">
        <v>13.567053280657937</v>
      </c>
      <c r="E40" s="174"/>
    </row>
    <row r="41" spans="1:5" ht="12.75" customHeight="1" x14ac:dyDescent="0.25">
      <c r="B41" s="596">
        <v>35</v>
      </c>
      <c r="C41" s="210" t="s">
        <v>94</v>
      </c>
      <c r="D41" s="597">
        <v>12.238132115256166</v>
      </c>
      <c r="E41" s="175"/>
    </row>
    <row r="42" spans="1:5" ht="12.75" customHeight="1" x14ac:dyDescent="0.25">
      <c r="B42" s="596">
        <v>36</v>
      </c>
      <c r="C42" s="210" t="s">
        <v>157</v>
      </c>
      <c r="D42" s="597">
        <v>7.2893578178860956</v>
      </c>
      <c r="E42" s="175"/>
    </row>
    <row r="43" spans="1:5" ht="12.75" customHeight="1" x14ac:dyDescent="0.25">
      <c r="B43" s="596">
        <v>37</v>
      </c>
      <c r="C43" s="210" t="s">
        <v>324</v>
      </c>
      <c r="D43" s="597">
        <v>7.1328961676559439</v>
      </c>
      <c r="E43" s="175"/>
    </row>
    <row r="44" spans="1:5" ht="12.75" customHeight="1" x14ac:dyDescent="0.25">
      <c r="B44" s="596">
        <v>38</v>
      </c>
      <c r="C44" s="210" t="s">
        <v>60</v>
      </c>
      <c r="D44" s="597">
        <v>5.7636735293645867</v>
      </c>
      <c r="E44" s="175"/>
    </row>
    <row r="45" spans="1:5" s="140" customFormat="1" ht="12.75" customHeight="1" x14ac:dyDescent="0.25">
      <c r="B45" s="596">
        <v>39</v>
      </c>
      <c r="C45" s="210" t="s">
        <v>329</v>
      </c>
      <c r="D45" s="597">
        <v>5.7599998474121099</v>
      </c>
    </row>
    <row r="46" spans="1:5" ht="12.75" customHeight="1" x14ac:dyDescent="0.25">
      <c r="B46" s="596">
        <v>40</v>
      </c>
      <c r="C46" s="210" t="s">
        <v>95</v>
      </c>
      <c r="D46" s="597">
        <v>5.5283399999994467</v>
      </c>
    </row>
    <row r="47" spans="1:5" ht="12.75" customHeight="1" x14ac:dyDescent="0.25">
      <c r="B47" s="596">
        <v>41</v>
      </c>
      <c r="C47" s="210" t="s">
        <v>88</v>
      </c>
      <c r="D47" s="597">
        <v>5.2094639691257481</v>
      </c>
    </row>
    <row r="48" spans="1:5" ht="12.75" customHeight="1" x14ac:dyDescent="0.25">
      <c r="B48" s="596">
        <v>42</v>
      </c>
      <c r="C48" s="210" t="s">
        <v>342</v>
      </c>
      <c r="D48" s="597">
        <v>4.3022306249994271</v>
      </c>
    </row>
    <row r="49" spans="2:4" ht="12.75" customHeight="1" x14ac:dyDescent="0.25">
      <c r="B49" s="596">
        <v>43</v>
      </c>
      <c r="C49" s="210" t="s">
        <v>332</v>
      </c>
      <c r="D49" s="597">
        <v>4.2955590661420819</v>
      </c>
    </row>
    <row r="50" spans="2:4" ht="12.75" customHeight="1" x14ac:dyDescent="0.25">
      <c r="B50" s="596">
        <v>44</v>
      </c>
      <c r="C50" s="210" t="s">
        <v>67</v>
      </c>
      <c r="D50" s="597">
        <v>4.2498900000000006</v>
      </c>
    </row>
    <row r="51" spans="2:4" ht="12.75" customHeight="1" x14ac:dyDescent="0.25">
      <c r="B51" s="596">
        <v>45</v>
      </c>
      <c r="C51" s="210" t="s">
        <v>55</v>
      </c>
      <c r="D51" s="597">
        <v>3.901655773544312</v>
      </c>
    </row>
    <row r="52" spans="2:4" ht="12.75" customHeight="1" x14ac:dyDescent="0.25">
      <c r="B52" s="596">
        <v>46</v>
      </c>
      <c r="C52" s="210" t="s">
        <v>87</v>
      </c>
      <c r="D52" s="597">
        <v>3.6421050000000004</v>
      </c>
    </row>
    <row r="53" spans="2:4" ht="12.75" customHeight="1" x14ac:dyDescent="0.25">
      <c r="B53" s="596">
        <v>47</v>
      </c>
      <c r="C53" s="210" t="s">
        <v>341</v>
      </c>
      <c r="D53" s="597">
        <v>3.1549691249998277</v>
      </c>
    </row>
    <row r="54" spans="2:4" ht="12.75" customHeight="1" x14ac:dyDescent="0.25">
      <c r="B54" s="596">
        <v>48</v>
      </c>
      <c r="C54" s="210" t="s">
        <v>70</v>
      </c>
      <c r="D54" s="597">
        <v>3.038284673717409</v>
      </c>
    </row>
    <row r="55" spans="2:4" ht="12.75" customHeight="1" x14ac:dyDescent="0.25">
      <c r="B55" s="596">
        <v>49</v>
      </c>
      <c r="C55" s="210" t="s">
        <v>102</v>
      </c>
      <c r="D55" s="597">
        <v>2.8164442493515587</v>
      </c>
    </row>
    <row r="56" spans="2:4" ht="12.75" customHeight="1" x14ac:dyDescent="0.25">
      <c r="B56" s="596">
        <v>50</v>
      </c>
      <c r="C56" s="598" t="s">
        <v>65</v>
      </c>
      <c r="D56" s="599">
        <v>2.2500000000000009</v>
      </c>
    </row>
    <row r="85" ht="15.75" customHeight="1" x14ac:dyDescent="0.25"/>
  </sheetData>
  <mergeCells count="2">
    <mergeCell ref="A1:D1"/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0"/>
  <sheetViews>
    <sheetView showGridLines="0" workbookViewId="0">
      <selection sqref="A1:I19"/>
    </sheetView>
  </sheetViews>
  <sheetFormatPr defaultRowHeight="12.75" x14ac:dyDescent="0.2"/>
  <cols>
    <col min="1" max="1" width="33.7109375" style="262" customWidth="1"/>
    <col min="2" max="2" width="12.28515625" style="262" customWidth="1"/>
    <col min="3" max="4" width="10.7109375" style="262" customWidth="1"/>
    <col min="5" max="5" width="9.7109375" style="262" customWidth="1"/>
    <col min="6" max="6" width="10.28515625" style="262" bestFit="1" customWidth="1"/>
    <col min="7" max="8" width="9.7109375" style="262" customWidth="1"/>
    <col min="9" max="9" width="8.7109375" style="262" customWidth="1"/>
    <col min="10" max="10" width="9" style="261" customWidth="1"/>
    <col min="11" max="32" width="12.7109375" style="261" customWidth="1"/>
    <col min="33" max="66" width="12.7109375" style="262" customWidth="1"/>
    <col min="67" max="16384" width="9.140625" style="262"/>
  </cols>
  <sheetData>
    <row r="1" spans="1:32" s="245" customFormat="1" ht="15" customHeight="1" x14ac:dyDescent="0.25">
      <c r="A1" s="116" t="s">
        <v>268</v>
      </c>
    </row>
    <row r="2" spans="1:32" s="247" customFormat="1" ht="15" customHeight="1" x14ac:dyDescent="0.2">
      <c r="A2" s="246"/>
    </row>
    <row r="3" spans="1:32" s="247" customFormat="1" ht="15" customHeight="1" x14ac:dyDescent="0.2">
      <c r="A3" s="248"/>
      <c r="B3" s="665" t="s">
        <v>213</v>
      </c>
      <c r="C3" s="665"/>
      <c r="D3" s="665"/>
      <c r="E3" s="249"/>
      <c r="F3" s="249"/>
      <c r="G3" s="249"/>
    </row>
    <row r="4" spans="1:32" s="247" customFormat="1" ht="6" customHeight="1" x14ac:dyDescent="0.2">
      <c r="A4" s="248"/>
      <c r="G4" s="249"/>
      <c r="H4" s="249"/>
      <c r="I4" s="249"/>
    </row>
    <row r="5" spans="1:32" s="250" customFormat="1" ht="38.25" customHeight="1" thickBot="1" x14ac:dyDescent="0.25">
      <c r="A5" s="302" t="s">
        <v>214</v>
      </c>
      <c r="B5" s="250" t="s">
        <v>197</v>
      </c>
      <c r="C5" s="250" t="s">
        <v>107</v>
      </c>
      <c r="D5" s="250" t="s">
        <v>220</v>
      </c>
      <c r="E5" s="250" t="s">
        <v>215</v>
      </c>
      <c r="F5" s="250" t="s">
        <v>216</v>
      </c>
      <c r="G5" s="250" t="s">
        <v>217</v>
      </c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2"/>
      <c r="AC5" s="251" t="s">
        <v>212</v>
      </c>
      <c r="AD5" s="251"/>
    </row>
    <row r="6" spans="1:32" s="266" customFormat="1" ht="9" customHeight="1" thickTop="1" x14ac:dyDescent="0.2">
      <c r="A6" s="263"/>
      <c r="B6" s="269"/>
      <c r="C6" s="269"/>
      <c r="D6" s="269"/>
      <c r="E6" s="269"/>
      <c r="F6" s="269"/>
      <c r="G6" s="270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</row>
    <row r="7" spans="1:32" s="274" customFormat="1" ht="19.5" customHeight="1" x14ac:dyDescent="0.3">
      <c r="A7" s="445" t="s">
        <v>411</v>
      </c>
      <c r="B7" s="271"/>
      <c r="C7" s="271"/>
      <c r="D7" s="271"/>
      <c r="E7" s="271"/>
      <c r="F7" s="271"/>
      <c r="G7" s="272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</row>
    <row r="8" spans="1:32" s="278" customFormat="1" ht="3.75" customHeight="1" x14ac:dyDescent="0.2">
      <c r="A8" s="275"/>
      <c r="B8" s="276"/>
      <c r="C8" s="276"/>
      <c r="D8" s="276"/>
      <c r="E8" s="276"/>
      <c r="F8" s="276"/>
      <c r="G8" s="277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</row>
    <row r="9" spans="1:32" x14ac:dyDescent="0.2">
      <c r="A9" s="258" t="s">
        <v>98</v>
      </c>
      <c r="B9" s="259" t="s">
        <v>33</v>
      </c>
      <c r="C9" s="259">
        <v>1.7999999523000001</v>
      </c>
      <c r="D9" s="259" t="s">
        <v>33</v>
      </c>
      <c r="E9" s="260">
        <v>1.8</v>
      </c>
      <c r="F9" s="259">
        <v>1.8</v>
      </c>
      <c r="G9" s="259">
        <v>9.7199997425079343E-2</v>
      </c>
      <c r="H9" s="261"/>
      <c r="I9" s="261"/>
      <c r="AE9" s="262"/>
      <c r="AF9" s="262"/>
    </row>
    <row r="10" spans="1:32" x14ac:dyDescent="0.2">
      <c r="A10" s="258" t="s">
        <v>63</v>
      </c>
      <c r="B10" s="259" t="s">
        <v>33</v>
      </c>
      <c r="C10" s="259">
        <v>1.7999999523000001</v>
      </c>
      <c r="D10" s="259" t="s">
        <v>33</v>
      </c>
      <c r="E10" s="260">
        <v>1.8</v>
      </c>
      <c r="F10" s="259">
        <v>1.8</v>
      </c>
      <c r="G10" s="259">
        <v>1.3499999642372131</v>
      </c>
      <c r="H10" s="261"/>
      <c r="I10" s="261"/>
      <c r="AE10" s="262"/>
      <c r="AF10" s="262"/>
    </row>
    <row r="11" spans="1:32" x14ac:dyDescent="0.2">
      <c r="A11" s="258" t="s">
        <v>329</v>
      </c>
      <c r="B11" s="259">
        <v>1.7999999523000001</v>
      </c>
      <c r="C11" s="259" t="s">
        <v>33</v>
      </c>
      <c r="D11" s="259" t="s">
        <v>33</v>
      </c>
      <c r="E11" s="260">
        <v>1.8</v>
      </c>
      <c r="F11" s="259">
        <v>1.8</v>
      </c>
      <c r="G11" s="259">
        <v>1.4399999618530275</v>
      </c>
      <c r="H11" s="261"/>
      <c r="I11" s="261"/>
      <c r="AE11" s="262"/>
      <c r="AF11" s="262"/>
    </row>
    <row r="12" spans="1:32" s="266" customFormat="1" ht="3.75" customHeight="1" x14ac:dyDescent="0.2">
      <c r="A12" s="263"/>
      <c r="B12" s="264"/>
      <c r="C12" s="264"/>
      <c r="D12" s="264"/>
      <c r="E12" s="265"/>
      <c r="F12" s="264"/>
      <c r="G12" s="264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</row>
    <row r="13" spans="1:32" s="266" customFormat="1" ht="15" customHeight="1" x14ac:dyDescent="0.2">
      <c r="A13" s="500" t="s">
        <v>150</v>
      </c>
      <c r="B13" s="501">
        <v>1.8</v>
      </c>
      <c r="C13" s="501">
        <f>SUM(C9:C11)</f>
        <v>3.5999999046000002</v>
      </c>
      <c r="D13" s="501" t="s">
        <v>33</v>
      </c>
      <c r="E13" s="501">
        <v>5.3999998569000001</v>
      </c>
      <c r="F13" s="501" t="s">
        <v>33</v>
      </c>
      <c r="G13" s="501">
        <v>2.8871999235153201</v>
      </c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</row>
    <row r="14" spans="1:32" s="266" customFormat="1" ht="9" customHeight="1" x14ac:dyDescent="0.2">
      <c r="A14" s="263"/>
      <c r="B14" s="269"/>
      <c r="C14" s="269"/>
      <c r="D14" s="269"/>
      <c r="E14" s="269"/>
      <c r="F14" s="269"/>
      <c r="G14" s="270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</row>
    <row r="15" spans="1:32" s="274" customFormat="1" ht="19.5" customHeight="1" x14ac:dyDescent="0.3">
      <c r="A15" s="303" t="s">
        <v>38</v>
      </c>
      <c r="B15" s="271"/>
      <c r="C15" s="271"/>
      <c r="D15" s="271"/>
      <c r="E15" s="271"/>
      <c r="F15" s="271"/>
      <c r="G15" s="272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</row>
    <row r="16" spans="1:32" s="278" customFormat="1" ht="3.75" customHeight="1" x14ac:dyDescent="0.2">
      <c r="A16" s="275"/>
      <c r="B16" s="276"/>
      <c r="C16" s="276"/>
      <c r="D16" s="276"/>
      <c r="E16" s="276"/>
      <c r="F16" s="276"/>
      <c r="G16" s="277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</row>
    <row r="17" spans="1:32" x14ac:dyDescent="0.2">
      <c r="A17" s="258" t="s">
        <v>115</v>
      </c>
      <c r="B17" s="259" t="s">
        <v>33</v>
      </c>
      <c r="C17" s="259" t="s">
        <v>33</v>
      </c>
      <c r="D17" s="497">
        <v>1.7999999523000001</v>
      </c>
      <c r="E17" s="260">
        <v>1.7999999523000001</v>
      </c>
      <c r="F17" s="259">
        <v>1.7999999523000001</v>
      </c>
      <c r="G17" s="259" t="s">
        <v>218</v>
      </c>
      <c r="H17" s="261"/>
      <c r="I17" s="261"/>
      <c r="AE17" s="262"/>
      <c r="AF17" s="262"/>
    </row>
    <row r="18" spans="1:32" s="266" customFormat="1" ht="3.75" customHeight="1" x14ac:dyDescent="0.2">
      <c r="A18" s="279"/>
      <c r="B18" s="498"/>
      <c r="C18" s="498"/>
      <c r="D18" s="498"/>
      <c r="E18" s="499"/>
      <c r="F18" s="498"/>
      <c r="G18" s="498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</row>
    <row r="19" spans="1:32" s="266" customFormat="1" ht="15" customHeight="1" x14ac:dyDescent="0.2">
      <c r="A19" s="500" t="s">
        <v>76</v>
      </c>
      <c r="B19" s="501" t="s">
        <v>33</v>
      </c>
      <c r="C19" s="501" t="s">
        <v>33</v>
      </c>
      <c r="D19" s="501">
        <v>1.7999999523000001</v>
      </c>
      <c r="E19" s="501">
        <v>1.7999999523000001</v>
      </c>
      <c r="F19" s="501" t="s">
        <v>33</v>
      </c>
      <c r="G19" s="501" t="s">
        <v>218</v>
      </c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</row>
    <row r="20" spans="1:32" s="261" customFormat="1" x14ac:dyDescent="0.2"/>
    <row r="21" spans="1:32" s="261" customFormat="1" x14ac:dyDescent="0.2"/>
    <row r="22" spans="1:32" s="261" customFormat="1" x14ac:dyDescent="0.2"/>
    <row r="23" spans="1:32" s="261" customFormat="1" x14ac:dyDescent="0.2"/>
    <row r="24" spans="1:32" s="261" customFormat="1" x14ac:dyDescent="0.2"/>
    <row r="25" spans="1:32" s="261" customFormat="1" x14ac:dyDescent="0.2"/>
    <row r="26" spans="1:32" s="261" customFormat="1" x14ac:dyDescent="0.2"/>
    <row r="27" spans="1:32" s="261" customFormat="1" x14ac:dyDescent="0.2"/>
    <row r="28" spans="1:32" s="261" customFormat="1" x14ac:dyDescent="0.2"/>
    <row r="29" spans="1:32" s="261" customFormat="1" x14ac:dyDescent="0.2"/>
    <row r="30" spans="1:32" s="261" customFormat="1" x14ac:dyDescent="0.2"/>
    <row r="31" spans="1:32" s="261" customFormat="1" x14ac:dyDescent="0.2"/>
    <row r="32" spans="1:32" s="261" customFormat="1" x14ac:dyDescent="0.2"/>
    <row r="33" s="261" customFormat="1" x14ac:dyDescent="0.2"/>
    <row r="34" s="261" customFormat="1" x14ac:dyDescent="0.2"/>
    <row r="35" s="261" customFormat="1" x14ac:dyDescent="0.2"/>
    <row r="36" s="261" customFormat="1" x14ac:dyDescent="0.2"/>
    <row r="37" s="261" customFormat="1" x14ac:dyDescent="0.2"/>
    <row r="38" s="261" customFormat="1" x14ac:dyDescent="0.2"/>
    <row r="39" s="261" customFormat="1" x14ac:dyDescent="0.2"/>
    <row r="40" s="261" customFormat="1" x14ac:dyDescent="0.2"/>
    <row r="41" s="261" customFormat="1" x14ac:dyDescent="0.2"/>
    <row r="42" s="261" customFormat="1" x14ac:dyDescent="0.2"/>
    <row r="43" s="261" customFormat="1" x14ac:dyDescent="0.2"/>
    <row r="44" s="261" customFormat="1" x14ac:dyDescent="0.2"/>
    <row r="45" s="261" customFormat="1" x14ac:dyDescent="0.2"/>
    <row r="46" s="261" customFormat="1" x14ac:dyDescent="0.2"/>
    <row r="47" s="261" customFormat="1" x14ac:dyDescent="0.2"/>
    <row r="48" s="261" customFormat="1" x14ac:dyDescent="0.2"/>
    <row r="49" s="261" customFormat="1" x14ac:dyDescent="0.2"/>
    <row r="50" s="261" customFormat="1" x14ac:dyDescent="0.2"/>
    <row r="51" s="261" customFormat="1" x14ac:dyDescent="0.2"/>
    <row r="52" s="261" customFormat="1" x14ac:dyDescent="0.2"/>
    <row r="53" s="261" customFormat="1" x14ac:dyDescent="0.2"/>
    <row r="54" s="261" customFormat="1" x14ac:dyDescent="0.2"/>
    <row r="55" s="261" customFormat="1" x14ac:dyDescent="0.2"/>
    <row r="56" s="261" customFormat="1" x14ac:dyDescent="0.2"/>
    <row r="57" s="261" customFormat="1" x14ac:dyDescent="0.2"/>
    <row r="58" s="261" customFormat="1" x14ac:dyDescent="0.2"/>
    <row r="59" s="261" customFormat="1" x14ac:dyDescent="0.2"/>
    <row r="60" s="261" customFormat="1" x14ac:dyDescent="0.2"/>
    <row r="61" s="261" customFormat="1" x14ac:dyDescent="0.2"/>
    <row r="62" s="261" customFormat="1" x14ac:dyDescent="0.2"/>
    <row r="63" s="261" customFormat="1" x14ac:dyDescent="0.2"/>
    <row r="64" s="261" customFormat="1" x14ac:dyDescent="0.2"/>
    <row r="65" s="261" customFormat="1" x14ac:dyDescent="0.2"/>
    <row r="66" s="261" customFormat="1" x14ac:dyDescent="0.2"/>
    <row r="67" s="261" customFormat="1" x14ac:dyDescent="0.2"/>
    <row r="68" s="261" customFormat="1" x14ac:dyDescent="0.2"/>
    <row r="69" s="261" customFormat="1" x14ac:dyDescent="0.2"/>
    <row r="70" s="261" customFormat="1" x14ac:dyDescent="0.2"/>
    <row r="71" s="261" customFormat="1" x14ac:dyDescent="0.2"/>
    <row r="72" s="261" customFormat="1" x14ac:dyDescent="0.2"/>
    <row r="73" s="261" customFormat="1" x14ac:dyDescent="0.2"/>
    <row r="74" s="261" customFormat="1" x14ac:dyDescent="0.2"/>
    <row r="75" s="261" customFormat="1" x14ac:dyDescent="0.2"/>
    <row r="76" s="261" customFormat="1" x14ac:dyDescent="0.2"/>
    <row r="77" s="261" customFormat="1" x14ac:dyDescent="0.2"/>
    <row r="78" s="261" customFormat="1" x14ac:dyDescent="0.2"/>
    <row r="79" s="261" customFormat="1" x14ac:dyDescent="0.2"/>
    <row r="80" s="261" customFormat="1" x14ac:dyDescent="0.2"/>
    <row r="81" s="261" customFormat="1" x14ac:dyDescent="0.2"/>
    <row r="82" s="261" customFormat="1" x14ac:dyDescent="0.2"/>
    <row r="83" s="261" customFormat="1" x14ac:dyDescent="0.2"/>
    <row r="84" s="261" customFormat="1" x14ac:dyDescent="0.2"/>
    <row r="85" s="261" customFormat="1" x14ac:dyDescent="0.2"/>
    <row r="86" s="261" customFormat="1" x14ac:dyDescent="0.2"/>
    <row r="87" s="261" customFormat="1" x14ac:dyDescent="0.2"/>
    <row r="88" s="261" customFormat="1" x14ac:dyDescent="0.2"/>
    <row r="89" s="261" customFormat="1" x14ac:dyDescent="0.2"/>
    <row r="90" s="261" customFormat="1" x14ac:dyDescent="0.2"/>
    <row r="91" s="261" customFormat="1" x14ac:dyDescent="0.2"/>
    <row r="92" s="261" customFormat="1" x14ac:dyDescent="0.2"/>
    <row r="93" s="261" customFormat="1" x14ac:dyDescent="0.2"/>
    <row r="94" s="261" customFormat="1" x14ac:dyDescent="0.2"/>
    <row r="95" s="261" customFormat="1" x14ac:dyDescent="0.2"/>
    <row r="96" s="261" customFormat="1" x14ac:dyDescent="0.2"/>
    <row r="97" s="261" customFormat="1" x14ac:dyDescent="0.2"/>
    <row r="98" s="261" customFormat="1" x14ac:dyDescent="0.2"/>
    <row r="99" s="261" customFormat="1" x14ac:dyDescent="0.2"/>
    <row r="100" s="261" customFormat="1" x14ac:dyDescent="0.2"/>
    <row r="101" s="261" customFormat="1" x14ac:dyDescent="0.2"/>
    <row r="102" s="261" customFormat="1" x14ac:dyDescent="0.2"/>
    <row r="103" s="261" customFormat="1" x14ac:dyDescent="0.2"/>
    <row r="104" s="261" customFormat="1" x14ac:dyDescent="0.2"/>
    <row r="105" s="261" customFormat="1" x14ac:dyDescent="0.2"/>
    <row r="106" s="261" customFormat="1" x14ac:dyDescent="0.2"/>
    <row r="107" s="261" customFormat="1" x14ac:dyDescent="0.2"/>
    <row r="108" s="261" customFormat="1" x14ac:dyDescent="0.2"/>
    <row r="109" s="261" customFormat="1" x14ac:dyDescent="0.2"/>
    <row r="110" s="261" customFormat="1" x14ac:dyDescent="0.2"/>
    <row r="111" s="261" customFormat="1" x14ac:dyDescent="0.2"/>
    <row r="112" s="261" customFormat="1" x14ac:dyDescent="0.2"/>
    <row r="113" s="261" customFormat="1" x14ac:dyDescent="0.2"/>
    <row r="114" s="261" customFormat="1" x14ac:dyDescent="0.2"/>
    <row r="115" s="261" customFormat="1" x14ac:dyDescent="0.2"/>
    <row r="116" s="261" customFormat="1" x14ac:dyDescent="0.2"/>
    <row r="117" s="261" customFormat="1" x14ac:dyDescent="0.2"/>
    <row r="118" s="261" customFormat="1" x14ac:dyDescent="0.2"/>
    <row r="119" s="261" customFormat="1" x14ac:dyDescent="0.2"/>
    <row r="120" s="261" customFormat="1" x14ac:dyDescent="0.2"/>
    <row r="121" s="261" customFormat="1" x14ac:dyDescent="0.2"/>
    <row r="122" s="261" customFormat="1" x14ac:dyDescent="0.2"/>
    <row r="123" s="261" customFormat="1" x14ac:dyDescent="0.2"/>
    <row r="124" s="261" customFormat="1" x14ac:dyDescent="0.2"/>
    <row r="125" s="261" customFormat="1" x14ac:dyDescent="0.2"/>
    <row r="126" s="261" customFormat="1" x14ac:dyDescent="0.2"/>
    <row r="127" s="261" customFormat="1" x14ac:dyDescent="0.2"/>
    <row r="128" s="261" customFormat="1" x14ac:dyDescent="0.2"/>
    <row r="129" s="261" customFormat="1" x14ac:dyDescent="0.2"/>
    <row r="130" s="261" customFormat="1" x14ac:dyDescent="0.2"/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0"/>
  <sheetViews>
    <sheetView showGridLines="0" workbookViewId="0">
      <selection sqref="A1:I19"/>
    </sheetView>
  </sheetViews>
  <sheetFormatPr defaultRowHeight="12.75" x14ac:dyDescent="0.2"/>
  <cols>
    <col min="1" max="1" width="33.7109375" style="262" customWidth="1"/>
    <col min="2" max="2" width="12.85546875" style="262" customWidth="1"/>
    <col min="3" max="3" width="10.5703125" style="262" customWidth="1"/>
    <col min="4" max="4" width="11.140625" style="262" customWidth="1"/>
    <col min="5" max="5" width="9.7109375" style="262" customWidth="1"/>
    <col min="6" max="6" width="10.28515625" style="262" bestFit="1" customWidth="1"/>
    <col min="7" max="8" width="9.7109375" style="262" customWidth="1"/>
    <col min="9" max="9" width="8.7109375" style="262" customWidth="1"/>
    <col min="10" max="10" width="9" style="261" customWidth="1"/>
    <col min="11" max="32" width="12.7109375" style="261" customWidth="1"/>
    <col min="33" max="66" width="12.7109375" style="262" customWidth="1"/>
    <col min="67" max="16384" width="9.140625" style="262"/>
  </cols>
  <sheetData>
    <row r="1" spans="1:32" s="245" customFormat="1" ht="15" customHeight="1" x14ac:dyDescent="0.25">
      <c r="A1" s="116" t="s">
        <v>366</v>
      </c>
    </row>
    <row r="2" spans="1:32" s="247" customFormat="1" ht="15" customHeight="1" x14ac:dyDescent="0.2">
      <c r="A2" s="246"/>
    </row>
    <row r="3" spans="1:32" s="247" customFormat="1" ht="15" customHeight="1" x14ac:dyDescent="0.2">
      <c r="A3" s="248"/>
      <c r="B3" s="665" t="s">
        <v>213</v>
      </c>
      <c r="C3" s="665"/>
      <c r="D3" s="665"/>
      <c r="E3" s="249"/>
      <c r="F3" s="249"/>
      <c r="G3" s="249"/>
    </row>
    <row r="4" spans="1:32" s="247" customFormat="1" ht="3.75" customHeight="1" x14ac:dyDescent="0.2">
      <c r="A4" s="248"/>
      <c r="G4" s="249"/>
      <c r="H4" s="249"/>
      <c r="I4" s="249"/>
    </row>
    <row r="5" spans="1:32" s="250" customFormat="1" ht="40.5" customHeight="1" thickBot="1" x14ac:dyDescent="0.25">
      <c r="A5" s="302" t="s">
        <v>214</v>
      </c>
      <c r="B5" s="250" t="s">
        <v>197</v>
      </c>
      <c r="C5" s="250" t="s">
        <v>107</v>
      </c>
      <c r="D5" s="250" t="s">
        <v>220</v>
      </c>
      <c r="E5" s="250" t="s">
        <v>215</v>
      </c>
      <c r="F5" s="250" t="s">
        <v>216</v>
      </c>
      <c r="G5" s="250" t="s">
        <v>217</v>
      </c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2"/>
      <c r="AC5" s="251" t="s">
        <v>212</v>
      </c>
      <c r="AD5" s="251"/>
    </row>
    <row r="6" spans="1:32" s="266" customFormat="1" ht="9" customHeight="1" thickTop="1" x14ac:dyDescent="0.2">
      <c r="A6" s="263"/>
      <c r="B6" s="269"/>
      <c r="C6" s="269"/>
      <c r="D6" s="269"/>
      <c r="E6" s="269"/>
      <c r="F6" s="269"/>
      <c r="G6" s="270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</row>
    <row r="7" spans="1:32" s="274" customFormat="1" ht="19.5" customHeight="1" x14ac:dyDescent="0.3">
      <c r="A7" s="445" t="s">
        <v>411</v>
      </c>
      <c r="B7" s="271"/>
      <c r="C7" s="271"/>
      <c r="D7" s="271"/>
      <c r="E7" s="271"/>
      <c r="F7" s="271"/>
      <c r="G7" s="272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</row>
    <row r="8" spans="1:32" s="278" customFormat="1" ht="3.75" customHeight="1" x14ac:dyDescent="0.2">
      <c r="A8" s="275"/>
      <c r="B8" s="276"/>
      <c r="C8" s="276"/>
      <c r="D8" s="276"/>
      <c r="E8" s="276"/>
      <c r="F8" s="276"/>
      <c r="G8" s="277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</row>
    <row r="9" spans="1:32" x14ac:dyDescent="0.2">
      <c r="A9" s="258" t="s">
        <v>98</v>
      </c>
      <c r="B9" s="259" t="s">
        <v>33</v>
      </c>
      <c r="C9" s="259">
        <v>1.7999999523000001</v>
      </c>
      <c r="D9" s="259" t="s">
        <v>33</v>
      </c>
      <c r="E9" s="260">
        <v>1.8</v>
      </c>
      <c r="F9" s="259">
        <v>1.8</v>
      </c>
      <c r="G9" s="259">
        <v>9.7199997425079343E-2</v>
      </c>
      <c r="H9" s="261"/>
      <c r="I9" s="261"/>
      <c r="AE9" s="262"/>
      <c r="AF9" s="262"/>
    </row>
    <row r="10" spans="1:32" x14ac:dyDescent="0.2">
      <c r="A10" s="258" t="s">
        <v>63</v>
      </c>
      <c r="B10" s="259" t="s">
        <v>33</v>
      </c>
      <c r="C10" s="259">
        <v>1.7999999523000001</v>
      </c>
      <c r="D10" s="259" t="s">
        <v>33</v>
      </c>
      <c r="E10" s="260">
        <v>1.8</v>
      </c>
      <c r="F10" s="259">
        <v>1.8</v>
      </c>
      <c r="G10" s="259">
        <v>1.3499999642372131</v>
      </c>
      <c r="H10" s="261"/>
      <c r="I10" s="261"/>
      <c r="AE10" s="262"/>
      <c r="AF10" s="262"/>
    </row>
    <row r="11" spans="1:32" x14ac:dyDescent="0.2">
      <c r="A11" s="258" t="s">
        <v>329</v>
      </c>
      <c r="B11" s="259">
        <v>1.7999999523000001</v>
      </c>
      <c r="C11" s="259" t="s">
        <v>33</v>
      </c>
      <c r="D11" s="259" t="s">
        <v>33</v>
      </c>
      <c r="E11" s="260">
        <v>1.8</v>
      </c>
      <c r="F11" s="259">
        <v>1.8</v>
      </c>
      <c r="G11" s="259">
        <v>1.4399999618530275</v>
      </c>
      <c r="H11" s="261"/>
      <c r="I11" s="261"/>
      <c r="AE11" s="262"/>
      <c r="AF11" s="262"/>
    </row>
    <row r="12" spans="1:32" s="266" customFormat="1" ht="3.75" customHeight="1" x14ac:dyDescent="0.2">
      <c r="A12" s="263"/>
      <c r="B12" s="264"/>
      <c r="C12" s="264"/>
      <c r="D12" s="264"/>
      <c r="E12" s="265"/>
      <c r="F12" s="264"/>
      <c r="G12" s="264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</row>
    <row r="13" spans="1:32" s="266" customFormat="1" ht="15" customHeight="1" x14ac:dyDescent="0.2">
      <c r="A13" s="500" t="s">
        <v>150</v>
      </c>
      <c r="B13" s="501">
        <v>1.8</v>
      </c>
      <c r="C13" s="501">
        <f>SUM(C9:C11)</f>
        <v>3.5999999046000002</v>
      </c>
      <c r="D13" s="501" t="s">
        <v>33</v>
      </c>
      <c r="E13" s="501">
        <v>5.3999998569000001</v>
      </c>
      <c r="F13" s="501" t="s">
        <v>33</v>
      </c>
      <c r="G13" s="501">
        <v>2.8871999235153201</v>
      </c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</row>
    <row r="14" spans="1:32" s="266" customFormat="1" ht="9" customHeight="1" x14ac:dyDescent="0.2">
      <c r="A14" s="263"/>
      <c r="B14" s="269"/>
      <c r="C14" s="269"/>
      <c r="D14" s="269"/>
      <c r="E14" s="269"/>
      <c r="F14" s="269"/>
      <c r="G14" s="270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</row>
    <row r="15" spans="1:32" s="274" customFormat="1" ht="19.5" customHeight="1" x14ac:dyDescent="0.3">
      <c r="A15" s="303" t="s">
        <v>38</v>
      </c>
      <c r="B15" s="271"/>
      <c r="C15" s="271"/>
      <c r="D15" s="271"/>
      <c r="E15" s="271"/>
      <c r="F15" s="271"/>
      <c r="G15" s="272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</row>
    <row r="16" spans="1:32" s="278" customFormat="1" ht="3.75" customHeight="1" x14ac:dyDescent="0.2">
      <c r="A16" s="275"/>
      <c r="B16" s="276"/>
      <c r="C16" s="276"/>
      <c r="D16" s="276"/>
      <c r="E16" s="276"/>
      <c r="F16" s="276"/>
      <c r="G16" s="277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</row>
    <row r="17" spans="1:32" x14ac:dyDescent="0.2">
      <c r="A17" s="258" t="s">
        <v>110</v>
      </c>
      <c r="B17" s="259" t="s">
        <v>33</v>
      </c>
      <c r="C17" s="259" t="s">
        <v>33</v>
      </c>
      <c r="D17" s="497">
        <v>1.7999999523000001</v>
      </c>
      <c r="E17" s="260">
        <v>1.7999999523000001</v>
      </c>
      <c r="F17" s="259">
        <v>1.7999999523000001</v>
      </c>
      <c r="G17" s="259" t="s">
        <v>218</v>
      </c>
      <c r="H17" s="261"/>
      <c r="I17" s="261"/>
      <c r="AE17" s="262"/>
      <c r="AF17" s="262"/>
    </row>
    <row r="18" spans="1:32" s="266" customFormat="1" ht="3.75" customHeight="1" x14ac:dyDescent="0.2">
      <c r="A18" s="279"/>
      <c r="B18" s="498"/>
      <c r="C18" s="498"/>
      <c r="D18" s="498"/>
      <c r="E18" s="499"/>
      <c r="F18" s="498"/>
      <c r="G18" s="498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</row>
    <row r="19" spans="1:32" s="266" customFormat="1" ht="15" customHeight="1" x14ac:dyDescent="0.2">
      <c r="A19" s="500" t="s">
        <v>76</v>
      </c>
      <c r="B19" s="501" t="s">
        <v>33</v>
      </c>
      <c r="C19" s="501" t="s">
        <v>33</v>
      </c>
      <c r="D19" s="501">
        <v>1.7999999523000001</v>
      </c>
      <c r="E19" s="501">
        <v>1.7999999523000001</v>
      </c>
      <c r="F19" s="501" t="s">
        <v>33</v>
      </c>
      <c r="G19" s="501" t="s">
        <v>218</v>
      </c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</row>
    <row r="20" spans="1:32" s="261" customFormat="1" x14ac:dyDescent="0.2"/>
    <row r="21" spans="1:32" s="261" customFormat="1" x14ac:dyDescent="0.2"/>
    <row r="22" spans="1:32" s="261" customFormat="1" x14ac:dyDescent="0.2"/>
    <row r="23" spans="1:32" s="261" customFormat="1" x14ac:dyDescent="0.2"/>
    <row r="24" spans="1:32" s="261" customFormat="1" x14ac:dyDescent="0.2"/>
    <row r="25" spans="1:32" s="261" customFormat="1" x14ac:dyDescent="0.2"/>
    <row r="26" spans="1:32" s="261" customFormat="1" x14ac:dyDescent="0.2"/>
    <row r="27" spans="1:32" s="261" customFormat="1" x14ac:dyDescent="0.2"/>
    <row r="28" spans="1:32" s="261" customFormat="1" x14ac:dyDescent="0.2"/>
    <row r="29" spans="1:32" s="261" customFormat="1" x14ac:dyDescent="0.2"/>
    <row r="30" spans="1:32" s="261" customFormat="1" x14ac:dyDescent="0.2"/>
    <row r="31" spans="1:32" s="261" customFormat="1" x14ac:dyDescent="0.2"/>
    <row r="32" spans="1:32" s="261" customFormat="1" x14ac:dyDescent="0.2"/>
    <row r="33" s="261" customFormat="1" x14ac:dyDescent="0.2"/>
    <row r="34" s="261" customFormat="1" x14ac:dyDescent="0.2"/>
    <row r="35" s="261" customFormat="1" x14ac:dyDescent="0.2"/>
    <row r="36" s="261" customFormat="1" x14ac:dyDescent="0.2"/>
    <row r="37" s="261" customFormat="1" x14ac:dyDescent="0.2"/>
    <row r="38" s="261" customFormat="1" x14ac:dyDescent="0.2"/>
    <row r="39" s="261" customFormat="1" x14ac:dyDescent="0.2"/>
    <row r="40" s="261" customFormat="1" x14ac:dyDescent="0.2"/>
    <row r="41" s="261" customFormat="1" x14ac:dyDescent="0.2"/>
    <row r="42" s="261" customFormat="1" x14ac:dyDescent="0.2"/>
    <row r="43" s="261" customFormat="1" x14ac:dyDescent="0.2"/>
    <row r="44" s="261" customFormat="1" x14ac:dyDescent="0.2"/>
    <row r="45" s="261" customFormat="1" x14ac:dyDescent="0.2"/>
    <row r="46" s="261" customFormat="1" x14ac:dyDescent="0.2"/>
    <row r="47" s="261" customFormat="1" x14ac:dyDescent="0.2"/>
    <row r="48" s="261" customFormat="1" x14ac:dyDescent="0.2"/>
    <row r="49" s="261" customFormat="1" x14ac:dyDescent="0.2"/>
    <row r="50" s="261" customFormat="1" x14ac:dyDescent="0.2"/>
    <row r="51" s="261" customFormat="1" x14ac:dyDescent="0.2"/>
    <row r="52" s="261" customFormat="1" x14ac:dyDescent="0.2"/>
    <row r="53" s="261" customFormat="1" x14ac:dyDescent="0.2"/>
    <row r="54" s="261" customFormat="1" x14ac:dyDescent="0.2"/>
    <row r="55" s="261" customFormat="1" x14ac:dyDescent="0.2"/>
    <row r="56" s="261" customFormat="1" x14ac:dyDescent="0.2"/>
    <row r="57" s="261" customFormat="1" x14ac:dyDescent="0.2"/>
    <row r="58" s="261" customFormat="1" x14ac:dyDescent="0.2"/>
    <row r="59" s="261" customFormat="1" x14ac:dyDescent="0.2"/>
    <row r="60" s="261" customFormat="1" x14ac:dyDescent="0.2"/>
    <row r="61" s="261" customFormat="1" x14ac:dyDescent="0.2"/>
    <row r="62" s="261" customFormat="1" x14ac:dyDescent="0.2"/>
    <row r="63" s="261" customFormat="1" x14ac:dyDescent="0.2"/>
    <row r="64" s="261" customFormat="1" x14ac:dyDescent="0.2"/>
    <row r="65" s="261" customFormat="1" x14ac:dyDescent="0.2"/>
    <row r="66" s="261" customFormat="1" x14ac:dyDescent="0.2"/>
    <row r="67" s="261" customFormat="1" x14ac:dyDescent="0.2"/>
    <row r="68" s="261" customFormat="1" x14ac:dyDescent="0.2"/>
    <row r="69" s="261" customFormat="1" x14ac:dyDescent="0.2"/>
    <row r="70" s="261" customFormat="1" x14ac:dyDescent="0.2"/>
    <row r="71" s="261" customFormat="1" x14ac:dyDescent="0.2"/>
    <row r="72" s="261" customFormat="1" x14ac:dyDescent="0.2"/>
    <row r="73" s="261" customFormat="1" x14ac:dyDescent="0.2"/>
    <row r="74" s="261" customFormat="1" x14ac:dyDescent="0.2"/>
    <row r="75" s="261" customFormat="1" x14ac:dyDescent="0.2"/>
    <row r="76" s="261" customFormat="1" x14ac:dyDescent="0.2"/>
    <row r="77" s="261" customFormat="1" x14ac:dyDescent="0.2"/>
    <row r="78" s="261" customFormat="1" x14ac:dyDescent="0.2"/>
    <row r="79" s="261" customFormat="1" x14ac:dyDescent="0.2"/>
    <row r="80" s="261" customFormat="1" x14ac:dyDescent="0.2"/>
    <row r="81" s="261" customFormat="1" x14ac:dyDescent="0.2"/>
    <row r="82" s="261" customFormat="1" x14ac:dyDescent="0.2"/>
    <row r="83" s="261" customFormat="1" x14ac:dyDescent="0.2"/>
    <row r="84" s="261" customFormat="1" x14ac:dyDescent="0.2"/>
    <row r="85" s="261" customFormat="1" x14ac:dyDescent="0.2"/>
    <row r="86" s="261" customFormat="1" x14ac:dyDescent="0.2"/>
    <row r="87" s="261" customFormat="1" x14ac:dyDescent="0.2"/>
    <row r="88" s="261" customFormat="1" x14ac:dyDescent="0.2"/>
    <row r="89" s="261" customFormat="1" x14ac:dyDescent="0.2"/>
    <row r="90" s="261" customFormat="1" x14ac:dyDescent="0.2"/>
    <row r="91" s="261" customFormat="1" x14ac:dyDescent="0.2"/>
    <row r="92" s="261" customFormat="1" x14ac:dyDescent="0.2"/>
    <row r="93" s="261" customFormat="1" x14ac:dyDescent="0.2"/>
    <row r="94" s="261" customFormat="1" x14ac:dyDescent="0.2"/>
    <row r="95" s="261" customFormat="1" x14ac:dyDescent="0.2"/>
    <row r="96" s="261" customFormat="1" x14ac:dyDescent="0.2"/>
    <row r="97" s="261" customFormat="1" x14ac:dyDescent="0.2"/>
    <row r="98" s="261" customFormat="1" x14ac:dyDescent="0.2"/>
    <row r="99" s="261" customFormat="1" x14ac:dyDescent="0.2"/>
    <row r="100" s="261" customFormat="1" x14ac:dyDescent="0.2"/>
    <row r="101" s="261" customFormat="1" x14ac:dyDescent="0.2"/>
    <row r="102" s="261" customFormat="1" x14ac:dyDescent="0.2"/>
    <row r="103" s="261" customFormat="1" x14ac:dyDescent="0.2"/>
    <row r="104" s="261" customFormat="1" x14ac:dyDescent="0.2"/>
    <row r="105" s="261" customFormat="1" x14ac:dyDescent="0.2"/>
    <row r="106" s="261" customFormat="1" x14ac:dyDescent="0.2"/>
    <row r="107" s="261" customFormat="1" x14ac:dyDescent="0.2"/>
    <row r="108" s="261" customFormat="1" x14ac:dyDescent="0.2"/>
    <row r="109" s="261" customFormat="1" x14ac:dyDescent="0.2"/>
    <row r="110" s="261" customFormat="1" x14ac:dyDescent="0.2"/>
    <row r="111" s="261" customFormat="1" x14ac:dyDescent="0.2"/>
    <row r="112" s="261" customFormat="1" x14ac:dyDescent="0.2"/>
    <row r="113" s="261" customFormat="1" x14ac:dyDescent="0.2"/>
    <row r="114" s="261" customFormat="1" x14ac:dyDescent="0.2"/>
    <row r="115" s="261" customFormat="1" x14ac:dyDescent="0.2"/>
    <row r="116" s="261" customFormat="1" x14ac:dyDescent="0.2"/>
    <row r="117" s="261" customFormat="1" x14ac:dyDescent="0.2"/>
    <row r="118" s="261" customFormat="1" x14ac:dyDescent="0.2"/>
    <row r="119" s="261" customFormat="1" x14ac:dyDescent="0.2"/>
    <row r="120" s="261" customFormat="1" x14ac:dyDescent="0.2"/>
    <row r="121" s="261" customFormat="1" x14ac:dyDescent="0.2"/>
    <row r="122" s="261" customFormat="1" x14ac:dyDescent="0.2"/>
    <row r="123" s="261" customFormat="1" x14ac:dyDescent="0.2"/>
    <row r="124" s="261" customFormat="1" x14ac:dyDescent="0.2"/>
    <row r="125" s="261" customFormat="1" x14ac:dyDescent="0.2"/>
    <row r="126" s="261" customFormat="1" x14ac:dyDescent="0.2"/>
    <row r="127" s="261" customFormat="1" x14ac:dyDescent="0.2"/>
    <row r="128" s="261" customFormat="1" x14ac:dyDescent="0.2"/>
    <row r="129" s="261" customFormat="1" x14ac:dyDescent="0.2"/>
    <row r="130" s="261" customFormat="1" x14ac:dyDescent="0.2"/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4"/>
  <sheetViews>
    <sheetView showGridLines="0" workbookViewId="0">
      <selection sqref="A1:H23"/>
    </sheetView>
  </sheetViews>
  <sheetFormatPr defaultRowHeight="12.75" x14ac:dyDescent="0.2"/>
  <cols>
    <col min="1" max="1" width="33.7109375" style="287" customWidth="1"/>
    <col min="2" max="2" width="13" style="287" customWidth="1"/>
    <col min="3" max="3" width="10.85546875" style="287" customWidth="1"/>
    <col min="4" max="4" width="9.7109375" style="287" customWidth="1"/>
    <col min="5" max="5" width="10.28515625" style="287" bestFit="1" customWidth="1"/>
    <col min="6" max="6" width="13.28515625" style="287" bestFit="1" customWidth="1"/>
    <col min="7" max="7" width="7.7109375" style="287" bestFit="1" customWidth="1"/>
    <col min="8" max="8" width="7.7109375" style="287" customWidth="1"/>
    <col min="9" max="9" width="9.42578125" style="287" bestFit="1" customWidth="1"/>
    <col min="10" max="11" width="9.7109375" style="287" customWidth="1"/>
    <col min="12" max="12" width="8.7109375" style="287" customWidth="1"/>
    <col min="13" max="31" width="12.7109375" style="286" customWidth="1"/>
    <col min="32" max="65" width="12.7109375" style="287" customWidth="1"/>
    <col min="66" max="16384" width="9.140625" style="287"/>
  </cols>
  <sheetData>
    <row r="1" spans="1:31" s="280" customFormat="1" ht="15" customHeight="1" x14ac:dyDescent="0.25">
      <c r="A1" s="116" t="s">
        <v>269</v>
      </c>
    </row>
    <row r="2" spans="1:31" s="282" customFormat="1" ht="15" customHeight="1" x14ac:dyDescent="0.2">
      <c r="A2" s="281"/>
    </row>
    <row r="3" spans="1:31" s="282" customFormat="1" ht="15" customHeight="1" x14ac:dyDescent="0.2">
      <c r="A3" s="283"/>
      <c r="B3" s="665" t="s">
        <v>213</v>
      </c>
      <c r="C3" s="665"/>
      <c r="D3" s="665"/>
      <c r="E3" s="665"/>
      <c r="F3" s="284"/>
      <c r="G3" s="284"/>
      <c r="H3" s="284"/>
    </row>
    <row r="4" spans="1:31" s="282" customFormat="1" ht="6" customHeight="1" x14ac:dyDescent="0.2">
      <c r="A4" s="283"/>
      <c r="J4" s="284"/>
      <c r="K4" s="284"/>
      <c r="L4" s="284"/>
    </row>
    <row r="5" spans="1:31" s="250" customFormat="1" ht="36" customHeight="1" thickBot="1" x14ac:dyDescent="0.25">
      <c r="A5" s="302" t="s">
        <v>214</v>
      </c>
      <c r="B5" s="250" t="s">
        <v>197</v>
      </c>
      <c r="C5" s="250" t="s">
        <v>198</v>
      </c>
      <c r="D5" s="250" t="s">
        <v>107</v>
      </c>
      <c r="E5" s="250" t="s">
        <v>220</v>
      </c>
      <c r="F5" s="250" t="s">
        <v>215</v>
      </c>
      <c r="G5" s="250" t="s">
        <v>216</v>
      </c>
      <c r="H5" s="250" t="s">
        <v>217</v>
      </c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85"/>
      <c r="Z5" s="251" t="s">
        <v>212</v>
      </c>
      <c r="AA5" s="251"/>
    </row>
    <row r="6" spans="1:31" s="288" customFormat="1" ht="9" customHeight="1" thickTop="1" x14ac:dyDescent="0.2">
      <c r="A6" s="263"/>
      <c r="B6" s="269"/>
      <c r="C6" s="269"/>
      <c r="D6" s="269"/>
      <c r="E6" s="269"/>
      <c r="F6" s="269"/>
      <c r="G6" s="269"/>
      <c r="H6" s="270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</row>
    <row r="7" spans="1:31" s="292" customFormat="1" ht="19.5" customHeight="1" x14ac:dyDescent="0.3">
      <c r="A7" s="445" t="s">
        <v>411</v>
      </c>
      <c r="B7" s="289"/>
      <c r="C7" s="289"/>
      <c r="D7" s="289"/>
      <c r="E7" s="289"/>
      <c r="F7" s="289"/>
      <c r="G7" s="289"/>
      <c r="H7" s="290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</row>
    <row r="8" spans="1:31" s="296" customFormat="1" ht="3.75" customHeight="1" x14ac:dyDescent="0.2">
      <c r="A8" s="293"/>
      <c r="B8" s="294"/>
      <c r="C8" s="294"/>
      <c r="D8" s="294"/>
      <c r="E8" s="294"/>
      <c r="F8" s="294"/>
      <c r="G8" s="294"/>
      <c r="H8" s="295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</row>
    <row r="9" spans="1:31" x14ac:dyDescent="0.2">
      <c r="A9" s="258" t="s">
        <v>59</v>
      </c>
      <c r="B9" s="259" t="s">
        <v>33</v>
      </c>
      <c r="C9" s="259">
        <v>6.4051313399999996</v>
      </c>
      <c r="D9" s="259" t="s">
        <v>33</v>
      </c>
      <c r="E9" s="259" t="s">
        <v>33</v>
      </c>
      <c r="F9" s="260">
        <v>6.4051313399999996</v>
      </c>
      <c r="G9" s="259">
        <v>6.4051313400268555</v>
      </c>
      <c r="H9" s="259">
        <v>6.8074874696469321</v>
      </c>
      <c r="I9" s="286"/>
      <c r="J9" s="286"/>
      <c r="K9" s="286"/>
      <c r="L9" s="286"/>
      <c r="AB9" s="287"/>
      <c r="AC9" s="287"/>
      <c r="AD9" s="287"/>
      <c r="AE9" s="287"/>
    </row>
    <row r="10" spans="1:31" x14ac:dyDescent="0.2">
      <c r="A10" s="258" t="s">
        <v>60</v>
      </c>
      <c r="B10" s="259">
        <v>0.94213128089999998</v>
      </c>
      <c r="C10" s="259" t="s">
        <v>33</v>
      </c>
      <c r="D10" s="259">
        <v>2.1851999759999998</v>
      </c>
      <c r="E10" s="259" t="s">
        <v>33</v>
      </c>
      <c r="F10" s="260">
        <v>3.1273312568999998</v>
      </c>
      <c r="G10" s="259">
        <v>3.1273312568664551</v>
      </c>
      <c r="H10" s="259">
        <v>5.7636735293645867</v>
      </c>
      <c r="I10" s="286"/>
      <c r="J10" s="286"/>
      <c r="K10" s="286"/>
      <c r="L10" s="286"/>
      <c r="AB10" s="287"/>
      <c r="AC10" s="287"/>
      <c r="AD10" s="287"/>
      <c r="AE10" s="287"/>
    </row>
    <row r="11" spans="1:31" x14ac:dyDescent="0.2">
      <c r="A11" s="258" t="s">
        <v>62</v>
      </c>
      <c r="B11" s="259">
        <v>3.5040001868999999</v>
      </c>
      <c r="C11" s="259" t="s">
        <v>33</v>
      </c>
      <c r="D11" s="259" t="s">
        <v>33</v>
      </c>
      <c r="E11" s="259" t="s">
        <v>33</v>
      </c>
      <c r="F11" s="260">
        <v>3.5040001868999999</v>
      </c>
      <c r="G11" s="259">
        <v>1.752000093460083</v>
      </c>
      <c r="H11" s="259">
        <v>6.1320002436637875</v>
      </c>
      <c r="I11" s="286"/>
      <c r="J11" s="286"/>
      <c r="K11" s="286"/>
      <c r="L11" s="286"/>
      <c r="AB11" s="287"/>
      <c r="AC11" s="287"/>
      <c r="AD11" s="287"/>
      <c r="AE11" s="287"/>
    </row>
    <row r="12" spans="1:31" x14ac:dyDescent="0.2">
      <c r="A12" s="258" t="s">
        <v>63</v>
      </c>
      <c r="B12" s="259">
        <v>0.36413997409999999</v>
      </c>
      <c r="C12" s="259" t="s">
        <v>33</v>
      </c>
      <c r="D12" s="259" t="s">
        <v>33</v>
      </c>
      <c r="E12" s="259" t="s">
        <v>33</v>
      </c>
      <c r="F12" s="260">
        <v>0.36413997409999999</v>
      </c>
      <c r="G12" s="259">
        <v>0.36413997411727905</v>
      </c>
      <c r="H12" s="259">
        <v>0.27310499276518824</v>
      </c>
      <c r="I12" s="286"/>
      <c r="J12" s="286"/>
      <c r="K12" s="286"/>
      <c r="L12" s="286"/>
      <c r="AB12" s="287"/>
      <c r="AC12" s="287"/>
      <c r="AD12" s="287"/>
      <c r="AE12" s="287"/>
    </row>
    <row r="13" spans="1:31" x14ac:dyDescent="0.2">
      <c r="A13" s="258" t="s">
        <v>119</v>
      </c>
      <c r="B13" s="259">
        <v>0.57799130679999999</v>
      </c>
      <c r="C13" s="259" t="s">
        <v>33</v>
      </c>
      <c r="D13" s="259" t="s">
        <v>33</v>
      </c>
      <c r="E13" s="259" t="s">
        <v>33</v>
      </c>
      <c r="F13" s="260">
        <v>0.57799130679999999</v>
      </c>
      <c r="G13" s="259">
        <v>0.5779913067817688</v>
      </c>
      <c r="H13" s="259">
        <v>0.18495722624206543</v>
      </c>
      <c r="I13" s="286"/>
      <c r="J13" s="286"/>
      <c r="K13" s="286"/>
      <c r="L13" s="286"/>
      <c r="AB13" s="287"/>
      <c r="AC13" s="287"/>
      <c r="AD13" s="287"/>
      <c r="AE13" s="287"/>
    </row>
    <row r="14" spans="1:31" s="288" customFormat="1" ht="3.75" customHeight="1" x14ac:dyDescent="0.2">
      <c r="A14" s="263"/>
      <c r="B14" s="264"/>
      <c r="C14" s="264"/>
      <c r="D14" s="264"/>
      <c r="E14" s="264"/>
      <c r="F14" s="265"/>
      <c r="G14" s="264"/>
      <c r="H14" s="264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</row>
    <row r="15" spans="1:31" s="288" customFormat="1" ht="15" customHeight="1" x14ac:dyDescent="0.2">
      <c r="A15" s="500" t="s">
        <v>150</v>
      </c>
      <c r="B15" s="501">
        <v>5.388262748699999</v>
      </c>
      <c r="C15" s="501">
        <v>6.4051313399999996</v>
      </c>
      <c r="D15" s="501">
        <v>2.1851999759999998</v>
      </c>
      <c r="E15" s="501" t="s">
        <v>33</v>
      </c>
      <c r="F15" s="501">
        <v>13.978594064700001</v>
      </c>
      <c r="G15" s="501" t="s">
        <v>33</v>
      </c>
      <c r="H15" s="501">
        <v>19.16122346168256</v>
      </c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</row>
    <row r="16" spans="1:31" s="288" customFormat="1" ht="9" customHeight="1" x14ac:dyDescent="0.2">
      <c r="A16" s="263"/>
      <c r="B16" s="269"/>
      <c r="C16" s="269"/>
      <c r="D16" s="269"/>
      <c r="E16" s="269"/>
      <c r="F16" s="269"/>
      <c r="G16" s="269"/>
      <c r="H16" s="270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</row>
    <row r="17" spans="1:31" s="292" customFormat="1" ht="19.5" customHeight="1" x14ac:dyDescent="0.3">
      <c r="A17" s="303" t="s">
        <v>38</v>
      </c>
      <c r="B17" s="289"/>
      <c r="C17" s="289"/>
      <c r="D17" s="289"/>
      <c r="E17" s="289"/>
      <c r="F17" s="289"/>
      <c r="G17" s="289"/>
      <c r="H17" s="290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</row>
    <row r="18" spans="1:31" s="296" customFormat="1" ht="3.75" customHeight="1" x14ac:dyDescent="0.2">
      <c r="A18" s="293"/>
      <c r="B18" s="294"/>
      <c r="C18" s="294"/>
      <c r="D18" s="294"/>
      <c r="E18" s="294"/>
      <c r="F18" s="294"/>
      <c r="G18" s="294"/>
      <c r="H18" s="295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</row>
    <row r="19" spans="1:31" x14ac:dyDescent="0.2">
      <c r="A19" s="258" t="s">
        <v>147</v>
      </c>
      <c r="B19" s="259" t="s">
        <v>33</v>
      </c>
      <c r="C19" s="259" t="s">
        <v>33</v>
      </c>
      <c r="D19" s="259" t="s">
        <v>33</v>
      </c>
      <c r="E19" s="259">
        <v>2.9671013653</v>
      </c>
      <c r="F19" s="260">
        <v>2.9671013653</v>
      </c>
      <c r="G19" s="259">
        <v>2.9671013653278351</v>
      </c>
      <c r="H19" s="259" t="s">
        <v>218</v>
      </c>
      <c r="I19" s="286"/>
      <c r="J19" s="286"/>
      <c r="K19" s="286"/>
      <c r="L19" s="286"/>
      <c r="AB19" s="287"/>
      <c r="AC19" s="287"/>
      <c r="AD19" s="287"/>
      <c r="AE19" s="287"/>
    </row>
    <row r="20" spans="1:31" x14ac:dyDescent="0.2">
      <c r="A20" s="258" t="s">
        <v>110</v>
      </c>
      <c r="B20" s="259" t="s">
        <v>33</v>
      </c>
      <c r="C20" s="259" t="s">
        <v>33</v>
      </c>
      <c r="D20" s="259" t="s">
        <v>33</v>
      </c>
      <c r="E20" s="259">
        <v>2.1851999759999998</v>
      </c>
      <c r="F20" s="260">
        <v>2.1851999759999998</v>
      </c>
      <c r="G20" s="259">
        <v>2.1851999759674072</v>
      </c>
      <c r="H20" s="259" t="s">
        <v>218</v>
      </c>
      <c r="I20" s="286"/>
      <c r="J20" s="286"/>
      <c r="K20" s="286"/>
      <c r="L20" s="286"/>
      <c r="AB20" s="287"/>
      <c r="AC20" s="287"/>
      <c r="AD20" s="287"/>
      <c r="AE20" s="287"/>
    </row>
    <row r="21" spans="1:31" x14ac:dyDescent="0.2">
      <c r="A21" s="258" t="s">
        <v>115</v>
      </c>
      <c r="B21" s="259" t="s">
        <v>33</v>
      </c>
      <c r="C21" s="259" t="s">
        <v>33</v>
      </c>
      <c r="D21" s="259" t="s">
        <v>33</v>
      </c>
      <c r="E21" s="259">
        <v>5.8271400332000001</v>
      </c>
      <c r="F21" s="260">
        <v>5.8271400332000001</v>
      </c>
      <c r="G21" s="259">
        <v>5.8271400332450867</v>
      </c>
      <c r="H21" s="259">
        <v>7.4517286232243393E-2</v>
      </c>
      <c r="I21" s="286"/>
      <c r="J21" s="286"/>
      <c r="K21" s="286"/>
      <c r="L21" s="286"/>
      <c r="AB21" s="287"/>
      <c r="AC21" s="287"/>
      <c r="AD21" s="287"/>
      <c r="AE21" s="287"/>
    </row>
    <row r="22" spans="1:31" s="288" customFormat="1" ht="3.75" customHeight="1" x14ac:dyDescent="0.2">
      <c r="A22" s="279"/>
      <c r="B22" s="498"/>
      <c r="C22" s="498"/>
      <c r="D22" s="498"/>
      <c r="E22" s="498"/>
      <c r="F22" s="499"/>
      <c r="G22" s="498"/>
      <c r="H22" s="498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</row>
    <row r="23" spans="1:31" s="288" customFormat="1" ht="15" customHeight="1" x14ac:dyDescent="0.2">
      <c r="A23" s="500" t="s">
        <v>76</v>
      </c>
      <c r="B23" s="501" t="s">
        <v>33</v>
      </c>
      <c r="C23" s="501" t="s">
        <v>33</v>
      </c>
      <c r="D23" s="501" t="s">
        <v>33</v>
      </c>
      <c r="E23" s="501">
        <v>10.979441374499999</v>
      </c>
      <c r="F23" s="501">
        <v>10.979441374499999</v>
      </c>
      <c r="G23" s="501" t="s">
        <v>33</v>
      </c>
      <c r="H23" s="501">
        <v>9.0444969931356228E-2</v>
      </c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</row>
    <row r="24" spans="1:31" s="286" customFormat="1" x14ac:dyDescent="0.2"/>
    <row r="25" spans="1:31" s="286" customFormat="1" x14ac:dyDescent="0.2"/>
    <row r="26" spans="1:31" s="286" customFormat="1" x14ac:dyDescent="0.2"/>
    <row r="27" spans="1:31" s="286" customFormat="1" x14ac:dyDescent="0.2"/>
    <row r="28" spans="1:31" s="286" customFormat="1" x14ac:dyDescent="0.2"/>
    <row r="29" spans="1:31" s="286" customFormat="1" x14ac:dyDescent="0.2"/>
    <row r="30" spans="1:31" s="286" customFormat="1" x14ac:dyDescent="0.2"/>
    <row r="31" spans="1:31" s="286" customFormat="1" x14ac:dyDescent="0.2"/>
    <row r="32" spans="1:31" s="286" customFormat="1" x14ac:dyDescent="0.2"/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  <row r="123" s="286" customFormat="1" x14ac:dyDescent="0.2"/>
    <row r="124" s="286" customFormat="1" x14ac:dyDescent="0.2"/>
  </sheetData>
  <mergeCells count="1">
    <mergeCell ref="B3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2"/>
  <sheetViews>
    <sheetView showGridLines="0" workbookViewId="0">
      <selection sqref="A1:L37"/>
    </sheetView>
  </sheetViews>
  <sheetFormatPr defaultRowHeight="12.75" x14ac:dyDescent="0.2"/>
  <cols>
    <col min="1" max="1" width="33.7109375" style="287" customWidth="1"/>
    <col min="2" max="2" width="13.7109375" style="287" customWidth="1"/>
    <col min="3" max="3" width="15.42578125" style="287" customWidth="1"/>
    <col min="4" max="4" width="12.140625" style="287" customWidth="1"/>
    <col min="5" max="5" width="12.5703125" style="287" customWidth="1"/>
    <col min="6" max="7" width="10.28515625" style="287" customWidth="1"/>
    <col min="8" max="8" width="14.5703125" style="287" customWidth="1"/>
    <col min="9" max="9" width="10.5703125" style="287" customWidth="1"/>
    <col min="10" max="11" width="9.7109375" style="287" customWidth="1"/>
    <col min="12" max="12" width="8.7109375" style="287" customWidth="1"/>
    <col min="13" max="34" width="12.7109375" style="286" customWidth="1"/>
    <col min="35" max="68" width="12.7109375" style="287" customWidth="1"/>
    <col min="69" max="16384" width="9.140625" style="287"/>
  </cols>
  <sheetData>
    <row r="1" spans="1:34" s="280" customFormat="1" ht="15" customHeight="1" x14ac:dyDescent="0.25">
      <c r="A1" s="116" t="s">
        <v>270</v>
      </c>
    </row>
    <row r="2" spans="1:34" s="282" customFormat="1" ht="15" customHeight="1" x14ac:dyDescent="0.2">
      <c r="A2" s="281"/>
    </row>
    <row r="3" spans="1:34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665"/>
      <c r="I3" s="665"/>
      <c r="J3" s="284"/>
      <c r="K3" s="284"/>
      <c r="L3" s="284"/>
    </row>
    <row r="4" spans="1:34" s="282" customFormat="1" ht="5.25" customHeight="1" x14ac:dyDescent="0.2">
      <c r="A4" s="283"/>
      <c r="J4" s="284"/>
      <c r="K4" s="284"/>
      <c r="L4" s="284"/>
    </row>
    <row r="5" spans="1:34" s="250" customFormat="1" ht="39" customHeight="1" thickBot="1" x14ac:dyDescent="0.25">
      <c r="A5" s="302" t="s">
        <v>214</v>
      </c>
      <c r="B5" s="250" t="s">
        <v>196</v>
      </c>
      <c r="C5" s="250" t="s">
        <v>197</v>
      </c>
      <c r="D5" s="250" t="s">
        <v>198</v>
      </c>
      <c r="E5" s="250" t="s">
        <v>404</v>
      </c>
      <c r="F5" s="250" t="s">
        <v>79</v>
      </c>
      <c r="G5" s="250" t="s">
        <v>345</v>
      </c>
      <c r="H5" s="250" t="s">
        <v>199</v>
      </c>
      <c r="I5" s="250" t="s">
        <v>220</v>
      </c>
      <c r="J5" s="250" t="s">
        <v>215</v>
      </c>
      <c r="K5" s="250" t="s">
        <v>216</v>
      </c>
      <c r="L5" s="250" t="s">
        <v>217</v>
      </c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85"/>
      <c r="AG5" s="251" t="s">
        <v>212</v>
      </c>
      <c r="AH5" s="251"/>
    </row>
    <row r="6" spans="1:34" s="254" customFormat="1" ht="3.75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85"/>
      <c r="AG6" s="255"/>
      <c r="AH6" s="255"/>
    </row>
    <row r="7" spans="1:34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85"/>
      <c r="AG7" s="255"/>
      <c r="AH7" s="255"/>
    </row>
    <row r="8" spans="1:34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I8" s="253"/>
      <c r="J8" s="253"/>
      <c r="K8" s="253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</row>
    <row r="9" spans="1:34" x14ac:dyDescent="0.2">
      <c r="A9" s="258" t="s">
        <v>52</v>
      </c>
      <c r="B9" s="259">
        <v>2.9136600493999998</v>
      </c>
      <c r="C9" s="259" t="s">
        <v>33</v>
      </c>
      <c r="D9" s="259" t="s">
        <v>33</v>
      </c>
      <c r="E9" s="259" t="s">
        <v>33</v>
      </c>
      <c r="F9" s="259" t="s">
        <v>33</v>
      </c>
      <c r="G9" s="259" t="s">
        <v>33</v>
      </c>
      <c r="H9" s="259" t="s">
        <v>33</v>
      </c>
      <c r="I9" s="259" t="s">
        <v>33</v>
      </c>
      <c r="J9" s="260">
        <v>2.9136600493999998</v>
      </c>
      <c r="K9" s="259">
        <v>2.9136600494384766</v>
      </c>
      <c r="L9" s="259">
        <v>0.72841498070359234</v>
      </c>
      <c r="AG9" s="286" t="s">
        <v>221</v>
      </c>
    </row>
    <row r="10" spans="1:34" x14ac:dyDescent="0.2">
      <c r="A10" s="258" t="s">
        <v>90</v>
      </c>
      <c r="B10" s="259">
        <v>2.9136600493999998</v>
      </c>
      <c r="C10" s="259" t="s">
        <v>33</v>
      </c>
      <c r="D10" s="259" t="s">
        <v>33</v>
      </c>
      <c r="E10" s="259" t="s">
        <v>33</v>
      </c>
      <c r="F10" s="259" t="s">
        <v>33</v>
      </c>
      <c r="G10" s="259" t="s">
        <v>33</v>
      </c>
      <c r="H10" s="259" t="s">
        <v>33</v>
      </c>
      <c r="I10" s="259" t="s">
        <v>33</v>
      </c>
      <c r="J10" s="260">
        <v>2.9136600493999998</v>
      </c>
      <c r="K10" s="259">
        <v>2.9136600494384766</v>
      </c>
      <c r="L10" s="259">
        <v>0.97316241421999938</v>
      </c>
    </row>
    <row r="11" spans="1:34" x14ac:dyDescent="0.2">
      <c r="A11" s="258" t="s">
        <v>317</v>
      </c>
      <c r="B11" s="259">
        <v>2.9136600493999998</v>
      </c>
      <c r="C11" s="259" t="s">
        <v>33</v>
      </c>
      <c r="D11" s="259" t="s">
        <v>33</v>
      </c>
      <c r="E11" s="259" t="s">
        <v>33</v>
      </c>
      <c r="F11" s="259" t="s">
        <v>33</v>
      </c>
      <c r="G11" s="259" t="s">
        <v>33</v>
      </c>
      <c r="H11" s="259" t="s">
        <v>33</v>
      </c>
      <c r="I11" s="259" t="s">
        <v>33</v>
      </c>
      <c r="J11" s="260">
        <v>2.9136600493999998</v>
      </c>
      <c r="K11" s="259">
        <v>2.9136600494384766</v>
      </c>
      <c r="L11" s="259">
        <v>2.4183377359359262</v>
      </c>
    </row>
    <row r="12" spans="1:34" x14ac:dyDescent="0.2">
      <c r="A12" s="258" t="s">
        <v>113</v>
      </c>
      <c r="B12" s="259">
        <v>0.28885281089999998</v>
      </c>
      <c r="C12" s="259" t="s">
        <v>33</v>
      </c>
      <c r="D12" s="259" t="s">
        <v>33</v>
      </c>
      <c r="E12" s="259" t="s">
        <v>33</v>
      </c>
      <c r="F12" s="259" t="s">
        <v>33</v>
      </c>
      <c r="G12" s="259" t="s">
        <v>33</v>
      </c>
      <c r="H12" s="259" t="s">
        <v>33</v>
      </c>
      <c r="I12" s="259" t="s">
        <v>33</v>
      </c>
      <c r="J12" s="260">
        <v>0.28885281089999998</v>
      </c>
      <c r="K12" s="259">
        <v>0.28885281085968018</v>
      </c>
      <c r="L12" s="259">
        <v>0.42865757152805323</v>
      </c>
    </row>
    <row r="13" spans="1:34" s="288" customFormat="1" ht="3.75" customHeight="1" x14ac:dyDescent="0.2">
      <c r="A13" s="263"/>
      <c r="B13" s="264"/>
      <c r="C13" s="264"/>
      <c r="D13" s="264"/>
      <c r="E13" s="264"/>
      <c r="F13" s="264"/>
      <c r="G13" s="264"/>
      <c r="H13" s="264"/>
      <c r="I13" s="264"/>
      <c r="J13" s="265"/>
      <c r="K13" s="264"/>
      <c r="L13" s="264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</row>
    <row r="14" spans="1:34" s="288" customFormat="1" ht="15" customHeight="1" x14ac:dyDescent="0.2">
      <c r="A14" s="267" t="s">
        <v>58</v>
      </c>
      <c r="B14" s="268">
        <v>9.0298329590999984</v>
      </c>
      <c r="C14" s="268" t="s">
        <v>33</v>
      </c>
      <c r="D14" s="268" t="s">
        <v>33</v>
      </c>
      <c r="E14" s="268" t="s">
        <v>33</v>
      </c>
      <c r="F14" s="268" t="s">
        <v>33</v>
      </c>
      <c r="G14" s="268" t="s">
        <v>33</v>
      </c>
      <c r="H14" s="268" t="s">
        <v>33</v>
      </c>
      <c r="I14" s="268" t="s">
        <v>33</v>
      </c>
      <c r="J14" s="268">
        <v>9.0298329590999984</v>
      </c>
      <c r="K14" s="268" t="s">
        <v>33</v>
      </c>
      <c r="L14" s="268">
        <v>4.5485727023875713</v>
      </c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</row>
    <row r="15" spans="1:34" s="288" customFormat="1" ht="9" customHeight="1" x14ac:dyDescent="0.2">
      <c r="A15" s="263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70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</row>
    <row r="16" spans="1:34" s="292" customFormat="1" ht="19.5" customHeight="1" x14ac:dyDescent="0.3">
      <c r="A16" s="445" t="s">
        <v>411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90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</row>
    <row r="17" spans="1:34" s="296" customFormat="1" ht="3.75" customHeight="1" x14ac:dyDescent="0.2">
      <c r="A17" s="293"/>
      <c r="B17" s="294"/>
      <c r="C17" s="294"/>
      <c r="D17" s="294"/>
      <c r="E17" s="294"/>
      <c r="F17" s="294"/>
      <c r="G17" s="294"/>
      <c r="H17" s="294"/>
      <c r="I17" s="294"/>
      <c r="J17" s="294"/>
      <c r="K17" s="294"/>
      <c r="L17" s="295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</row>
    <row r="18" spans="1:34" x14ac:dyDescent="0.2">
      <c r="A18" s="258" t="s">
        <v>59</v>
      </c>
      <c r="B18" s="259" t="s">
        <v>33</v>
      </c>
      <c r="C18" s="259" t="s">
        <v>33</v>
      </c>
      <c r="D18" s="259">
        <v>0.28885281089999998</v>
      </c>
      <c r="E18" s="259">
        <v>2.9136600493999998</v>
      </c>
      <c r="F18" s="259" t="s">
        <v>33</v>
      </c>
      <c r="G18" s="259" t="s">
        <v>33</v>
      </c>
      <c r="H18" s="259" t="s">
        <v>33</v>
      </c>
      <c r="I18" s="259" t="s">
        <v>33</v>
      </c>
      <c r="J18" s="260">
        <v>3.2025128603000002</v>
      </c>
      <c r="K18" s="259">
        <v>3.2025128602981567</v>
      </c>
      <c r="L18" s="259">
        <v>1.8303374157324017</v>
      </c>
    </row>
    <row r="19" spans="1:34" x14ac:dyDescent="0.2">
      <c r="A19" s="258" t="s">
        <v>112</v>
      </c>
      <c r="B19" s="259" t="s">
        <v>33</v>
      </c>
      <c r="C19" s="259">
        <v>2.9136600493999998</v>
      </c>
      <c r="D19" s="259" t="s">
        <v>33</v>
      </c>
      <c r="E19" s="259" t="s">
        <v>33</v>
      </c>
      <c r="F19" s="259" t="s">
        <v>33</v>
      </c>
      <c r="G19" s="259" t="s">
        <v>33</v>
      </c>
      <c r="H19" s="259" t="s">
        <v>33</v>
      </c>
      <c r="I19" s="259" t="s">
        <v>33</v>
      </c>
      <c r="J19" s="260">
        <v>2.9136600493999998</v>
      </c>
      <c r="K19" s="259">
        <v>2.9136600494384766</v>
      </c>
      <c r="L19" s="259">
        <v>3.4968289563656652</v>
      </c>
    </row>
    <row r="20" spans="1:34" x14ac:dyDescent="0.2">
      <c r="A20" s="258" t="s">
        <v>61</v>
      </c>
      <c r="B20" s="259" t="s">
        <v>33</v>
      </c>
      <c r="C20" s="259">
        <v>0.28885281089999998</v>
      </c>
      <c r="D20" s="259" t="s">
        <v>33</v>
      </c>
      <c r="E20" s="259" t="s">
        <v>33</v>
      </c>
      <c r="F20" s="259" t="s">
        <v>33</v>
      </c>
      <c r="G20" s="259" t="s">
        <v>33</v>
      </c>
      <c r="H20" s="259" t="s">
        <v>33</v>
      </c>
      <c r="I20" s="259" t="s">
        <v>33</v>
      </c>
      <c r="J20" s="260">
        <v>0.28885281089999998</v>
      </c>
      <c r="K20" s="259">
        <v>0.28885281085968018</v>
      </c>
      <c r="L20" s="259">
        <v>0.17547808268415929</v>
      </c>
    </row>
    <row r="21" spans="1:34" x14ac:dyDescent="0.2">
      <c r="A21" s="258" t="s">
        <v>64</v>
      </c>
      <c r="B21" s="259" t="s">
        <v>33</v>
      </c>
      <c r="C21" s="259">
        <v>0.28885281089999998</v>
      </c>
      <c r="D21" s="259" t="s">
        <v>33</v>
      </c>
      <c r="E21" s="259" t="s">
        <v>33</v>
      </c>
      <c r="F21" s="259" t="s">
        <v>33</v>
      </c>
      <c r="G21" s="259" t="s">
        <v>33</v>
      </c>
      <c r="H21" s="259" t="s">
        <v>33</v>
      </c>
      <c r="I21" s="259" t="s">
        <v>33</v>
      </c>
      <c r="J21" s="260">
        <v>0.28885281089999998</v>
      </c>
      <c r="K21" s="259">
        <v>0.28885281085968018</v>
      </c>
      <c r="L21" s="259">
        <v>0.38114128411810394</v>
      </c>
    </row>
    <row r="22" spans="1:34" s="288" customFormat="1" ht="3.75" customHeight="1" x14ac:dyDescent="0.2">
      <c r="A22" s="263"/>
      <c r="B22" s="264"/>
      <c r="C22" s="264"/>
      <c r="D22" s="264"/>
      <c r="E22" s="264"/>
      <c r="F22" s="264"/>
      <c r="G22" s="264"/>
      <c r="H22" s="264"/>
      <c r="I22" s="264"/>
      <c r="J22" s="265"/>
      <c r="K22" s="264"/>
      <c r="L22" s="264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</row>
    <row r="23" spans="1:34" s="288" customFormat="1" ht="15" customHeight="1" x14ac:dyDescent="0.2">
      <c r="A23" s="267" t="s">
        <v>150</v>
      </c>
      <c r="B23" s="268" t="s">
        <v>33</v>
      </c>
      <c r="C23" s="268">
        <v>3.4913656711999996</v>
      </c>
      <c r="D23" s="268">
        <v>0.28885281089999998</v>
      </c>
      <c r="E23" s="268">
        <v>2.9136600493999998</v>
      </c>
      <c r="F23" s="268" t="s">
        <v>33</v>
      </c>
      <c r="G23" s="268" t="s">
        <v>33</v>
      </c>
      <c r="H23" s="268" t="s">
        <v>33</v>
      </c>
      <c r="I23" s="268" t="s">
        <v>33</v>
      </c>
      <c r="J23" s="268">
        <v>6.6938785314999993</v>
      </c>
      <c r="K23" s="268" t="s">
        <v>33</v>
      </c>
      <c r="L23" s="268">
        <v>5.8837857389003299</v>
      </c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</row>
    <row r="24" spans="1:34" s="288" customFormat="1" ht="9" customHeight="1" x14ac:dyDescent="0.2">
      <c r="A24" s="263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70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</row>
    <row r="25" spans="1:34" s="292" customFormat="1" ht="19.5" customHeight="1" x14ac:dyDescent="0.3">
      <c r="A25" s="303" t="s">
        <v>36</v>
      </c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90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</row>
    <row r="26" spans="1:34" s="296" customFormat="1" ht="3.75" customHeight="1" x14ac:dyDescent="0.2">
      <c r="A26" s="293"/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5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</row>
    <row r="27" spans="1:34" x14ac:dyDescent="0.2">
      <c r="A27" s="258" t="s">
        <v>71</v>
      </c>
      <c r="B27" s="259" t="s">
        <v>33</v>
      </c>
      <c r="C27" s="259" t="s">
        <v>33</v>
      </c>
      <c r="D27" s="259" t="s">
        <v>33</v>
      </c>
      <c r="E27" s="259" t="s">
        <v>33</v>
      </c>
      <c r="F27" s="259" t="s">
        <v>33</v>
      </c>
      <c r="G27" s="259" t="s">
        <v>33</v>
      </c>
      <c r="H27" s="259">
        <v>2.9136600493999998</v>
      </c>
      <c r="I27" s="259" t="s">
        <v>33</v>
      </c>
      <c r="J27" s="260">
        <v>2.9136600493999998</v>
      </c>
      <c r="K27" s="259">
        <v>2.9136600494384766</v>
      </c>
      <c r="L27" s="259" t="s">
        <v>218</v>
      </c>
    </row>
    <row r="28" spans="1:34" x14ac:dyDescent="0.2">
      <c r="A28" s="258" t="s">
        <v>72</v>
      </c>
      <c r="B28" s="259" t="s">
        <v>33</v>
      </c>
      <c r="C28" s="259" t="s">
        <v>33</v>
      </c>
      <c r="D28" s="259" t="s">
        <v>33</v>
      </c>
      <c r="E28" s="259" t="s">
        <v>33</v>
      </c>
      <c r="F28" s="259">
        <v>2.9136600493999998</v>
      </c>
      <c r="G28" s="259" t="s">
        <v>33</v>
      </c>
      <c r="H28" s="259" t="s">
        <v>33</v>
      </c>
      <c r="I28" s="259" t="s">
        <v>33</v>
      </c>
      <c r="J28" s="260">
        <v>2.9136600493999998</v>
      </c>
      <c r="K28" s="259">
        <v>2.9136600494384766</v>
      </c>
      <c r="L28" s="259">
        <v>0.6118685837910175</v>
      </c>
    </row>
    <row r="29" spans="1:34" x14ac:dyDescent="0.2">
      <c r="A29" s="258" t="s">
        <v>103</v>
      </c>
      <c r="B29" s="259" t="s">
        <v>33</v>
      </c>
      <c r="C29" s="259" t="s">
        <v>33</v>
      </c>
      <c r="D29" s="259" t="s">
        <v>33</v>
      </c>
      <c r="E29" s="259" t="s">
        <v>33</v>
      </c>
      <c r="F29" s="259" t="s">
        <v>33</v>
      </c>
      <c r="G29" s="259">
        <v>0.28885281089999998</v>
      </c>
      <c r="H29" s="259" t="s">
        <v>33</v>
      </c>
      <c r="I29" s="259" t="s">
        <v>33</v>
      </c>
      <c r="J29" s="260">
        <v>0.28885281089999998</v>
      </c>
      <c r="K29" s="259">
        <v>0.28885281085968018</v>
      </c>
      <c r="L29" s="259" t="s">
        <v>218</v>
      </c>
    </row>
    <row r="30" spans="1:34" s="288" customFormat="1" ht="3.75" customHeight="1" x14ac:dyDescent="0.2">
      <c r="A30" s="263"/>
      <c r="B30" s="264"/>
      <c r="C30" s="264"/>
      <c r="D30" s="264"/>
      <c r="E30" s="264"/>
      <c r="F30" s="264"/>
      <c r="G30" s="264"/>
      <c r="H30" s="264"/>
      <c r="I30" s="264"/>
      <c r="J30" s="265"/>
      <c r="K30" s="264"/>
      <c r="L30" s="264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</row>
    <row r="31" spans="1:34" s="288" customFormat="1" ht="15" customHeight="1" x14ac:dyDescent="0.2">
      <c r="A31" s="267" t="s">
        <v>73</v>
      </c>
      <c r="B31" s="268" t="s">
        <v>33</v>
      </c>
      <c r="C31" s="268" t="s">
        <v>33</v>
      </c>
      <c r="D31" s="268" t="s">
        <v>33</v>
      </c>
      <c r="E31" s="268" t="s">
        <v>33</v>
      </c>
      <c r="F31" s="268">
        <v>2.9136600493999998</v>
      </c>
      <c r="G31" s="268">
        <v>0.28885281089999998</v>
      </c>
      <c r="H31" s="268">
        <v>2.9136600493999998</v>
      </c>
      <c r="I31" s="268" t="s">
        <v>33</v>
      </c>
      <c r="J31" s="268">
        <v>6.1161729096999995</v>
      </c>
      <c r="K31" s="268" t="s">
        <v>33</v>
      </c>
      <c r="L31" s="268">
        <v>0.64810084423029413</v>
      </c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6"/>
    </row>
    <row r="32" spans="1:34" s="288" customFormat="1" ht="9" customHeight="1" x14ac:dyDescent="0.2">
      <c r="A32" s="263"/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70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</row>
    <row r="33" spans="1:34" s="292" customFormat="1" ht="19.5" customHeight="1" x14ac:dyDescent="0.3">
      <c r="A33" s="303" t="s">
        <v>38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89"/>
      <c r="L33" s="290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</row>
    <row r="34" spans="1:34" s="296" customFormat="1" ht="3.75" customHeight="1" x14ac:dyDescent="0.2">
      <c r="A34" s="293"/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5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</row>
    <row r="35" spans="1:34" x14ac:dyDescent="0.2">
      <c r="A35" s="258" t="s">
        <v>111</v>
      </c>
      <c r="B35" s="259" t="s">
        <v>33</v>
      </c>
      <c r="C35" s="259" t="s">
        <v>33</v>
      </c>
      <c r="D35" s="259" t="s">
        <v>33</v>
      </c>
      <c r="E35" s="259" t="s">
        <v>33</v>
      </c>
      <c r="F35" s="259" t="s">
        <v>33</v>
      </c>
      <c r="G35" s="259" t="s">
        <v>33</v>
      </c>
      <c r="H35" s="259" t="s">
        <v>33</v>
      </c>
      <c r="I35" s="259">
        <v>3.2025128603000002</v>
      </c>
      <c r="J35" s="260">
        <v>3.2025128603000002</v>
      </c>
      <c r="K35" s="259">
        <v>3.2025128602981567</v>
      </c>
      <c r="L35" s="259">
        <v>0.19814441082521153</v>
      </c>
    </row>
    <row r="36" spans="1:34" s="288" customFormat="1" ht="3.75" customHeight="1" x14ac:dyDescent="0.2">
      <c r="A36" s="279"/>
      <c r="B36" s="498"/>
      <c r="C36" s="498"/>
      <c r="D36" s="498"/>
      <c r="E36" s="498"/>
      <c r="F36" s="498"/>
      <c r="G36" s="498"/>
      <c r="H36" s="498"/>
      <c r="I36" s="498"/>
      <c r="J36" s="499"/>
      <c r="K36" s="498"/>
      <c r="L36" s="498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</row>
    <row r="37" spans="1:34" s="288" customFormat="1" ht="15" customHeight="1" x14ac:dyDescent="0.2">
      <c r="A37" s="500" t="s">
        <v>76</v>
      </c>
      <c r="B37" s="501" t="s">
        <v>33</v>
      </c>
      <c r="C37" s="501" t="s">
        <v>33</v>
      </c>
      <c r="D37" s="501" t="s">
        <v>33</v>
      </c>
      <c r="E37" s="501" t="s">
        <v>33</v>
      </c>
      <c r="F37" s="501" t="s">
        <v>33</v>
      </c>
      <c r="G37" s="501" t="s">
        <v>33</v>
      </c>
      <c r="H37" s="501" t="s">
        <v>33</v>
      </c>
      <c r="I37" s="501">
        <v>3.2025128603000002</v>
      </c>
      <c r="J37" s="501">
        <v>3.2025128603000002</v>
      </c>
      <c r="K37" s="501" t="s">
        <v>33</v>
      </c>
      <c r="L37" s="501">
        <v>0.19814441082521153</v>
      </c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  <c r="AH37" s="286"/>
    </row>
    <row r="38" spans="1:34" s="286" customFormat="1" x14ac:dyDescent="0.2"/>
    <row r="39" spans="1:34" s="286" customFormat="1" x14ac:dyDescent="0.2"/>
    <row r="40" spans="1:34" s="286" customFormat="1" x14ac:dyDescent="0.2"/>
    <row r="41" spans="1:34" s="286" customFormat="1" x14ac:dyDescent="0.2"/>
    <row r="42" spans="1:34" s="286" customFormat="1" x14ac:dyDescent="0.2"/>
    <row r="43" spans="1:34" s="286" customFormat="1" x14ac:dyDescent="0.2"/>
    <row r="44" spans="1:34" s="286" customFormat="1" x14ac:dyDescent="0.2"/>
    <row r="45" spans="1:34" s="286" customFormat="1" x14ac:dyDescent="0.2"/>
    <row r="46" spans="1:34" s="286" customFormat="1" x14ac:dyDescent="0.2"/>
    <row r="47" spans="1:34" s="286" customFormat="1" x14ac:dyDescent="0.2"/>
    <row r="48" spans="1:34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  <row r="123" s="286" customFormat="1" x14ac:dyDescent="0.2"/>
    <row r="124" s="286" customFormat="1" x14ac:dyDescent="0.2"/>
    <row r="125" s="286" customFormat="1" x14ac:dyDescent="0.2"/>
    <row r="126" s="286" customFormat="1" x14ac:dyDescent="0.2"/>
    <row r="127" s="286" customFormat="1" x14ac:dyDescent="0.2"/>
    <row r="128" s="286" customFormat="1" x14ac:dyDescent="0.2"/>
    <row r="129" s="286" customFormat="1" x14ac:dyDescent="0.2"/>
    <row r="130" s="286" customFormat="1" x14ac:dyDescent="0.2"/>
    <row r="131" s="286" customFormat="1" x14ac:dyDescent="0.2"/>
    <row r="132" s="286" customFormat="1" x14ac:dyDescent="0.2"/>
    <row r="133" s="286" customFormat="1" x14ac:dyDescent="0.2"/>
    <row r="134" s="286" customFormat="1" x14ac:dyDescent="0.2"/>
    <row r="135" s="286" customFormat="1" x14ac:dyDescent="0.2"/>
    <row r="136" s="286" customFormat="1" x14ac:dyDescent="0.2"/>
    <row r="137" s="286" customFormat="1" x14ac:dyDescent="0.2"/>
    <row r="138" s="286" customFormat="1" x14ac:dyDescent="0.2"/>
    <row r="139" s="286" customFormat="1" x14ac:dyDescent="0.2"/>
    <row r="140" s="286" customFormat="1" x14ac:dyDescent="0.2"/>
    <row r="141" s="286" customFormat="1" x14ac:dyDescent="0.2"/>
    <row r="142" s="286" customFormat="1" x14ac:dyDescent="0.2"/>
  </sheetData>
  <mergeCells count="1">
    <mergeCell ref="B3:I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showGridLines="0" workbookViewId="0">
      <selection sqref="A1:L30"/>
    </sheetView>
  </sheetViews>
  <sheetFormatPr defaultRowHeight="12.75" x14ac:dyDescent="0.2"/>
  <cols>
    <col min="1" max="1" width="29.140625" style="287" customWidth="1"/>
    <col min="2" max="2" width="12.5703125" style="287" customWidth="1"/>
    <col min="3" max="3" width="8.28515625" style="287" bestFit="1" customWidth="1"/>
    <col min="4" max="4" width="8" style="287" customWidth="1"/>
    <col min="5" max="5" width="9.28515625" style="287" customWidth="1"/>
    <col min="6" max="6" width="13.140625" style="287" customWidth="1"/>
    <col min="7" max="7" width="11.28515625" style="287" customWidth="1"/>
    <col min="8" max="8" width="13" style="287" customWidth="1"/>
    <col min="9" max="9" width="7.7109375" style="287" customWidth="1"/>
    <col min="10" max="23" width="12.7109375" style="286" customWidth="1"/>
    <col min="24" max="57" width="12.7109375" style="287" customWidth="1"/>
    <col min="58" max="16384" width="9.140625" style="287"/>
  </cols>
  <sheetData>
    <row r="1" spans="1:31" s="280" customFormat="1" ht="15" customHeight="1" x14ac:dyDescent="0.25">
      <c r="A1" s="116" t="s">
        <v>271</v>
      </c>
    </row>
    <row r="2" spans="1:31" s="282" customFormat="1" ht="15" customHeight="1" x14ac:dyDescent="0.2">
      <c r="A2" s="281"/>
    </row>
    <row r="3" spans="1:31" s="282" customFormat="1" ht="15" customHeight="1" x14ac:dyDescent="0.2">
      <c r="A3" s="283"/>
      <c r="B3" s="666" t="s">
        <v>213</v>
      </c>
      <c r="C3" s="667"/>
      <c r="D3" s="667"/>
      <c r="E3" s="667"/>
      <c r="F3" s="667"/>
      <c r="G3" s="667"/>
      <c r="H3" s="667"/>
      <c r="I3" s="667"/>
    </row>
    <row r="4" spans="1:31" s="282" customFormat="1" ht="6" customHeight="1" x14ac:dyDescent="0.2">
      <c r="A4" s="283"/>
    </row>
    <row r="5" spans="1:31" s="250" customFormat="1" ht="36" customHeight="1" thickBot="1" x14ac:dyDescent="0.25">
      <c r="A5" s="302" t="s">
        <v>214</v>
      </c>
      <c r="B5" s="250" t="s">
        <v>196</v>
      </c>
      <c r="C5" s="250" t="s">
        <v>105</v>
      </c>
      <c r="D5" s="250" t="s">
        <v>232</v>
      </c>
      <c r="E5" s="250" t="s">
        <v>78</v>
      </c>
      <c r="F5" s="250" t="s">
        <v>197</v>
      </c>
      <c r="G5" s="250" t="s">
        <v>198</v>
      </c>
      <c r="H5" s="250" t="s">
        <v>404</v>
      </c>
      <c r="I5" s="250" t="s">
        <v>107</v>
      </c>
      <c r="J5" s="250" t="s">
        <v>215</v>
      </c>
      <c r="K5" s="250" t="s">
        <v>216</v>
      </c>
      <c r="L5" s="250" t="s">
        <v>217</v>
      </c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85"/>
      <c r="AD5" s="251" t="s">
        <v>212</v>
      </c>
      <c r="AE5" s="251"/>
    </row>
    <row r="6" spans="1:31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85"/>
      <c r="V6" s="255"/>
      <c r="W6" s="255"/>
    </row>
    <row r="7" spans="1:31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6"/>
      <c r="I7" s="256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85"/>
      <c r="V7" s="255"/>
      <c r="W7" s="255"/>
    </row>
    <row r="8" spans="1:31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I8" s="253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</row>
    <row r="9" spans="1:31" x14ac:dyDescent="0.2">
      <c r="A9" s="258" t="s">
        <v>52</v>
      </c>
      <c r="B9" s="259">
        <v>10.926360368699999</v>
      </c>
      <c r="C9" s="259" t="s">
        <v>33</v>
      </c>
      <c r="D9" s="259" t="s">
        <v>33</v>
      </c>
      <c r="E9" s="259" t="s">
        <v>33</v>
      </c>
      <c r="F9" s="259" t="s">
        <v>33</v>
      </c>
      <c r="G9" s="259" t="s">
        <v>33</v>
      </c>
      <c r="H9" s="259" t="s">
        <v>33</v>
      </c>
      <c r="I9" s="259" t="s">
        <v>33</v>
      </c>
      <c r="J9" s="260">
        <v>10.926360368699999</v>
      </c>
      <c r="K9" s="259">
        <v>10.926360368728638</v>
      </c>
      <c r="L9" s="259">
        <v>2.731589927637577</v>
      </c>
      <c r="X9" s="286"/>
      <c r="Y9" s="286"/>
      <c r="Z9" s="286"/>
      <c r="AA9" s="286"/>
      <c r="AB9" s="286"/>
      <c r="AC9" s="286"/>
      <c r="AD9" s="286" t="s">
        <v>222</v>
      </c>
      <c r="AE9" s="286"/>
    </row>
    <row r="10" spans="1:31" x14ac:dyDescent="0.2">
      <c r="A10" s="258" t="s">
        <v>106</v>
      </c>
      <c r="B10" s="259">
        <v>28.165560483899998</v>
      </c>
      <c r="C10" s="259" t="s">
        <v>33</v>
      </c>
      <c r="D10" s="259" t="s">
        <v>33</v>
      </c>
      <c r="E10" s="259" t="s">
        <v>33</v>
      </c>
      <c r="F10" s="259" t="s">
        <v>33</v>
      </c>
      <c r="G10" s="259" t="s">
        <v>33</v>
      </c>
      <c r="H10" s="259" t="s">
        <v>33</v>
      </c>
      <c r="I10" s="259" t="s">
        <v>33</v>
      </c>
      <c r="J10" s="260">
        <v>28.165560483899998</v>
      </c>
      <c r="K10" s="259">
        <v>24.280680179595947</v>
      </c>
      <c r="L10" s="259">
        <v>8.901289871493578</v>
      </c>
      <c r="X10" s="286"/>
      <c r="Y10" s="286"/>
      <c r="Z10" s="286"/>
      <c r="AA10" s="286"/>
      <c r="AB10" s="286"/>
      <c r="AC10" s="286"/>
      <c r="AD10" s="286"/>
      <c r="AE10" s="286"/>
    </row>
    <row r="11" spans="1:31" x14ac:dyDescent="0.2">
      <c r="A11" s="258" t="s">
        <v>90</v>
      </c>
      <c r="B11" s="259">
        <v>11.169120550200001</v>
      </c>
      <c r="C11" s="259" t="s">
        <v>33</v>
      </c>
      <c r="D11" s="259" t="s">
        <v>33</v>
      </c>
      <c r="E11" s="259" t="s">
        <v>33</v>
      </c>
      <c r="F11" s="259" t="s">
        <v>33</v>
      </c>
      <c r="G11" s="259" t="s">
        <v>33</v>
      </c>
      <c r="H11" s="259" t="s">
        <v>33</v>
      </c>
      <c r="I11" s="259" t="s">
        <v>33</v>
      </c>
      <c r="J11" s="260">
        <v>11.169120550200001</v>
      </c>
      <c r="K11" s="259">
        <v>11.16912055015564</v>
      </c>
      <c r="L11" s="259">
        <v>3.7304860671092035</v>
      </c>
      <c r="X11" s="286"/>
      <c r="Y11" s="286"/>
      <c r="Z11" s="286"/>
      <c r="AA11" s="286"/>
      <c r="AB11" s="286"/>
      <c r="AC11" s="286"/>
      <c r="AD11" s="286"/>
      <c r="AE11" s="286"/>
    </row>
    <row r="12" spans="1:31" x14ac:dyDescent="0.2">
      <c r="A12" s="258" t="s">
        <v>53</v>
      </c>
      <c r="B12" s="259">
        <v>3.6421201229000002</v>
      </c>
      <c r="C12" s="259" t="s">
        <v>33</v>
      </c>
      <c r="D12" s="259" t="s">
        <v>33</v>
      </c>
      <c r="E12" s="259" t="s">
        <v>33</v>
      </c>
      <c r="F12" s="259" t="s">
        <v>33</v>
      </c>
      <c r="G12" s="259" t="s">
        <v>33</v>
      </c>
      <c r="H12" s="259" t="s">
        <v>33</v>
      </c>
      <c r="I12" s="259" t="s">
        <v>33</v>
      </c>
      <c r="J12" s="260">
        <v>3.6421201229000002</v>
      </c>
      <c r="K12" s="259">
        <v>3.6421201229095459</v>
      </c>
      <c r="L12" s="259">
        <v>3.6421199035167695</v>
      </c>
      <c r="X12" s="286"/>
      <c r="Y12" s="286"/>
      <c r="Z12" s="286"/>
      <c r="AA12" s="286"/>
      <c r="AB12" s="286"/>
      <c r="AC12" s="286"/>
      <c r="AD12" s="286"/>
      <c r="AE12" s="286"/>
    </row>
    <row r="13" spans="1:31" x14ac:dyDescent="0.2">
      <c r="A13" s="258" t="s">
        <v>91</v>
      </c>
      <c r="B13" s="259">
        <v>25.4948401451</v>
      </c>
      <c r="C13" s="259" t="s">
        <v>33</v>
      </c>
      <c r="D13" s="259" t="s">
        <v>33</v>
      </c>
      <c r="E13" s="259" t="s">
        <v>33</v>
      </c>
      <c r="F13" s="259" t="s">
        <v>33</v>
      </c>
      <c r="G13" s="259" t="s">
        <v>33</v>
      </c>
      <c r="H13" s="259" t="s">
        <v>33</v>
      </c>
      <c r="I13" s="259" t="s">
        <v>33</v>
      </c>
      <c r="J13" s="260">
        <v>25.4948401451</v>
      </c>
      <c r="K13" s="259">
        <v>25.494840145111084</v>
      </c>
      <c r="L13" s="259">
        <v>27.406952792561054</v>
      </c>
      <c r="X13" s="286"/>
      <c r="Y13" s="286"/>
      <c r="Z13" s="286"/>
      <c r="AA13" s="286"/>
      <c r="AB13" s="286"/>
      <c r="AC13" s="286"/>
      <c r="AD13" s="286"/>
      <c r="AE13" s="286"/>
    </row>
    <row r="14" spans="1:31" x14ac:dyDescent="0.2">
      <c r="A14" s="258" t="s">
        <v>54</v>
      </c>
      <c r="B14" s="259">
        <v>27.680040121099999</v>
      </c>
      <c r="C14" s="259">
        <v>7.6499998569000001</v>
      </c>
      <c r="D14" s="259" t="s">
        <v>33</v>
      </c>
      <c r="E14" s="259">
        <v>0.90000003579999999</v>
      </c>
      <c r="F14" s="259" t="s">
        <v>33</v>
      </c>
      <c r="G14" s="259" t="s">
        <v>33</v>
      </c>
      <c r="H14" s="259" t="s">
        <v>33</v>
      </c>
      <c r="I14" s="259" t="s">
        <v>33</v>
      </c>
      <c r="J14" s="260">
        <v>36.2300400138</v>
      </c>
      <c r="K14" s="259">
        <v>36.230040013790131</v>
      </c>
      <c r="L14" s="259">
        <v>3.886532983868122</v>
      </c>
      <c r="X14" s="286"/>
      <c r="Y14" s="286"/>
      <c r="Z14" s="286"/>
      <c r="AA14" s="286"/>
      <c r="AB14" s="286"/>
      <c r="AC14" s="286"/>
      <c r="AD14" s="286"/>
      <c r="AE14" s="286"/>
    </row>
    <row r="15" spans="1:31" x14ac:dyDescent="0.2">
      <c r="A15" s="258" t="s">
        <v>319</v>
      </c>
      <c r="B15" s="259">
        <v>18.2105998993</v>
      </c>
      <c r="C15" s="259" t="s">
        <v>33</v>
      </c>
      <c r="D15" s="259" t="s">
        <v>33</v>
      </c>
      <c r="E15" s="259" t="s">
        <v>33</v>
      </c>
      <c r="F15" s="259" t="s">
        <v>33</v>
      </c>
      <c r="G15" s="259" t="s">
        <v>33</v>
      </c>
      <c r="H15" s="259" t="s">
        <v>33</v>
      </c>
      <c r="I15" s="259" t="s">
        <v>33</v>
      </c>
      <c r="J15" s="260">
        <v>18.2105998993</v>
      </c>
      <c r="K15" s="259">
        <v>18.210599899291992</v>
      </c>
      <c r="L15" s="259">
        <v>3.5510669999999998</v>
      </c>
      <c r="X15" s="286"/>
      <c r="Y15" s="286"/>
      <c r="Z15" s="286"/>
      <c r="AA15" s="286"/>
      <c r="AB15" s="286"/>
      <c r="AC15" s="286"/>
      <c r="AD15" s="286"/>
      <c r="AE15" s="286"/>
    </row>
    <row r="16" spans="1:31" x14ac:dyDescent="0.2">
      <c r="A16" s="258" t="s">
        <v>100</v>
      </c>
      <c r="B16" s="259">
        <v>9.4694402217999993</v>
      </c>
      <c r="C16" s="259" t="s">
        <v>33</v>
      </c>
      <c r="D16" s="259" t="s">
        <v>33</v>
      </c>
      <c r="E16" s="259" t="s">
        <v>33</v>
      </c>
      <c r="F16" s="259" t="s">
        <v>33</v>
      </c>
      <c r="G16" s="259" t="s">
        <v>33</v>
      </c>
      <c r="H16" s="259" t="s">
        <v>33</v>
      </c>
      <c r="I16" s="259" t="s">
        <v>33</v>
      </c>
      <c r="J16" s="260">
        <v>9.4694402217999993</v>
      </c>
      <c r="K16" s="259">
        <v>9.469440221786499</v>
      </c>
      <c r="L16" s="259">
        <v>1.8181324318359375</v>
      </c>
      <c r="X16" s="286"/>
      <c r="Y16" s="286"/>
      <c r="Z16" s="286"/>
      <c r="AA16" s="286"/>
      <c r="AB16" s="286"/>
      <c r="AC16" s="286"/>
      <c r="AD16" s="286"/>
      <c r="AE16" s="286"/>
    </row>
    <row r="17" spans="1:31" x14ac:dyDescent="0.2">
      <c r="A17" s="258" t="s">
        <v>109</v>
      </c>
      <c r="B17" s="259" t="s">
        <v>33</v>
      </c>
      <c r="C17" s="259">
        <v>9.4949994087</v>
      </c>
      <c r="D17" s="259">
        <v>4.7099997997000003</v>
      </c>
      <c r="E17" s="259" t="s">
        <v>33</v>
      </c>
      <c r="F17" s="259" t="s">
        <v>33</v>
      </c>
      <c r="G17" s="259" t="s">
        <v>33</v>
      </c>
      <c r="H17" s="259" t="s">
        <v>33</v>
      </c>
      <c r="I17" s="259" t="s">
        <v>33</v>
      </c>
      <c r="J17" s="260">
        <v>14.2049992085</v>
      </c>
      <c r="K17" s="259">
        <v>12.449999332427979</v>
      </c>
      <c r="L17" s="259">
        <v>3.8353500000000005</v>
      </c>
      <c r="X17" s="286"/>
      <c r="Y17" s="286"/>
      <c r="Z17" s="286"/>
      <c r="AA17" s="286"/>
      <c r="AB17" s="286"/>
      <c r="AC17" s="286"/>
      <c r="AD17" s="286"/>
      <c r="AE17" s="286"/>
    </row>
    <row r="18" spans="1:31" s="288" customFormat="1" ht="3.75" customHeight="1" x14ac:dyDescent="0.2">
      <c r="A18" s="279"/>
      <c r="B18" s="498"/>
      <c r="C18" s="498"/>
      <c r="D18" s="498"/>
      <c r="E18" s="498"/>
      <c r="F18" s="498"/>
      <c r="G18" s="498"/>
      <c r="H18" s="498"/>
      <c r="I18" s="498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</row>
    <row r="19" spans="1:31" s="288" customFormat="1" ht="15" customHeight="1" x14ac:dyDescent="0.2">
      <c r="A19" s="500" t="s">
        <v>58</v>
      </c>
      <c r="B19" s="501">
        <v>134.75808191300001</v>
      </c>
      <c r="C19" s="501">
        <v>17.144999265599999</v>
      </c>
      <c r="D19" s="501">
        <v>4.7099997997000003</v>
      </c>
      <c r="E19" s="501">
        <v>0.90000003579999999</v>
      </c>
      <c r="F19" s="501" t="s">
        <v>33</v>
      </c>
      <c r="G19" s="501" t="s">
        <v>33</v>
      </c>
      <c r="H19" s="501" t="s">
        <v>33</v>
      </c>
      <c r="I19" s="501" t="s">
        <v>33</v>
      </c>
      <c r="J19" s="501">
        <v>157.5130810142</v>
      </c>
      <c r="K19" s="501" t="s">
        <v>33</v>
      </c>
      <c r="L19" s="501">
        <v>59.50352097802223</v>
      </c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</row>
    <row r="20" spans="1:31" s="288" customFormat="1" ht="9" customHeight="1" x14ac:dyDescent="0.2">
      <c r="A20" s="263"/>
      <c r="B20" s="269"/>
      <c r="C20" s="269"/>
      <c r="D20" s="269"/>
      <c r="E20" s="269"/>
      <c r="F20" s="269"/>
      <c r="G20" s="269"/>
      <c r="H20" s="269"/>
      <c r="I20" s="269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</row>
    <row r="21" spans="1:31" s="292" customFormat="1" ht="19.5" customHeight="1" x14ac:dyDescent="0.3">
      <c r="A21" s="445" t="s">
        <v>411</v>
      </c>
      <c r="B21" s="289"/>
      <c r="C21" s="289"/>
      <c r="D21" s="289"/>
      <c r="E21" s="289"/>
      <c r="F21" s="289"/>
      <c r="G21" s="289"/>
      <c r="H21" s="289"/>
      <c r="I21" s="289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</row>
    <row r="22" spans="1:31" s="296" customFormat="1" ht="3.75" customHeight="1" x14ac:dyDescent="0.2">
      <c r="A22" s="293"/>
      <c r="B22" s="294"/>
      <c r="C22" s="294"/>
      <c r="D22" s="294"/>
      <c r="E22" s="294"/>
      <c r="F22" s="294"/>
      <c r="G22" s="294"/>
      <c r="H22" s="294"/>
      <c r="I22" s="294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</row>
    <row r="23" spans="1:31" x14ac:dyDescent="0.2">
      <c r="A23" s="258" t="s">
        <v>98</v>
      </c>
      <c r="B23" s="259" t="s">
        <v>33</v>
      </c>
      <c r="C23" s="259" t="s">
        <v>33</v>
      </c>
      <c r="D23" s="259" t="s">
        <v>33</v>
      </c>
      <c r="E23" s="259" t="s">
        <v>33</v>
      </c>
      <c r="F23" s="259">
        <v>56.565359651999998</v>
      </c>
      <c r="G23" s="259">
        <v>2.1851999759999998</v>
      </c>
      <c r="H23" s="259" t="s">
        <v>33</v>
      </c>
      <c r="I23" s="259">
        <v>7.2421200275000004</v>
      </c>
      <c r="J23" s="260">
        <v>65.9926796556</v>
      </c>
      <c r="K23" s="259">
        <v>60.352799475193024</v>
      </c>
      <c r="L23" s="259">
        <v>5.0923555264048579</v>
      </c>
      <c r="X23" s="286"/>
      <c r="Y23" s="286"/>
      <c r="Z23" s="286"/>
      <c r="AA23" s="286"/>
      <c r="AB23" s="286"/>
      <c r="AC23" s="286"/>
      <c r="AD23" s="286"/>
      <c r="AE23" s="286"/>
    </row>
    <row r="24" spans="1:31" x14ac:dyDescent="0.2">
      <c r="A24" s="258" t="s">
        <v>186</v>
      </c>
      <c r="B24" s="259" t="s">
        <v>33</v>
      </c>
      <c r="C24" s="259" t="s">
        <v>33</v>
      </c>
      <c r="D24" s="259" t="s">
        <v>33</v>
      </c>
      <c r="E24" s="259" t="s">
        <v>33</v>
      </c>
      <c r="F24" s="259">
        <v>18.2105998993</v>
      </c>
      <c r="G24" s="259" t="s">
        <v>33</v>
      </c>
      <c r="H24" s="259" t="s">
        <v>33</v>
      </c>
      <c r="I24" s="259" t="s">
        <v>33</v>
      </c>
      <c r="J24" s="260">
        <v>18.2105998993</v>
      </c>
      <c r="K24" s="259">
        <v>18.210599899291992</v>
      </c>
      <c r="L24" s="259">
        <v>33.689610000000002</v>
      </c>
      <c r="X24" s="286"/>
      <c r="Y24" s="286"/>
      <c r="Z24" s="286"/>
      <c r="AA24" s="286"/>
      <c r="AB24" s="286"/>
      <c r="AC24" s="286"/>
      <c r="AD24" s="286"/>
      <c r="AE24" s="286"/>
    </row>
    <row r="25" spans="1:31" x14ac:dyDescent="0.2">
      <c r="A25" s="258" t="s">
        <v>59</v>
      </c>
      <c r="B25" s="259" t="s">
        <v>33</v>
      </c>
      <c r="C25" s="259" t="s">
        <v>33</v>
      </c>
      <c r="D25" s="259" t="s">
        <v>33</v>
      </c>
      <c r="E25" s="259" t="s">
        <v>33</v>
      </c>
      <c r="F25" s="259" t="s">
        <v>33</v>
      </c>
      <c r="G25" s="259">
        <v>21.8527200222</v>
      </c>
      <c r="H25" s="259">
        <v>7.2842402458000004</v>
      </c>
      <c r="I25" s="259" t="s">
        <v>33</v>
      </c>
      <c r="J25" s="260">
        <v>29.136960267999999</v>
      </c>
      <c r="K25" s="259">
        <v>29.13696026802063</v>
      </c>
      <c r="L25" s="259">
        <v>24.25651899159622</v>
      </c>
      <c r="X25" s="286"/>
      <c r="Y25" s="286"/>
      <c r="Z25" s="286"/>
      <c r="AA25" s="286"/>
      <c r="AB25" s="286"/>
      <c r="AC25" s="286"/>
      <c r="AD25" s="286"/>
      <c r="AE25" s="286"/>
    </row>
    <row r="26" spans="1:31" x14ac:dyDescent="0.2">
      <c r="A26" s="258" t="s">
        <v>63</v>
      </c>
      <c r="B26" s="259" t="s">
        <v>33</v>
      </c>
      <c r="C26" s="259" t="s">
        <v>33</v>
      </c>
      <c r="D26" s="259" t="s">
        <v>33</v>
      </c>
      <c r="E26" s="259" t="s">
        <v>33</v>
      </c>
      <c r="F26" s="259">
        <v>72.725399807100004</v>
      </c>
      <c r="G26" s="259" t="s">
        <v>33</v>
      </c>
      <c r="H26" s="259" t="s">
        <v>33</v>
      </c>
      <c r="I26" s="259">
        <v>7.2421200275000004</v>
      </c>
      <c r="J26" s="260">
        <v>79.967519834599997</v>
      </c>
      <c r="K26" s="259">
        <v>74.327639654278755</v>
      </c>
      <c r="L26" s="259">
        <v>59.975639815771579</v>
      </c>
      <c r="X26" s="286"/>
      <c r="Y26" s="286"/>
      <c r="Z26" s="286"/>
      <c r="AA26" s="286"/>
      <c r="AB26" s="286"/>
      <c r="AC26" s="286"/>
      <c r="AD26" s="286"/>
      <c r="AE26" s="286"/>
    </row>
    <row r="27" spans="1:31" x14ac:dyDescent="0.2">
      <c r="A27" s="258" t="s">
        <v>64</v>
      </c>
      <c r="B27" s="259" t="s">
        <v>33</v>
      </c>
      <c r="C27" s="259" t="s">
        <v>33</v>
      </c>
      <c r="D27" s="259" t="s">
        <v>33</v>
      </c>
      <c r="E27" s="259" t="s">
        <v>33</v>
      </c>
      <c r="F27" s="259">
        <v>18.2105998993</v>
      </c>
      <c r="G27" s="259" t="s">
        <v>33</v>
      </c>
      <c r="H27" s="259" t="s">
        <v>33</v>
      </c>
      <c r="I27" s="259" t="s">
        <v>33</v>
      </c>
      <c r="J27" s="260">
        <v>18.2105998993</v>
      </c>
      <c r="K27" s="259">
        <v>18.210599899291992</v>
      </c>
      <c r="L27" s="259">
        <v>24.028886699999997</v>
      </c>
      <c r="X27" s="286"/>
      <c r="Y27" s="286"/>
      <c r="Z27" s="286"/>
      <c r="AA27" s="286"/>
      <c r="AB27" s="286"/>
      <c r="AC27" s="286"/>
      <c r="AD27" s="286"/>
      <c r="AE27" s="286"/>
    </row>
    <row r="28" spans="1:31" x14ac:dyDescent="0.2">
      <c r="A28" s="258" t="s">
        <v>329</v>
      </c>
      <c r="B28" s="259" t="s">
        <v>33</v>
      </c>
      <c r="C28" s="259" t="s">
        <v>33</v>
      </c>
      <c r="D28" s="259" t="s">
        <v>33</v>
      </c>
      <c r="E28" s="259" t="s">
        <v>33</v>
      </c>
      <c r="F28" s="259">
        <v>3.5999999046000002</v>
      </c>
      <c r="G28" s="259" t="s">
        <v>33</v>
      </c>
      <c r="H28" s="259" t="s">
        <v>33</v>
      </c>
      <c r="I28" s="259" t="s">
        <v>33</v>
      </c>
      <c r="J28" s="260">
        <v>3.5999999046000002</v>
      </c>
      <c r="K28" s="259">
        <v>3.5999999046325684</v>
      </c>
      <c r="L28" s="259">
        <v>2.879999923706055</v>
      </c>
      <c r="X28" s="286"/>
      <c r="Y28" s="286"/>
      <c r="Z28" s="286"/>
      <c r="AA28" s="286"/>
      <c r="AB28" s="286"/>
      <c r="AC28" s="286"/>
      <c r="AD28" s="286"/>
      <c r="AE28" s="286"/>
    </row>
    <row r="29" spans="1:31" s="288" customFormat="1" ht="3.75" customHeight="1" x14ac:dyDescent="0.2">
      <c r="A29" s="279"/>
      <c r="B29" s="498"/>
      <c r="C29" s="498"/>
      <c r="D29" s="498"/>
      <c r="E29" s="498"/>
      <c r="F29" s="498"/>
      <c r="G29" s="498"/>
      <c r="H29" s="498"/>
      <c r="I29" s="498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</row>
    <row r="30" spans="1:31" s="288" customFormat="1" ht="15" customHeight="1" x14ac:dyDescent="0.2">
      <c r="A30" s="500" t="s">
        <v>150</v>
      </c>
      <c r="B30" s="501" t="s">
        <v>33</v>
      </c>
      <c r="C30" s="501" t="s">
        <v>33</v>
      </c>
      <c r="D30" s="501" t="s">
        <v>33</v>
      </c>
      <c r="E30" s="501" t="s">
        <v>33</v>
      </c>
      <c r="F30" s="501">
        <v>169.31195916230001</v>
      </c>
      <c r="G30" s="501">
        <v>24.0379199982</v>
      </c>
      <c r="H30" s="501">
        <v>7.2842402458000004</v>
      </c>
      <c r="I30" s="501">
        <v>14.484240055000001</v>
      </c>
      <c r="J30" s="501">
        <v>215.11835946140002</v>
      </c>
      <c r="K30" s="501" t="s">
        <v>33</v>
      </c>
      <c r="L30" s="501">
        <v>149.92301095747871</v>
      </c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</row>
    <row r="31" spans="1:31" s="288" customFormat="1" ht="9" customHeight="1" x14ac:dyDescent="0.2">
      <c r="A31" s="263"/>
      <c r="B31" s="269"/>
      <c r="C31" s="269"/>
      <c r="D31" s="269"/>
      <c r="E31" s="269"/>
      <c r="F31" s="269"/>
      <c r="G31" s="269"/>
      <c r="H31" s="269"/>
      <c r="I31" s="269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</row>
    <row r="32" spans="1:31" s="286" customFormat="1" x14ac:dyDescent="0.2"/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</sheetData>
  <mergeCells count="1">
    <mergeCell ref="B3:I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0"/>
  <sheetViews>
    <sheetView showGridLines="0" workbookViewId="0">
      <selection activeCell="M1" sqref="M1"/>
    </sheetView>
  </sheetViews>
  <sheetFormatPr defaultRowHeight="12.75" x14ac:dyDescent="0.2"/>
  <cols>
    <col min="1" max="1" width="29.140625" style="287" customWidth="1"/>
    <col min="2" max="2" width="8.140625" style="287" customWidth="1"/>
    <col min="3" max="3" width="9.7109375" style="287" customWidth="1"/>
    <col min="4" max="4" width="10.140625" style="287" customWidth="1"/>
    <col min="5" max="5" width="12.7109375" style="286" customWidth="1"/>
    <col min="6" max="6" width="9.5703125" style="286" customWidth="1"/>
    <col min="7" max="7" width="9.28515625" style="286" customWidth="1"/>
    <col min="8" max="8" width="10.85546875" style="286" customWidth="1"/>
    <col min="9" max="22" width="12.7109375" style="286" customWidth="1"/>
    <col min="23" max="56" width="12.7109375" style="287" customWidth="1"/>
    <col min="57" max="16384" width="9.140625" style="287"/>
  </cols>
  <sheetData>
    <row r="1" spans="1:30" s="280" customFormat="1" ht="15" customHeight="1" x14ac:dyDescent="0.25">
      <c r="A1" s="116" t="s">
        <v>367</v>
      </c>
    </row>
    <row r="2" spans="1:30" s="282" customFormat="1" ht="15" customHeight="1" x14ac:dyDescent="0.2">
      <c r="A2" s="281"/>
    </row>
    <row r="3" spans="1:30" s="282" customFormat="1" ht="15" customHeight="1" x14ac:dyDescent="0.2">
      <c r="A3" s="283"/>
      <c r="B3" s="666" t="s">
        <v>213</v>
      </c>
      <c r="C3" s="667"/>
      <c r="D3" s="667"/>
      <c r="E3" s="667"/>
      <c r="F3" s="667"/>
      <c r="G3" s="667"/>
      <c r="H3" s="667"/>
    </row>
    <row r="4" spans="1:30" s="282" customFormat="1" ht="6" customHeight="1" x14ac:dyDescent="0.2">
      <c r="A4" s="283"/>
      <c r="B4" s="284"/>
      <c r="C4" s="284"/>
      <c r="D4" s="284"/>
    </row>
    <row r="5" spans="1:30" s="250" customFormat="1" ht="36" customHeight="1" thickBot="1" x14ac:dyDescent="0.25">
      <c r="A5" s="302" t="s">
        <v>214</v>
      </c>
      <c r="B5" s="250" t="s">
        <v>79</v>
      </c>
      <c r="C5" s="250" t="s">
        <v>346</v>
      </c>
      <c r="D5" s="250" t="s">
        <v>80</v>
      </c>
      <c r="E5" s="250" t="s">
        <v>199</v>
      </c>
      <c r="F5" s="250" t="s">
        <v>347</v>
      </c>
      <c r="G5" s="250" t="s">
        <v>81</v>
      </c>
      <c r="H5" s="250" t="s">
        <v>220</v>
      </c>
      <c r="I5" s="250" t="s">
        <v>215</v>
      </c>
      <c r="J5" s="250" t="s">
        <v>216</v>
      </c>
      <c r="K5" s="250" t="s">
        <v>217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85"/>
      <c r="AC5" s="251" t="s">
        <v>212</v>
      </c>
      <c r="AD5" s="251"/>
    </row>
    <row r="6" spans="1:30" s="288" customFormat="1" ht="9" customHeight="1" thickTop="1" x14ac:dyDescent="0.2">
      <c r="A6" s="263"/>
      <c r="B6" s="269"/>
      <c r="C6" s="269"/>
      <c r="D6" s="270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</row>
    <row r="7" spans="1:30" s="292" customFormat="1" ht="19.5" customHeight="1" x14ac:dyDescent="0.3">
      <c r="A7" s="303" t="s">
        <v>36</v>
      </c>
      <c r="B7" s="289"/>
      <c r="C7" s="289"/>
      <c r="D7" s="290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</row>
    <row r="8" spans="1:30" s="296" customFormat="1" ht="3.75" customHeight="1" x14ac:dyDescent="0.2">
      <c r="A8" s="293"/>
      <c r="B8" s="294"/>
      <c r="C8" s="294"/>
      <c r="D8" s="295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</row>
    <row r="9" spans="1:30" x14ac:dyDescent="0.2">
      <c r="A9" s="258" t="s">
        <v>331</v>
      </c>
      <c r="B9" s="259" t="s">
        <v>33</v>
      </c>
      <c r="C9" s="259" t="s">
        <v>33</v>
      </c>
      <c r="D9" s="259" t="s">
        <v>33</v>
      </c>
      <c r="E9" s="259">
        <v>18.2105998993</v>
      </c>
      <c r="F9" s="259" t="s">
        <v>33</v>
      </c>
      <c r="G9" s="259" t="s">
        <v>33</v>
      </c>
      <c r="H9" s="259" t="s">
        <v>33</v>
      </c>
      <c r="I9" s="260">
        <v>18.2105998993</v>
      </c>
      <c r="J9" s="259">
        <v>18.210599899291992</v>
      </c>
      <c r="K9" s="259">
        <v>0.91053000000000006</v>
      </c>
      <c r="W9" s="286"/>
      <c r="X9" s="286"/>
      <c r="Y9" s="286"/>
      <c r="Z9" s="286"/>
      <c r="AA9" s="286"/>
      <c r="AB9" s="286"/>
      <c r="AC9" s="286"/>
      <c r="AD9" s="286"/>
    </row>
    <row r="10" spans="1:30" x14ac:dyDescent="0.2">
      <c r="A10" s="258" t="s">
        <v>333</v>
      </c>
      <c r="B10" s="259" t="s">
        <v>33</v>
      </c>
      <c r="C10" s="259" t="s">
        <v>33</v>
      </c>
      <c r="D10" s="259" t="s">
        <v>33</v>
      </c>
      <c r="E10" s="259">
        <v>6.5555999279000003</v>
      </c>
      <c r="F10" s="259" t="s">
        <v>33</v>
      </c>
      <c r="G10" s="259" t="s">
        <v>33</v>
      </c>
      <c r="H10" s="259" t="s">
        <v>33</v>
      </c>
      <c r="I10" s="260">
        <v>6.5555999279000003</v>
      </c>
      <c r="J10" s="259">
        <v>6.5555999279022217</v>
      </c>
      <c r="K10" s="259">
        <v>0.46675870763511651</v>
      </c>
      <c r="W10" s="286"/>
      <c r="X10" s="286"/>
      <c r="Y10" s="286"/>
      <c r="Z10" s="286"/>
      <c r="AA10" s="286"/>
      <c r="AB10" s="286"/>
      <c r="AC10" s="286"/>
      <c r="AD10" s="286"/>
    </row>
    <row r="11" spans="1:30" x14ac:dyDescent="0.2">
      <c r="A11" s="258" t="s">
        <v>70</v>
      </c>
      <c r="B11" s="259" t="s">
        <v>33</v>
      </c>
      <c r="C11" s="259">
        <v>3.8848803043000002</v>
      </c>
      <c r="D11" s="259" t="s">
        <v>33</v>
      </c>
      <c r="E11" s="259" t="s">
        <v>33</v>
      </c>
      <c r="F11" s="259" t="s">
        <v>33</v>
      </c>
      <c r="G11" s="259" t="s">
        <v>33</v>
      </c>
      <c r="H11" s="259" t="s">
        <v>33</v>
      </c>
      <c r="I11" s="260">
        <v>3.8848803043000002</v>
      </c>
      <c r="J11" s="259">
        <v>3.8848803043365479</v>
      </c>
      <c r="K11" s="259" t="s">
        <v>218</v>
      </c>
      <c r="W11" s="286"/>
      <c r="X11" s="286"/>
      <c r="Y11" s="286"/>
      <c r="Z11" s="286"/>
      <c r="AA11" s="286"/>
      <c r="AB11" s="286"/>
      <c r="AC11" s="286"/>
      <c r="AD11" s="286"/>
    </row>
    <row r="12" spans="1:30" x14ac:dyDescent="0.2">
      <c r="A12" s="258" t="s">
        <v>101</v>
      </c>
      <c r="B12" s="259" t="s">
        <v>33</v>
      </c>
      <c r="C12" s="259" t="s">
        <v>33</v>
      </c>
      <c r="D12" s="259">
        <v>7.7697606087000004</v>
      </c>
      <c r="E12" s="259">
        <v>18.2105998993</v>
      </c>
      <c r="F12" s="259" t="s">
        <v>33</v>
      </c>
      <c r="G12" s="259" t="s">
        <v>33</v>
      </c>
      <c r="H12" s="259" t="s">
        <v>33</v>
      </c>
      <c r="I12" s="260">
        <v>25.980360508</v>
      </c>
      <c r="J12" s="259">
        <v>22.09548020362854</v>
      </c>
      <c r="K12" s="259">
        <v>0.66249918787293438</v>
      </c>
      <c r="W12" s="286"/>
      <c r="X12" s="286"/>
      <c r="Y12" s="286"/>
      <c r="Z12" s="286"/>
      <c r="AA12" s="286"/>
      <c r="AB12" s="286"/>
      <c r="AC12" s="286"/>
      <c r="AD12" s="286"/>
    </row>
    <row r="13" spans="1:30" x14ac:dyDescent="0.2">
      <c r="A13" s="258" t="s">
        <v>71</v>
      </c>
      <c r="B13" s="259" t="s">
        <v>33</v>
      </c>
      <c r="C13" s="259">
        <v>7.5270004272000008</v>
      </c>
      <c r="D13" s="259">
        <v>34.175399065000001</v>
      </c>
      <c r="E13" s="259">
        <v>32.950440108800002</v>
      </c>
      <c r="F13" s="259">
        <v>0.81000003220000005</v>
      </c>
      <c r="G13" s="259" t="s">
        <v>33</v>
      </c>
      <c r="H13" s="259" t="s">
        <v>33</v>
      </c>
      <c r="I13" s="260">
        <v>75.462839633200005</v>
      </c>
      <c r="J13" s="259">
        <v>70.127639725804329</v>
      </c>
      <c r="K13" s="259">
        <v>0.75012839607667925</v>
      </c>
      <c r="W13" s="286"/>
      <c r="X13" s="286"/>
      <c r="Y13" s="286"/>
      <c r="Z13" s="286"/>
      <c r="AA13" s="286"/>
      <c r="AB13" s="286"/>
      <c r="AC13" s="286"/>
      <c r="AD13" s="286"/>
    </row>
    <row r="14" spans="1:30" x14ac:dyDescent="0.2">
      <c r="A14" s="258" t="s">
        <v>72</v>
      </c>
      <c r="B14" s="259">
        <v>7.2842402458000004</v>
      </c>
      <c r="C14" s="259" t="s">
        <v>33</v>
      </c>
      <c r="D14" s="259" t="s">
        <v>33</v>
      </c>
      <c r="E14" s="259" t="s">
        <v>33</v>
      </c>
      <c r="F14" s="259" t="s">
        <v>33</v>
      </c>
      <c r="G14" s="259" t="s">
        <v>33</v>
      </c>
      <c r="H14" s="259" t="s">
        <v>33</v>
      </c>
      <c r="I14" s="260">
        <v>7.2842402458000004</v>
      </c>
      <c r="J14" s="259">
        <v>7.2842402458190918</v>
      </c>
      <c r="K14" s="259">
        <v>1.5296903594770432</v>
      </c>
      <c r="W14" s="286"/>
      <c r="X14" s="286"/>
      <c r="Y14" s="286"/>
      <c r="Z14" s="286"/>
      <c r="AA14" s="286"/>
      <c r="AB14" s="286"/>
      <c r="AC14" s="286"/>
      <c r="AD14" s="286"/>
    </row>
    <row r="15" spans="1:30" x14ac:dyDescent="0.2">
      <c r="A15" s="258" t="s">
        <v>103</v>
      </c>
      <c r="B15" s="259">
        <v>8.2552802563000007</v>
      </c>
      <c r="C15" s="259" t="s">
        <v>33</v>
      </c>
      <c r="D15" s="259" t="s">
        <v>33</v>
      </c>
      <c r="E15" s="259">
        <v>7.2842402458000004</v>
      </c>
      <c r="F15" s="259" t="s">
        <v>33</v>
      </c>
      <c r="G15" s="259" t="s">
        <v>33</v>
      </c>
      <c r="H15" s="259" t="s">
        <v>33</v>
      </c>
      <c r="I15" s="260">
        <v>15.5395205021</v>
      </c>
      <c r="J15" s="259">
        <v>13.354320526123047</v>
      </c>
      <c r="K15" s="259">
        <v>1.1654639884221552</v>
      </c>
      <c r="W15" s="286"/>
      <c r="X15" s="286"/>
      <c r="Y15" s="286"/>
      <c r="Z15" s="286"/>
      <c r="AA15" s="286"/>
      <c r="AB15" s="286"/>
      <c r="AC15" s="286"/>
      <c r="AD15" s="286"/>
    </row>
    <row r="16" spans="1:30" x14ac:dyDescent="0.2">
      <c r="A16" s="258" t="s">
        <v>89</v>
      </c>
      <c r="B16" s="259">
        <v>32.4599990249</v>
      </c>
      <c r="C16" s="259">
        <v>3.8848803043000002</v>
      </c>
      <c r="D16" s="259" t="s">
        <v>33</v>
      </c>
      <c r="E16" s="259" t="s">
        <v>33</v>
      </c>
      <c r="F16" s="259" t="s">
        <v>33</v>
      </c>
      <c r="G16" s="259" t="s">
        <v>33</v>
      </c>
      <c r="H16" s="259" t="s">
        <v>33</v>
      </c>
      <c r="I16" s="260">
        <v>36.344879329199998</v>
      </c>
      <c r="J16" s="259">
        <v>32.114879548549652</v>
      </c>
      <c r="K16" s="259">
        <v>3.4891084982528686</v>
      </c>
      <c r="W16" s="286"/>
      <c r="X16" s="286"/>
      <c r="Y16" s="286"/>
      <c r="Z16" s="286"/>
      <c r="AA16" s="286"/>
      <c r="AB16" s="286"/>
      <c r="AC16" s="286"/>
      <c r="AD16" s="286"/>
    </row>
    <row r="17" spans="1:22" s="288" customFormat="1" ht="3.75" customHeight="1" x14ac:dyDescent="0.2">
      <c r="A17" s="279"/>
      <c r="B17" s="499"/>
      <c r="C17" s="498"/>
      <c r="D17" s="498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</row>
    <row r="18" spans="1:22" s="288" customFormat="1" ht="15" customHeight="1" x14ac:dyDescent="0.2">
      <c r="A18" s="500" t="s">
        <v>73</v>
      </c>
      <c r="B18" s="501">
        <v>47.999519527000004</v>
      </c>
      <c r="C18" s="501">
        <v>11.6546409129</v>
      </c>
      <c r="D18" s="501">
        <v>41.945159673700005</v>
      </c>
      <c r="E18" s="501">
        <v>83.211480081100021</v>
      </c>
      <c r="F18" s="501">
        <v>0.81000003220000005</v>
      </c>
      <c r="G18" s="501" t="s">
        <v>33</v>
      </c>
      <c r="H18" s="501" t="s">
        <v>33</v>
      </c>
      <c r="I18" s="501">
        <v>189.26292034980003</v>
      </c>
      <c r="J18" s="501" t="s">
        <v>33</v>
      </c>
      <c r="K18" s="501">
        <v>9.0033157388945817</v>
      </c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</row>
    <row r="19" spans="1:22" s="286" customFormat="1" ht="9" customHeight="1" x14ac:dyDescent="0.2"/>
    <row r="20" spans="1:22" s="286" customFormat="1" ht="18.75" x14ac:dyDescent="0.3">
      <c r="A20" s="303" t="s">
        <v>37</v>
      </c>
      <c r="B20" s="289"/>
      <c r="C20" s="289"/>
      <c r="D20" s="290"/>
    </row>
    <row r="21" spans="1:22" s="286" customFormat="1" ht="3.75" customHeight="1" x14ac:dyDescent="0.2">
      <c r="A21" s="502"/>
      <c r="B21" s="503"/>
      <c r="C21" s="503"/>
      <c r="D21" s="504"/>
    </row>
    <row r="22" spans="1:22" s="286" customFormat="1" x14ac:dyDescent="0.2">
      <c r="A22" s="505" t="s">
        <v>189</v>
      </c>
      <c r="B22" s="506" t="s">
        <v>33</v>
      </c>
      <c r="C22" s="506" t="s">
        <v>33</v>
      </c>
      <c r="D22" s="506" t="s">
        <v>33</v>
      </c>
      <c r="E22" s="506" t="s">
        <v>33</v>
      </c>
      <c r="F22" s="506" t="s">
        <v>33</v>
      </c>
      <c r="G22" s="506">
        <v>5.8273200988999996</v>
      </c>
      <c r="H22" s="506" t="s">
        <v>33</v>
      </c>
      <c r="I22" s="507">
        <v>5.8273200988999996</v>
      </c>
      <c r="J22" s="506">
        <v>5.8273200988769531</v>
      </c>
      <c r="K22" s="506">
        <v>2.622293930532932</v>
      </c>
    </row>
    <row r="23" spans="1:22" s="286" customFormat="1" ht="3.75" customHeight="1" x14ac:dyDescent="0.2"/>
    <row r="24" spans="1:22" s="286" customFormat="1" ht="15" customHeight="1" x14ac:dyDescent="0.2">
      <c r="A24" s="500" t="s">
        <v>74</v>
      </c>
      <c r="B24" s="501" t="s">
        <v>33</v>
      </c>
      <c r="C24" s="501" t="s">
        <v>33</v>
      </c>
      <c r="D24" s="501" t="s">
        <v>33</v>
      </c>
      <c r="E24" s="501" t="s">
        <v>33</v>
      </c>
      <c r="F24" s="501" t="s">
        <v>33</v>
      </c>
      <c r="G24" s="501">
        <v>5.8273200988999996</v>
      </c>
      <c r="H24" s="501" t="s">
        <v>33</v>
      </c>
      <c r="I24" s="501">
        <v>5.8273200988999996</v>
      </c>
      <c r="J24" s="501" t="s">
        <v>33</v>
      </c>
      <c r="K24" s="501">
        <v>2.622293930532932</v>
      </c>
    </row>
    <row r="25" spans="1:22" s="286" customFormat="1" ht="9" customHeight="1" x14ac:dyDescent="0.2"/>
    <row r="26" spans="1:22" s="286" customFormat="1" ht="18.75" x14ac:dyDescent="0.3">
      <c r="A26" s="303" t="s">
        <v>75</v>
      </c>
      <c r="B26" s="289"/>
      <c r="C26" s="289"/>
      <c r="D26" s="290"/>
    </row>
    <row r="27" spans="1:22" s="286" customFormat="1" ht="3.75" customHeight="1" x14ac:dyDescent="0.2">
      <c r="A27" s="502"/>
      <c r="B27" s="503"/>
      <c r="C27" s="503"/>
      <c r="D27" s="504"/>
    </row>
    <row r="28" spans="1:22" s="286" customFormat="1" x14ac:dyDescent="0.2">
      <c r="A28" s="505" t="s">
        <v>110</v>
      </c>
      <c r="B28" s="506" t="s">
        <v>33</v>
      </c>
      <c r="C28" s="506" t="s">
        <v>33</v>
      </c>
      <c r="D28" s="506" t="s">
        <v>33</v>
      </c>
      <c r="E28" s="506" t="s">
        <v>33</v>
      </c>
      <c r="F28" s="506" t="s">
        <v>33</v>
      </c>
      <c r="G28" s="506" t="s">
        <v>33</v>
      </c>
      <c r="H28" s="506">
        <v>37.705799177300001</v>
      </c>
      <c r="I28" s="507">
        <v>37.705799177300001</v>
      </c>
      <c r="J28" s="506">
        <v>37.705799177289009</v>
      </c>
      <c r="K28" s="506" t="s">
        <v>218</v>
      </c>
    </row>
    <row r="29" spans="1:22" s="286" customFormat="1" x14ac:dyDescent="0.2">
      <c r="A29" s="508" t="s">
        <v>115</v>
      </c>
      <c r="B29" s="259" t="s">
        <v>33</v>
      </c>
      <c r="C29" s="259" t="s">
        <v>33</v>
      </c>
      <c r="D29" s="259" t="s">
        <v>33</v>
      </c>
      <c r="E29" s="259" t="s">
        <v>33</v>
      </c>
      <c r="F29" s="259" t="s">
        <v>33</v>
      </c>
      <c r="G29" s="259" t="s">
        <v>33</v>
      </c>
      <c r="H29" s="259">
        <v>39.292560100599999</v>
      </c>
      <c r="I29" s="260">
        <v>39.292560100599999</v>
      </c>
      <c r="J29" s="259">
        <v>39.29256010055542</v>
      </c>
      <c r="K29" s="259" t="s">
        <v>218</v>
      </c>
    </row>
    <row r="30" spans="1:22" s="286" customFormat="1" x14ac:dyDescent="0.2">
      <c r="A30" s="508" t="s">
        <v>111</v>
      </c>
      <c r="B30" s="259" t="s">
        <v>33</v>
      </c>
      <c r="C30" s="259" t="s">
        <v>33</v>
      </c>
      <c r="D30" s="259" t="s">
        <v>33</v>
      </c>
      <c r="E30" s="259" t="s">
        <v>33</v>
      </c>
      <c r="F30" s="259" t="s">
        <v>33</v>
      </c>
      <c r="G30" s="259" t="s">
        <v>33</v>
      </c>
      <c r="H30" s="259">
        <v>6.5555999279000003</v>
      </c>
      <c r="I30" s="260">
        <v>6.5555999279000003</v>
      </c>
      <c r="J30" s="259">
        <v>6.5555999279022217</v>
      </c>
      <c r="K30" s="259" t="s">
        <v>218</v>
      </c>
    </row>
    <row r="31" spans="1:22" s="286" customFormat="1" ht="3.75" customHeight="1" x14ac:dyDescent="0.2"/>
    <row r="32" spans="1:22" s="286" customFormat="1" ht="15" customHeight="1" x14ac:dyDescent="0.2">
      <c r="A32" s="267" t="s">
        <v>76</v>
      </c>
      <c r="B32" s="268" t="s">
        <v>33</v>
      </c>
      <c r="C32" s="268" t="s">
        <v>33</v>
      </c>
      <c r="D32" s="268" t="s">
        <v>33</v>
      </c>
      <c r="E32" s="268" t="s">
        <v>33</v>
      </c>
      <c r="F32" s="268" t="s">
        <v>33</v>
      </c>
      <c r="G32" s="268" t="s">
        <v>33</v>
      </c>
      <c r="H32" s="268">
        <v>83.553959205799998</v>
      </c>
      <c r="I32" s="268">
        <v>83.553959205799998</v>
      </c>
      <c r="J32" s="268" t="s">
        <v>33</v>
      </c>
      <c r="K32" s="268" t="s">
        <v>218</v>
      </c>
    </row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</sheetData>
  <mergeCells count="1">
    <mergeCell ref="B3:H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8"/>
  <sheetViews>
    <sheetView showGridLines="0" workbookViewId="0">
      <selection activeCell="J26" sqref="A1:J26"/>
    </sheetView>
  </sheetViews>
  <sheetFormatPr defaultRowHeight="12.75" x14ac:dyDescent="0.2"/>
  <cols>
    <col min="1" max="1" width="33.7109375" style="287" customWidth="1"/>
    <col min="2" max="2" width="9.7109375" style="287" customWidth="1"/>
    <col min="3" max="3" width="11.28515625" style="287" customWidth="1"/>
    <col min="4" max="4" width="12.5703125" style="287" customWidth="1"/>
    <col min="5" max="5" width="12.140625" style="287" customWidth="1"/>
    <col min="6" max="6" width="11.28515625" style="287" customWidth="1"/>
    <col min="7" max="7" width="9.7109375" style="287" customWidth="1"/>
    <col min="8" max="22" width="12.7109375" style="286" customWidth="1"/>
    <col min="23" max="56" width="12.7109375" style="287" customWidth="1"/>
    <col min="57" max="16384" width="9.140625" style="287"/>
  </cols>
  <sheetData>
    <row r="1" spans="1:29" s="280" customFormat="1" ht="15" customHeight="1" x14ac:dyDescent="0.25">
      <c r="A1" s="116" t="s">
        <v>272</v>
      </c>
    </row>
    <row r="2" spans="1:29" s="282" customFormat="1" ht="15" customHeight="1" x14ac:dyDescent="0.2">
      <c r="A2" s="281"/>
    </row>
    <row r="3" spans="1:29" s="282" customFormat="1" ht="15" customHeight="1" x14ac:dyDescent="0.2">
      <c r="A3" s="283"/>
      <c r="B3" s="666" t="s">
        <v>213</v>
      </c>
      <c r="C3" s="667"/>
      <c r="D3" s="667"/>
      <c r="E3" s="667"/>
      <c r="F3" s="667"/>
      <c r="G3" s="667"/>
    </row>
    <row r="4" spans="1:29" s="282" customFormat="1" ht="6" customHeight="1" x14ac:dyDescent="0.2">
      <c r="A4" s="283"/>
      <c r="F4" s="284"/>
      <c r="G4" s="284"/>
    </row>
    <row r="5" spans="1:29" s="250" customFormat="1" ht="36" customHeight="1" thickBot="1" x14ac:dyDescent="0.25">
      <c r="A5" s="302" t="s">
        <v>214</v>
      </c>
      <c r="B5" s="250" t="s">
        <v>104</v>
      </c>
      <c r="C5" s="250" t="s">
        <v>348</v>
      </c>
      <c r="D5" s="250" t="s">
        <v>196</v>
      </c>
      <c r="E5" s="250" t="s">
        <v>197</v>
      </c>
      <c r="F5" s="250" t="s">
        <v>198</v>
      </c>
      <c r="G5" s="250" t="s">
        <v>107</v>
      </c>
      <c r="H5" s="250" t="s">
        <v>215</v>
      </c>
      <c r="I5" s="250" t="s">
        <v>216</v>
      </c>
      <c r="J5" s="250" t="s">
        <v>217</v>
      </c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85"/>
      <c r="AB5" s="251" t="s">
        <v>223</v>
      </c>
      <c r="AC5" s="251"/>
    </row>
    <row r="6" spans="1:29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85"/>
      <c r="U6" s="255"/>
      <c r="V6" s="255"/>
    </row>
    <row r="7" spans="1:29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85"/>
      <c r="U7" s="255"/>
      <c r="V7" s="255"/>
    </row>
    <row r="8" spans="1:29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</row>
    <row r="9" spans="1:29" x14ac:dyDescent="0.2">
      <c r="A9" s="258" t="s">
        <v>106</v>
      </c>
      <c r="B9" s="509" t="s">
        <v>33</v>
      </c>
      <c r="C9" s="509">
        <v>2.6999999285</v>
      </c>
      <c r="D9" s="509">
        <v>8.2553999424000004</v>
      </c>
      <c r="E9" s="509" t="s">
        <v>33</v>
      </c>
      <c r="F9" s="509" t="s">
        <v>33</v>
      </c>
      <c r="G9" s="509" t="s">
        <v>33</v>
      </c>
      <c r="H9" s="260">
        <v>10.955399870899999</v>
      </c>
      <c r="I9" s="259">
        <v>10.055399894714355</v>
      </c>
      <c r="J9" s="259">
        <v>3.5605049579405788</v>
      </c>
      <c r="W9" s="286"/>
      <c r="X9" s="286"/>
      <c r="Y9" s="286"/>
      <c r="Z9" s="286"/>
      <c r="AA9" s="286"/>
      <c r="AB9" s="286" t="s">
        <v>224</v>
      </c>
      <c r="AC9" s="286"/>
    </row>
    <row r="10" spans="1:29" x14ac:dyDescent="0.2">
      <c r="A10" s="258" t="s">
        <v>90</v>
      </c>
      <c r="B10" s="509" t="s">
        <v>33</v>
      </c>
      <c r="C10" s="509" t="s">
        <v>33</v>
      </c>
      <c r="D10" s="509">
        <v>2.9136600493999998</v>
      </c>
      <c r="E10" s="509" t="s">
        <v>33</v>
      </c>
      <c r="F10" s="509" t="s">
        <v>33</v>
      </c>
      <c r="G10" s="509" t="s">
        <v>33</v>
      </c>
      <c r="H10" s="260">
        <v>2.9136600493999998</v>
      </c>
      <c r="I10" s="259">
        <v>2.9136600494384766</v>
      </c>
      <c r="J10" s="259">
        <v>0.97316241421999938</v>
      </c>
      <c r="W10" s="286"/>
      <c r="X10" s="286"/>
      <c r="Y10" s="286"/>
      <c r="Z10" s="286"/>
      <c r="AA10" s="286"/>
      <c r="AB10" s="286"/>
      <c r="AC10" s="286"/>
    </row>
    <row r="11" spans="1:29" x14ac:dyDescent="0.2">
      <c r="A11" s="258" t="s">
        <v>91</v>
      </c>
      <c r="B11" s="509" t="s">
        <v>33</v>
      </c>
      <c r="C11" s="509" t="s">
        <v>33</v>
      </c>
      <c r="D11" s="509">
        <v>6.0701999663999997</v>
      </c>
      <c r="E11" s="509" t="s">
        <v>33</v>
      </c>
      <c r="F11" s="509" t="s">
        <v>33</v>
      </c>
      <c r="G11" s="509" t="s">
        <v>33</v>
      </c>
      <c r="H11" s="260">
        <v>6.0701999663999997</v>
      </c>
      <c r="I11" s="259">
        <v>6.0701999664306641</v>
      </c>
      <c r="J11" s="259">
        <v>6.5254650000000005</v>
      </c>
      <c r="W11" s="286"/>
      <c r="X11" s="286"/>
      <c r="Y11" s="286"/>
      <c r="Z11" s="286"/>
      <c r="AA11" s="286"/>
      <c r="AB11" s="286"/>
      <c r="AC11" s="286"/>
    </row>
    <row r="12" spans="1:29" x14ac:dyDescent="0.2">
      <c r="A12" s="258" t="s">
        <v>54</v>
      </c>
      <c r="B12" s="509">
        <v>2.1848399639</v>
      </c>
      <c r="C12" s="509" t="s">
        <v>33</v>
      </c>
      <c r="D12" s="509">
        <v>18.516502618800001</v>
      </c>
      <c r="E12" s="509" t="s">
        <v>33</v>
      </c>
      <c r="F12" s="509" t="s">
        <v>33</v>
      </c>
      <c r="G12" s="509" t="s">
        <v>33</v>
      </c>
      <c r="H12" s="260">
        <v>20.701342582700001</v>
      </c>
      <c r="I12" s="259">
        <v>15.23852264881134</v>
      </c>
      <c r="J12" s="259">
        <v>2.0017936764037607</v>
      </c>
      <c r="W12" s="286"/>
      <c r="X12" s="286"/>
      <c r="Y12" s="286"/>
      <c r="Z12" s="286"/>
      <c r="AA12" s="286"/>
      <c r="AB12" s="286"/>
      <c r="AC12" s="286"/>
    </row>
    <row r="13" spans="1:29" x14ac:dyDescent="0.2">
      <c r="A13" s="258" t="s">
        <v>319</v>
      </c>
      <c r="B13" s="509" t="s">
        <v>33</v>
      </c>
      <c r="C13" s="509" t="s">
        <v>33</v>
      </c>
      <c r="D13" s="509">
        <v>6.0701999663999997</v>
      </c>
      <c r="E13" s="509" t="s">
        <v>33</v>
      </c>
      <c r="F13" s="509" t="s">
        <v>33</v>
      </c>
      <c r="G13" s="509" t="s">
        <v>33</v>
      </c>
      <c r="H13" s="260">
        <v>6.0701999663999997</v>
      </c>
      <c r="I13" s="259">
        <v>6.0701999664306641</v>
      </c>
      <c r="J13" s="259">
        <v>1.1836890000000002</v>
      </c>
      <c r="W13" s="286"/>
      <c r="X13" s="286"/>
      <c r="Y13" s="286"/>
      <c r="Z13" s="286"/>
      <c r="AA13" s="286"/>
      <c r="AB13" s="286"/>
      <c r="AC13" s="286"/>
    </row>
    <row r="14" spans="1:29" x14ac:dyDescent="0.2">
      <c r="A14" s="258" t="s">
        <v>100</v>
      </c>
      <c r="B14" s="509" t="s">
        <v>33</v>
      </c>
      <c r="C14" s="509">
        <v>2.6999999285</v>
      </c>
      <c r="D14" s="509">
        <v>5.0988600253999996</v>
      </c>
      <c r="E14" s="509" t="s">
        <v>33</v>
      </c>
      <c r="F14" s="509" t="s">
        <v>33</v>
      </c>
      <c r="G14" s="509" t="s">
        <v>33</v>
      </c>
      <c r="H14" s="260">
        <v>7.7988599539000001</v>
      </c>
      <c r="I14" s="259">
        <v>6.898859977722168</v>
      </c>
      <c r="J14" s="259">
        <v>1.6372367566280364</v>
      </c>
      <c r="W14" s="286"/>
      <c r="X14" s="286"/>
      <c r="Y14" s="286"/>
      <c r="Z14" s="286"/>
      <c r="AA14" s="286"/>
      <c r="AB14" s="286"/>
      <c r="AC14" s="286"/>
    </row>
    <row r="15" spans="1:29" s="288" customFormat="1" ht="3.75" customHeight="1" x14ac:dyDescent="0.2">
      <c r="A15" s="263"/>
      <c r="B15" s="263"/>
      <c r="C15" s="263"/>
      <c r="D15" s="263"/>
      <c r="E15" s="263"/>
      <c r="F15" s="263"/>
      <c r="G15" s="263"/>
      <c r="H15" s="265"/>
      <c r="I15" s="264"/>
      <c r="J15" s="264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</row>
    <row r="16" spans="1:29" s="288" customFormat="1" ht="15" customHeight="1" x14ac:dyDescent="0.2">
      <c r="A16" s="267" t="s">
        <v>58</v>
      </c>
      <c r="B16" s="510">
        <v>2.1848399639</v>
      </c>
      <c r="C16" s="510">
        <v>5.3999998570000001</v>
      </c>
      <c r="D16" s="510">
        <v>46.924822568799996</v>
      </c>
      <c r="E16" s="510" t="s">
        <v>33</v>
      </c>
      <c r="F16" s="510" t="s">
        <v>33</v>
      </c>
      <c r="G16" s="510" t="s">
        <v>33</v>
      </c>
      <c r="H16" s="268">
        <v>54.509662389699997</v>
      </c>
      <c r="I16" s="268" t="s">
        <v>33</v>
      </c>
      <c r="J16" s="268">
        <v>15.881851805192378</v>
      </c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</row>
    <row r="17" spans="1:29" s="288" customFormat="1" ht="9" customHeight="1" x14ac:dyDescent="0.2">
      <c r="A17" s="263"/>
      <c r="B17" s="269"/>
      <c r="C17" s="269"/>
      <c r="D17" s="269"/>
      <c r="E17" s="269"/>
      <c r="F17" s="269"/>
      <c r="G17" s="269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</row>
    <row r="18" spans="1:29" s="292" customFormat="1" ht="19.5" customHeight="1" x14ac:dyDescent="0.3">
      <c r="A18" s="445" t="s">
        <v>411</v>
      </c>
      <c r="B18" s="289"/>
      <c r="C18" s="289"/>
      <c r="D18" s="289"/>
      <c r="E18" s="289"/>
      <c r="F18" s="289"/>
      <c r="G18" s="289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</row>
    <row r="19" spans="1:29" s="296" customFormat="1" ht="3.75" customHeight="1" x14ac:dyDescent="0.2">
      <c r="A19" s="502"/>
      <c r="B19" s="503"/>
      <c r="C19" s="503"/>
      <c r="D19" s="503"/>
      <c r="E19" s="503"/>
      <c r="F19" s="503"/>
      <c r="G19" s="503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</row>
    <row r="20" spans="1:29" x14ac:dyDescent="0.2">
      <c r="A20" s="505" t="s">
        <v>98</v>
      </c>
      <c r="B20" s="511" t="s">
        <v>33</v>
      </c>
      <c r="C20" s="511" t="s">
        <v>33</v>
      </c>
      <c r="D20" s="511" t="s">
        <v>33</v>
      </c>
      <c r="E20" s="511">
        <v>10.182165145900001</v>
      </c>
      <c r="F20" s="511" t="s">
        <v>33</v>
      </c>
      <c r="G20" s="511" t="s">
        <v>33</v>
      </c>
      <c r="H20" s="507">
        <v>10.182165145900001</v>
      </c>
      <c r="I20" s="506">
        <v>9.0261825323104858</v>
      </c>
      <c r="J20" s="506">
        <v>0.86779487651824949</v>
      </c>
      <c r="W20" s="286"/>
      <c r="X20" s="286"/>
      <c r="Y20" s="286"/>
      <c r="Z20" s="286"/>
      <c r="AA20" s="286"/>
      <c r="AB20" s="286"/>
      <c r="AC20" s="286"/>
    </row>
    <row r="21" spans="1:29" x14ac:dyDescent="0.2">
      <c r="A21" s="508" t="s">
        <v>186</v>
      </c>
      <c r="B21" s="509" t="s">
        <v>33</v>
      </c>
      <c r="C21" s="509" t="s">
        <v>33</v>
      </c>
      <c r="D21" s="509" t="s">
        <v>33</v>
      </c>
      <c r="E21" s="509">
        <v>6.0701999663999997</v>
      </c>
      <c r="F21" s="509" t="s">
        <v>33</v>
      </c>
      <c r="G21" s="509" t="s">
        <v>33</v>
      </c>
      <c r="H21" s="260">
        <v>6.0701999663999997</v>
      </c>
      <c r="I21" s="259">
        <v>6.0701999664306641</v>
      </c>
      <c r="J21" s="259">
        <v>11.229870000000002</v>
      </c>
      <c r="W21" s="286"/>
      <c r="X21" s="286"/>
      <c r="Y21" s="286"/>
      <c r="Z21" s="286"/>
      <c r="AA21" s="286"/>
      <c r="AB21" s="286"/>
      <c r="AC21" s="286"/>
    </row>
    <row r="22" spans="1:29" x14ac:dyDescent="0.2">
      <c r="A22" s="508" t="s">
        <v>59</v>
      </c>
      <c r="B22" s="509" t="s">
        <v>33</v>
      </c>
      <c r="C22" s="509" t="s">
        <v>33</v>
      </c>
      <c r="D22" s="509" t="s">
        <v>33</v>
      </c>
      <c r="E22" s="509" t="s">
        <v>33</v>
      </c>
      <c r="F22" s="509">
        <v>9.0472426414000005</v>
      </c>
      <c r="G22" s="509" t="s">
        <v>33</v>
      </c>
      <c r="H22" s="260">
        <v>9.0472426414000005</v>
      </c>
      <c r="I22" s="259">
        <v>9.0472426414489746</v>
      </c>
      <c r="J22" s="259">
        <v>8.4582773080291744</v>
      </c>
      <c r="W22" s="286"/>
      <c r="X22" s="286"/>
      <c r="Y22" s="286"/>
      <c r="Z22" s="286"/>
      <c r="AA22" s="286"/>
      <c r="AB22" s="286"/>
      <c r="AC22" s="286"/>
    </row>
    <row r="23" spans="1:29" x14ac:dyDescent="0.2">
      <c r="A23" s="508" t="s">
        <v>63</v>
      </c>
      <c r="B23" s="509" t="s">
        <v>33</v>
      </c>
      <c r="C23" s="509" t="s">
        <v>33</v>
      </c>
      <c r="D23" s="509" t="s">
        <v>33</v>
      </c>
      <c r="E23" s="509">
        <v>11.9304599576</v>
      </c>
      <c r="F23" s="509" t="s">
        <v>33</v>
      </c>
      <c r="G23" s="509">
        <v>4.0696426629999998</v>
      </c>
      <c r="H23" s="260">
        <v>16.0001026206</v>
      </c>
      <c r="I23" s="259">
        <v>16.000102620571852</v>
      </c>
      <c r="J23" s="259">
        <v>11.772444331505895</v>
      </c>
      <c r="W23" s="286"/>
      <c r="X23" s="286"/>
      <c r="Y23" s="286"/>
      <c r="Z23" s="286"/>
      <c r="AA23" s="286"/>
      <c r="AB23" s="286"/>
      <c r="AC23" s="286"/>
    </row>
    <row r="24" spans="1:29" x14ac:dyDescent="0.2">
      <c r="A24" s="508" t="s">
        <v>64</v>
      </c>
      <c r="B24" s="509" t="s">
        <v>33</v>
      </c>
      <c r="C24" s="509" t="s">
        <v>33</v>
      </c>
      <c r="D24" s="509" t="s">
        <v>33</v>
      </c>
      <c r="E24" s="509">
        <v>6.0701999663999997</v>
      </c>
      <c r="F24" s="509" t="s">
        <v>33</v>
      </c>
      <c r="G24" s="509" t="s">
        <v>33</v>
      </c>
      <c r="H24" s="260">
        <v>6.0701999663999997</v>
      </c>
      <c r="I24" s="259">
        <v>6.0701999664306641</v>
      </c>
      <c r="J24" s="259">
        <v>8.0096288999999992</v>
      </c>
      <c r="W24" s="286"/>
      <c r="X24" s="286"/>
      <c r="Y24" s="286"/>
      <c r="Z24" s="286"/>
      <c r="AA24" s="286"/>
      <c r="AB24" s="286"/>
      <c r="AC24" s="286"/>
    </row>
    <row r="25" spans="1:29" s="288" customFormat="1" ht="3.75" customHeight="1" x14ac:dyDescent="0.2">
      <c r="A25" s="279"/>
      <c r="B25" s="279"/>
      <c r="C25" s="279"/>
      <c r="D25" s="279"/>
      <c r="E25" s="279"/>
      <c r="F25" s="498"/>
      <c r="G25" s="498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</row>
    <row r="26" spans="1:29" s="288" customFormat="1" ht="15" customHeight="1" x14ac:dyDescent="0.2">
      <c r="A26" s="500" t="s">
        <v>150</v>
      </c>
      <c r="B26" s="512" t="s">
        <v>33</v>
      </c>
      <c r="C26" s="512" t="s">
        <v>33</v>
      </c>
      <c r="D26" s="512" t="s">
        <v>33</v>
      </c>
      <c r="E26" s="512">
        <v>34.253025036300002</v>
      </c>
      <c r="F26" s="512">
        <v>9.0472426414000005</v>
      </c>
      <c r="G26" s="512">
        <v>4.0696426629999998</v>
      </c>
      <c r="H26" s="501">
        <v>47.369910340700002</v>
      </c>
      <c r="I26" s="501" t="s">
        <v>33</v>
      </c>
      <c r="J26" s="501">
        <v>40.338015416053324</v>
      </c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  <c r="AC26" s="286"/>
    </row>
    <row r="27" spans="1:29" s="286" customFormat="1" x14ac:dyDescent="0.2"/>
    <row r="28" spans="1:29" s="286" customFormat="1" x14ac:dyDescent="0.2"/>
    <row r="29" spans="1:29" s="286" customFormat="1" x14ac:dyDescent="0.2"/>
    <row r="30" spans="1:29" s="286" customFormat="1" x14ac:dyDescent="0.2"/>
    <row r="31" spans="1:29" s="286" customFormat="1" x14ac:dyDescent="0.2"/>
    <row r="32" spans="1:29" s="286" customFormat="1" x14ac:dyDescent="0.2"/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</sheetData>
  <mergeCells count="1"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zoomScaleNormal="100" workbookViewId="0">
      <selection activeCell="E1" sqref="E1"/>
    </sheetView>
  </sheetViews>
  <sheetFormatPr defaultRowHeight="12.75" x14ac:dyDescent="0.2"/>
  <cols>
    <col min="1" max="1" width="30.7109375" style="3" customWidth="1"/>
    <col min="2" max="2" width="17.7109375" style="3" customWidth="1"/>
    <col min="3" max="3" width="17.7109375" style="4" customWidth="1"/>
    <col min="4" max="4" width="17.140625" style="3" customWidth="1"/>
    <col min="5" max="5" width="18.5703125" style="3" customWidth="1"/>
    <col min="6" max="16384" width="9.140625" style="3"/>
  </cols>
  <sheetData>
    <row r="1" spans="1:4" ht="15" x14ac:dyDescent="0.25">
      <c r="A1" s="640" t="s">
        <v>403</v>
      </c>
      <c r="B1" s="640"/>
      <c r="C1" s="640"/>
      <c r="D1" s="640"/>
    </row>
    <row r="2" spans="1:4" ht="15" x14ac:dyDescent="0.25">
      <c r="A2" s="26"/>
      <c r="B2" s="26"/>
      <c r="C2" s="26"/>
    </row>
    <row r="3" spans="1:4" x14ac:dyDescent="0.2">
      <c r="A3" s="177"/>
      <c r="B3" s="178" t="s">
        <v>10</v>
      </c>
      <c r="C3" s="179" t="s">
        <v>11</v>
      </c>
    </row>
    <row r="4" spans="1:4" x14ac:dyDescent="0.2">
      <c r="A4" s="180" t="s">
        <v>31</v>
      </c>
      <c r="B4" s="181" t="s">
        <v>86</v>
      </c>
      <c r="C4" s="182" t="s">
        <v>12</v>
      </c>
    </row>
    <row r="5" spans="1:4" ht="3.75" customHeight="1" x14ac:dyDescent="0.2">
      <c r="A5" s="31"/>
      <c r="B5" s="34"/>
      <c r="C5" s="35"/>
    </row>
    <row r="6" spans="1:4" ht="12.75" customHeight="1" x14ac:dyDescent="0.2">
      <c r="A6" s="33" t="s">
        <v>22</v>
      </c>
      <c r="B6" s="38">
        <v>24</v>
      </c>
      <c r="C6" s="41">
        <v>335.29825419932604</v>
      </c>
    </row>
    <row r="7" spans="1:4" ht="12.75" customHeight="1" x14ac:dyDescent="0.2">
      <c r="A7" s="33" t="s">
        <v>165</v>
      </c>
      <c r="B7" s="38">
        <v>8</v>
      </c>
      <c r="C7" s="41">
        <v>177.77295867353678</v>
      </c>
    </row>
    <row r="8" spans="1:4" ht="12.75" customHeight="1" x14ac:dyDescent="0.2">
      <c r="A8" s="33" t="s">
        <v>23</v>
      </c>
      <c r="B8" s="38">
        <v>16</v>
      </c>
      <c r="C8" s="41">
        <v>121.42609717324376</v>
      </c>
    </row>
    <row r="9" spans="1:4" ht="12.75" customHeight="1" x14ac:dyDescent="0.2">
      <c r="A9" s="33" t="s">
        <v>16</v>
      </c>
      <c r="B9" s="38">
        <v>9</v>
      </c>
      <c r="C9" s="41">
        <v>94.294247787445784</v>
      </c>
    </row>
    <row r="10" spans="1:4" ht="12.75" customHeight="1" x14ac:dyDescent="0.2">
      <c r="A10" s="33" t="s">
        <v>134</v>
      </c>
      <c r="B10" s="38">
        <v>23</v>
      </c>
      <c r="C10" s="41">
        <v>74.447789661586285</v>
      </c>
    </row>
    <row r="11" spans="1:4" ht="12.75" customHeight="1" x14ac:dyDescent="0.2">
      <c r="A11" s="33" t="s">
        <v>136</v>
      </c>
      <c r="B11" s="38">
        <v>21</v>
      </c>
      <c r="C11" s="41">
        <v>72.504901319742203</v>
      </c>
    </row>
    <row r="12" spans="1:4" ht="12.75" customHeight="1" x14ac:dyDescent="0.2">
      <c r="A12" s="33" t="s">
        <v>20</v>
      </c>
      <c r="B12" s="38">
        <v>5</v>
      </c>
      <c r="C12" s="41">
        <v>39.043324589729309</v>
      </c>
    </row>
    <row r="13" spans="1:4" ht="12.75" customHeight="1" x14ac:dyDescent="0.2">
      <c r="A13" s="33" t="s">
        <v>26</v>
      </c>
      <c r="B13" s="38">
        <v>12</v>
      </c>
      <c r="C13" s="41">
        <v>38.786100029945374</v>
      </c>
    </row>
    <row r="14" spans="1:4" ht="12.75" customHeight="1" x14ac:dyDescent="0.2">
      <c r="A14" s="33" t="s">
        <v>19</v>
      </c>
      <c r="B14" s="38">
        <v>11</v>
      </c>
      <c r="C14" s="41">
        <v>37.479999999999997</v>
      </c>
    </row>
    <row r="15" spans="1:4" ht="12.75" customHeight="1" x14ac:dyDescent="0.2">
      <c r="A15" s="33" t="s">
        <v>140</v>
      </c>
      <c r="B15" s="38">
        <v>12</v>
      </c>
      <c r="C15" s="41">
        <v>27.387780636548996</v>
      </c>
    </row>
    <row r="16" spans="1:4" ht="12.75" customHeight="1" x14ac:dyDescent="0.2">
      <c r="A16" s="33" t="s">
        <v>84</v>
      </c>
      <c r="B16" s="38">
        <v>3</v>
      </c>
      <c r="C16" s="41">
        <v>18.399999999999999</v>
      </c>
    </row>
    <row r="17" spans="1:3" ht="12.75" customHeight="1" x14ac:dyDescent="0.2">
      <c r="A17" s="33" t="s">
        <v>123</v>
      </c>
      <c r="B17" s="38">
        <v>10</v>
      </c>
      <c r="C17" s="41">
        <v>17.21</v>
      </c>
    </row>
    <row r="18" spans="1:3" ht="12.75" customHeight="1" x14ac:dyDescent="0.2">
      <c r="A18" s="33" t="s">
        <v>143</v>
      </c>
      <c r="B18" s="38">
        <v>2</v>
      </c>
      <c r="C18" s="41">
        <v>16.695623993873596</v>
      </c>
    </row>
    <row r="19" spans="1:3" ht="12.75" customHeight="1" x14ac:dyDescent="0.2">
      <c r="A19" s="33" t="s">
        <v>137</v>
      </c>
      <c r="B19" s="38">
        <v>6</v>
      </c>
      <c r="C19" s="41">
        <v>16.489650249481201</v>
      </c>
    </row>
    <row r="20" spans="1:3" ht="12.75" customHeight="1" x14ac:dyDescent="0.2">
      <c r="A20" s="33" t="s">
        <v>25</v>
      </c>
      <c r="B20" s="38">
        <v>7</v>
      </c>
      <c r="C20" s="41">
        <v>12.672133505344391</v>
      </c>
    </row>
    <row r="21" spans="1:3" ht="12.75" customHeight="1" x14ac:dyDescent="0.2">
      <c r="A21" s="33" t="s">
        <v>13</v>
      </c>
      <c r="B21" s="38">
        <v>2</v>
      </c>
      <c r="C21" s="41">
        <v>12.140400409698486</v>
      </c>
    </row>
    <row r="22" spans="1:3" ht="12.75" customHeight="1" x14ac:dyDescent="0.2">
      <c r="A22" s="33" t="s">
        <v>138</v>
      </c>
      <c r="B22" s="38">
        <v>6</v>
      </c>
      <c r="C22" s="41">
        <v>12.137880712747574</v>
      </c>
    </row>
    <row r="23" spans="1:3" ht="12.75" customHeight="1" x14ac:dyDescent="0.2">
      <c r="A23" s="33" t="s">
        <v>28</v>
      </c>
      <c r="B23" s="44">
        <v>2</v>
      </c>
      <c r="C23" s="43">
        <v>10.824897527694702</v>
      </c>
    </row>
    <row r="24" spans="1:3" ht="12.75" customHeight="1" x14ac:dyDescent="0.2">
      <c r="A24" s="33" t="s">
        <v>27</v>
      </c>
      <c r="B24" s="38">
        <v>9</v>
      </c>
      <c r="C24" s="41">
        <v>9.4606013968586922</v>
      </c>
    </row>
    <row r="25" spans="1:3" ht="12.75" customHeight="1" x14ac:dyDescent="0.2">
      <c r="A25" s="33" t="s">
        <v>21</v>
      </c>
      <c r="B25" s="38">
        <v>1</v>
      </c>
      <c r="C25" s="41">
        <v>9.1052999496459961</v>
      </c>
    </row>
    <row r="26" spans="1:3" ht="12.75" customHeight="1" x14ac:dyDescent="0.2">
      <c r="A26" s="33" t="s">
        <v>24</v>
      </c>
      <c r="B26" s="38">
        <v>4</v>
      </c>
      <c r="C26" s="41">
        <v>7.7152727842330933</v>
      </c>
    </row>
    <row r="27" spans="1:3" ht="12.75" customHeight="1" x14ac:dyDescent="0.2">
      <c r="A27" s="33" t="s">
        <v>142</v>
      </c>
      <c r="B27" s="38">
        <v>3</v>
      </c>
      <c r="C27" s="41">
        <v>3.3226628676056862</v>
      </c>
    </row>
    <row r="28" spans="1:3" ht="12.75" customHeight="1" x14ac:dyDescent="0.2">
      <c r="A28" s="33" t="s">
        <v>18</v>
      </c>
      <c r="B28" s="38">
        <v>2</v>
      </c>
      <c r="C28" s="41">
        <v>3.2025128602981567</v>
      </c>
    </row>
    <row r="29" spans="1:3" ht="12.75" customHeight="1" x14ac:dyDescent="0.2">
      <c r="A29" s="33" t="s">
        <v>205</v>
      </c>
      <c r="B29" s="38">
        <v>1</v>
      </c>
      <c r="C29" s="41">
        <v>3.035099983215332</v>
      </c>
    </row>
    <row r="30" spans="1:3" ht="12.75" customHeight="1" x14ac:dyDescent="0.2">
      <c r="A30" s="33" t="s">
        <v>141</v>
      </c>
      <c r="B30" s="38">
        <v>4</v>
      </c>
      <c r="C30" s="41">
        <v>2.5863599553704262</v>
      </c>
    </row>
    <row r="31" spans="1:3" ht="12.75" customHeight="1" x14ac:dyDescent="0.2">
      <c r="A31" s="33" t="s">
        <v>135</v>
      </c>
      <c r="B31" s="38">
        <v>1</v>
      </c>
      <c r="C31" s="41">
        <v>1.7999999523162842</v>
      </c>
    </row>
    <row r="32" spans="1:3" ht="12.75" customHeight="1" x14ac:dyDescent="0.2">
      <c r="A32" s="33" t="s">
        <v>139</v>
      </c>
      <c r="B32" s="38">
        <v>1</v>
      </c>
      <c r="C32" s="41">
        <v>1.7999999523162842</v>
      </c>
    </row>
    <row r="33" spans="1:11" ht="12.75" customHeight="1" x14ac:dyDescent="0.2">
      <c r="A33" s="33" t="s">
        <v>293</v>
      </c>
      <c r="B33" s="38">
        <v>2</v>
      </c>
      <c r="C33" s="41">
        <v>0.80927994847297668</v>
      </c>
    </row>
    <row r="34" spans="1:11" ht="12.75" customHeight="1" x14ac:dyDescent="0.2">
      <c r="A34" s="33" t="s">
        <v>85</v>
      </c>
      <c r="B34" s="38">
        <v>2</v>
      </c>
      <c r="C34" s="41">
        <v>0.2994299978017807</v>
      </c>
    </row>
    <row r="35" spans="1:11" ht="12.75" customHeight="1" x14ac:dyDescent="0.2">
      <c r="A35" s="33" t="s">
        <v>290</v>
      </c>
      <c r="B35" s="38">
        <v>1</v>
      </c>
      <c r="C35" s="41">
        <v>0.27296999096870422</v>
      </c>
    </row>
    <row r="36" spans="1:11" ht="3.75" customHeight="1" x14ac:dyDescent="0.2">
      <c r="A36" s="31"/>
      <c r="B36" s="39"/>
      <c r="C36" s="36"/>
    </row>
    <row r="37" spans="1:11" ht="12.75" customHeight="1" x14ac:dyDescent="0.2">
      <c r="A37" s="37" t="s">
        <v>29</v>
      </c>
      <c r="B37" s="40">
        <v>210</v>
      </c>
      <c r="C37" s="42">
        <v>1178.43</v>
      </c>
    </row>
    <row r="38" spans="1:11" ht="12.75" customHeight="1" x14ac:dyDescent="0.2"/>
    <row r="39" spans="1:11" ht="12.75" customHeight="1" x14ac:dyDescent="0.2"/>
    <row r="40" spans="1:11" ht="3.75" customHeight="1" x14ac:dyDescent="0.2"/>
    <row r="41" spans="1:11" x14ac:dyDescent="0.2">
      <c r="D41" s="9"/>
      <c r="E41" s="9"/>
      <c r="F41" s="9"/>
      <c r="G41" s="9"/>
      <c r="H41" s="9"/>
      <c r="I41" s="9"/>
      <c r="J41" s="9"/>
      <c r="K41" s="9"/>
    </row>
    <row r="42" spans="1:11" x14ac:dyDescent="0.2">
      <c r="D42" s="9"/>
      <c r="E42" s="9"/>
      <c r="F42" s="9"/>
      <c r="G42" s="9"/>
      <c r="H42" s="9"/>
      <c r="I42" s="9"/>
      <c r="J42" s="9"/>
      <c r="K42" s="9"/>
    </row>
  </sheetData>
  <sortState ref="A7:C36">
    <sortCondition descending="1" ref="C7:C36"/>
  </sortState>
  <mergeCells count="1">
    <mergeCell ref="A1:D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2"/>
  <sheetViews>
    <sheetView showGridLines="0" workbookViewId="0">
      <selection sqref="A1:J30"/>
    </sheetView>
  </sheetViews>
  <sheetFormatPr defaultRowHeight="12.75" x14ac:dyDescent="0.2"/>
  <cols>
    <col min="1" max="1" width="33.7109375" style="287" customWidth="1"/>
    <col min="2" max="2" width="8.7109375" style="287" customWidth="1"/>
    <col min="3" max="3" width="10.7109375" style="286" customWidth="1"/>
    <col min="4" max="22" width="12.7109375" style="286" customWidth="1"/>
    <col min="23" max="56" width="12.7109375" style="287" customWidth="1"/>
    <col min="57" max="16384" width="9.140625" style="287"/>
  </cols>
  <sheetData>
    <row r="1" spans="1:29" s="280" customFormat="1" ht="15" customHeight="1" x14ac:dyDescent="0.25">
      <c r="A1" s="116" t="s">
        <v>412</v>
      </c>
    </row>
    <row r="2" spans="1:29" s="282" customFormat="1" ht="15" customHeight="1" x14ac:dyDescent="0.2">
      <c r="A2" s="281"/>
    </row>
    <row r="3" spans="1:29" s="282" customFormat="1" ht="15" customHeight="1" x14ac:dyDescent="0.2">
      <c r="A3" s="283"/>
      <c r="B3" s="666" t="s">
        <v>213</v>
      </c>
      <c r="C3" s="667"/>
      <c r="D3" s="667"/>
      <c r="E3" s="667"/>
      <c r="F3" s="667"/>
      <c r="G3" s="667"/>
    </row>
    <row r="4" spans="1:29" s="282" customFormat="1" ht="6" customHeight="1" x14ac:dyDescent="0.2">
      <c r="A4" s="283"/>
      <c r="B4" s="284"/>
    </row>
    <row r="5" spans="1:29" s="250" customFormat="1" ht="36" customHeight="1" thickBot="1" x14ac:dyDescent="0.25">
      <c r="A5" s="302" t="s">
        <v>214</v>
      </c>
      <c r="B5" s="250" t="s">
        <v>79</v>
      </c>
      <c r="C5" s="250" t="s">
        <v>80</v>
      </c>
      <c r="D5" s="250" t="s">
        <v>199</v>
      </c>
      <c r="E5" s="250" t="s">
        <v>347</v>
      </c>
      <c r="F5" s="250" t="s">
        <v>81</v>
      </c>
      <c r="G5" s="250" t="s">
        <v>349</v>
      </c>
      <c r="H5" s="250" t="s">
        <v>215</v>
      </c>
      <c r="I5" s="250" t="s">
        <v>216</v>
      </c>
      <c r="J5" s="250" t="s">
        <v>217</v>
      </c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85"/>
      <c r="AB5" s="251" t="s">
        <v>223</v>
      </c>
      <c r="AC5" s="251"/>
    </row>
    <row r="6" spans="1:29" s="286" customFormat="1" ht="9" customHeight="1" thickTop="1" x14ac:dyDescent="0.2"/>
    <row r="7" spans="1:29" s="286" customFormat="1" ht="18.75" x14ac:dyDescent="0.3">
      <c r="A7" s="445" t="s">
        <v>36</v>
      </c>
      <c r="B7" s="290"/>
      <c r="C7" s="291"/>
      <c r="D7" s="291"/>
      <c r="E7" s="291"/>
      <c r="F7" s="291"/>
      <c r="G7" s="291"/>
      <c r="H7" s="291"/>
      <c r="I7" s="291"/>
      <c r="J7" s="291"/>
    </row>
    <row r="8" spans="1:29" s="286" customFormat="1" ht="3.75" customHeight="1" x14ac:dyDescent="0.2">
      <c r="A8" s="502"/>
      <c r="B8" s="504"/>
      <c r="C8" s="291"/>
      <c r="D8" s="291"/>
      <c r="E8" s="291"/>
      <c r="F8" s="291"/>
      <c r="G8" s="291"/>
      <c r="H8" s="291"/>
      <c r="I8" s="291"/>
      <c r="J8" s="291"/>
    </row>
    <row r="9" spans="1:29" s="286" customFormat="1" x14ac:dyDescent="0.2">
      <c r="A9" s="505" t="s">
        <v>69</v>
      </c>
      <c r="B9" s="511" t="s">
        <v>33</v>
      </c>
      <c r="C9" s="506">
        <v>1.7999999523000001</v>
      </c>
      <c r="D9" s="506" t="s">
        <v>33</v>
      </c>
      <c r="E9" s="506" t="s">
        <v>33</v>
      </c>
      <c r="F9" s="506" t="s">
        <v>33</v>
      </c>
      <c r="G9" s="506" t="s">
        <v>33</v>
      </c>
      <c r="H9" s="507">
        <v>1.7999999523000001</v>
      </c>
      <c r="I9" s="506">
        <v>1.7999999523162842</v>
      </c>
      <c r="J9" s="506" t="s">
        <v>218</v>
      </c>
    </row>
    <row r="10" spans="1:29" s="286" customFormat="1" x14ac:dyDescent="0.2">
      <c r="A10" s="508" t="s">
        <v>101</v>
      </c>
      <c r="B10" s="509" t="s">
        <v>33</v>
      </c>
      <c r="C10" s="259" t="s">
        <v>33</v>
      </c>
      <c r="D10" s="259">
        <v>6.0701999663999997</v>
      </c>
      <c r="E10" s="259" t="s">
        <v>33</v>
      </c>
      <c r="F10" s="259" t="s">
        <v>33</v>
      </c>
      <c r="G10" s="259" t="s">
        <v>33</v>
      </c>
      <c r="H10" s="260">
        <v>6.0701999663999997</v>
      </c>
      <c r="I10" s="259">
        <v>6.0701999664306641</v>
      </c>
      <c r="J10" s="259">
        <v>0.15479010000000004</v>
      </c>
    </row>
    <row r="11" spans="1:29" s="286" customFormat="1" x14ac:dyDescent="0.2">
      <c r="A11" s="508" t="s">
        <v>71</v>
      </c>
      <c r="B11" s="509">
        <v>8.7409801483000003</v>
      </c>
      <c r="C11" s="259">
        <v>4.3703999518999996</v>
      </c>
      <c r="D11" s="259">
        <v>6.0701999663999997</v>
      </c>
      <c r="E11" s="259">
        <v>0.32400000839999998</v>
      </c>
      <c r="F11" s="259" t="s">
        <v>33</v>
      </c>
      <c r="G11" s="259" t="s">
        <v>33</v>
      </c>
      <c r="H11" s="260">
        <v>19.505580075099999</v>
      </c>
      <c r="I11" s="259">
        <v>11.223059993237257</v>
      </c>
      <c r="J11" s="259">
        <v>0.1513508977416754</v>
      </c>
    </row>
    <row r="12" spans="1:29" s="286" customFormat="1" x14ac:dyDescent="0.2">
      <c r="A12" s="508" t="s">
        <v>88</v>
      </c>
      <c r="B12" s="509" t="s">
        <v>33</v>
      </c>
      <c r="C12" s="259" t="s">
        <v>33</v>
      </c>
      <c r="D12" s="259">
        <v>5.8273200988999996</v>
      </c>
      <c r="E12" s="259" t="s">
        <v>33</v>
      </c>
      <c r="F12" s="259" t="s">
        <v>33</v>
      </c>
      <c r="G12" s="259" t="s">
        <v>33</v>
      </c>
      <c r="H12" s="260">
        <v>5.8273200988999996</v>
      </c>
      <c r="I12" s="259">
        <v>2.9136600494384766</v>
      </c>
      <c r="J12" s="259">
        <v>1.1654639691257478</v>
      </c>
    </row>
    <row r="13" spans="1:29" s="286" customFormat="1" x14ac:dyDescent="0.2">
      <c r="A13" s="508" t="s">
        <v>188</v>
      </c>
      <c r="B13" s="509" t="s">
        <v>33</v>
      </c>
      <c r="C13" s="259">
        <v>2.9136600493999998</v>
      </c>
      <c r="D13" s="259" t="s">
        <v>33</v>
      </c>
      <c r="E13" s="259" t="s">
        <v>33</v>
      </c>
      <c r="F13" s="259" t="s">
        <v>33</v>
      </c>
      <c r="G13" s="259" t="s">
        <v>33</v>
      </c>
      <c r="H13" s="260">
        <v>2.9136600493999998</v>
      </c>
      <c r="I13" s="259">
        <v>2.9136600494384766</v>
      </c>
      <c r="J13" s="259">
        <v>0.27971135259017949</v>
      </c>
    </row>
    <row r="14" spans="1:29" s="286" customFormat="1" x14ac:dyDescent="0.2">
      <c r="A14" s="508" t="s">
        <v>103</v>
      </c>
      <c r="B14" s="509">
        <v>7.2840600014000003</v>
      </c>
      <c r="C14" s="259" t="s">
        <v>33</v>
      </c>
      <c r="D14" s="259">
        <v>9.5381478070999997</v>
      </c>
      <c r="E14" s="259" t="s">
        <v>33</v>
      </c>
      <c r="F14" s="259" t="s">
        <v>33</v>
      </c>
      <c r="G14" s="259" t="s">
        <v>33</v>
      </c>
      <c r="H14" s="260">
        <v>16.8222078085</v>
      </c>
      <c r="I14" s="259">
        <v>12.325042605400085</v>
      </c>
      <c r="J14" s="259">
        <v>1.2269861050103903</v>
      </c>
    </row>
    <row r="15" spans="1:29" s="286" customFormat="1" x14ac:dyDescent="0.2">
      <c r="A15" s="508" t="s">
        <v>89</v>
      </c>
      <c r="B15" s="509">
        <v>1.7999999523000001</v>
      </c>
      <c r="C15" s="259" t="s">
        <v>33</v>
      </c>
      <c r="D15" s="259">
        <v>8.9838600158999995</v>
      </c>
      <c r="E15" s="259" t="s">
        <v>33</v>
      </c>
      <c r="F15" s="259" t="s">
        <v>33</v>
      </c>
      <c r="G15" s="259" t="s">
        <v>33</v>
      </c>
      <c r="H15" s="260">
        <v>10.7838599682</v>
      </c>
      <c r="I15" s="259">
        <v>10.783859968185425</v>
      </c>
      <c r="J15" s="259">
        <v>1.0352505480125429</v>
      </c>
    </row>
    <row r="16" spans="1:29" s="286" customFormat="1" ht="3.75" customHeight="1" x14ac:dyDescent="0.2">
      <c r="A16" s="279"/>
      <c r="B16" s="498"/>
      <c r="C16" s="498"/>
      <c r="D16" s="499"/>
      <c r="E16" s="498"/>
      <c r="F16" s="498"/>
      <c r="G16" s="498"/>
    </row>
    <row r="17" spans="1:10" s="286" customFormat="1" ht="15" customHeight="1" x14ac:dyDescent="0.2">
      <c r="A17" s="500" t="s">
        <v>73</v>
      </c>
      <c r="B17" s="512">
        <v>17.825040101999999</v>
      </c>
      <c r="C17" s="501">
        <v>9.0840599536000006</v>
      </c>
      <c r="D17" s="501">
        <v>36.489727854699993</v>
      </c>
      <c r="E17" s="501">
        <v>0.32400000839999998</v>
      </c>
      <c r="F17" s="501" t="s">
        <v>33</v>
      </c>
      <c r="G17" s="501" t="s">
        <v>33</v>
      </c>
      <c r="H17" s="501">
        <v>63.7228279188</v>
      </c>
      <c r="I17" s="501" t="s">
        <v>33</v>
      </c>
      <c r="J17" s="501">
        <v>4.0585529712884432</v>
      </c>
    </row>
    <row r="18" spans="1:10" s="286" customFormat="1" ht="9" customHeight="1" x14ac:dyDescent="0.2"/>
    <row r="19" spans="1:10" s="286" customFormat="1" ht="18.75" x14ac:dyDescent="0.3">
      <c r="A19" s="445" t="s">
        <v>37</v>
      </c>
      <c r="B19" s="300"/>
      <c r="C19" s="291"/>
      <c r="D19" s="291"/>
      <c r="E19" s="291"/>
      <c r="F19" s="291"/>
      <c r="G19" s="291"/>
      <c r="H19" s="291"/>
      <c r="I19" s="291"/>
      <c r="J19" s="291"/>
    </row>
    <row r="20" spans="1:10" s="286" customFormat="1" ht="3.75" customHeight="1" x14ac:dyDescent="0.2">
      <c r="A20" s="502"/>
      <c r="B20" s="514"/>
      <c r="C20" s="291"/>
      <c r="D20" s="291"/>
      <c r="E20" s="291"/>
      <c r="F20" s="291"/>
      <c r="G20" s="291"/>
      <c r="H20" s="291"/>
      <c r="I20" s="291"/>
      <c r="J20" s="291"/>
    </row>
    <row r="21" spans="1:10" s="286" customFormat="1" x14ac:dyDescent="0.2">
      <c r="A21" s="505" t="s">
        <v>189</v>
      </c>
      <c r="B21" s="511" t="s">
        <v>33</v>
      </c>
      <c r="C21" s="506" t="s">
        <v>33</v>
      </c>
      <c r="D21" s="506" t="s">
        <v>33</v>
      </c>
      <c r="E21" s="506" t="s">
        <v>33</v>
      </c>
      <c r="F21" s="515">
        <v>14.9370450974</v>
      </c>
      <c r="G21" s="506" t="s">
        <v>33</v>
      </c>
      <c r="H21" s="516">
        <v>14.9370450974</v>
      </c>
      <c r="I21" s="515">
        <v>10.503802537918091</v>
      </c>
      <c r="J21" s="515">
        <v>5.4592377111745831</v>
      </c>
    </row>
    <row r="22" spans="1:10" s="286" customFormat="1" ht="3.75" customHeight="1" x14ac:dyDescent="0.2">
      <c r="B22" s="513"/>
      <c r="C22" s="513"/>
      <c r="D22" s="513"/>
      <c r="E22" s="513"/>
      <c r="F22" s="309"/>
      <c r="G22" s="513"/>
      <c r="H22" s="309"/>
      <c r="I22" s="309"/>
      <c r="J22" s="309"/>
    </row>
    <row r="23" spans="1:10" s="286" customFormat="1" x14ac:dyDescent="0.2">
      <c r="A23" s="500" t="s">
        <v>74</v>
      </c>
      <c r="B23" s="512" t="s">
        <v>33</v>
      </c>
      <c r="C23" s="501" t="s">
        <v>33</v>
      </c>
      <c r="D23" s="501" t="s">
        <v>33</v>
      </c>
      <c r="E23" s="501" t="s">
        <v>33</v>
      </c>
      <c r="F23" s="517">
        <v>14.9370450974</v>
      </c>
      <c r="G23" s="501" t="s">
        <v>33</v>
      </c>
      <c r="H23" s="517">
        <v>14.9370450974</v>
      </c>
      <c r="I23" s="517" t="s">
        <v>33</v>
      </c>
      <c r="J23" s="517">
        <v>5.4592377111745831</v>
      </c>
    </row>
    <row r="24" spans="1:10" s="286" customFormat="1" ht="9" customHeight="1" x14ac:dyDescent="0.2">
      <c r="B24" s="309"/>
      <c r="C24" s="309"/>
      <c r="D24" s="309"/>
      <c r="E24" s="309"/>
      <c r="F24" s="309"/>
      <c r="G24" s="309"/>
      <c r="H24" s="309"/>
      <c r="I24" s="309"/>
      <c r="J24" s="309"/>
    </row>
    <row r="25" spans="1:10" s="286" customFormat="1" ht="18.75" x14ac:dyDescent="0.3">
      <c r="A25" s="445" t="s">
        <v>75</v>
      </c>
      <c r="B25" s="290"/>
      <c r="C25" s="291"/>
      <c r="D25" s="291"/>
      <c r="E25" s="291"/>
      <c r="F25" s="291"/>
      <c r="G25" s="291"/>
      <c r="H25" s="291"/>
      <c r="I25" s="291"/>
      <c r="J25" s="291"/>
    </row>
    <row r="26" spans="1:10" s="286" customFormat="1" ht="3.75" customHeight="1" x14ac:dyDescent="0.2">
      <c r="A26" s="502"/>
      <c r="B26" s="504"/>
      <c r="C26" s="291"/>
      <c r="D26" s="291"/>
      <c r="E26" s="291"/>
      <c r="F26" s="291"/>
      <c r="G26" s="291"/>
      <c r="H26" s="291"/>
      <c r="I26" s="291"/>
      <c r="J26" s="291"/>
    </row>
    <row r="27" spans="1:10" s="286" customFormat="1" ht="12.75" customHeight="1" x14ac:dyDescent="0.2">
      <c r="A27" s="505" t="s">
        <v>110</v>
      </c>
      <c r="B27" s="511" t="s">
        <v>33</v>
      </c>
      <c r="C27" s="506" t="s">
        <v>33</v>
      </c>
      <c r="D27" s="506" t="s">
        <v>33</v>
      </c>
      <c r="E27" s="506" t="s">
        <v>33</v>
      </c>
      <c r="F27" s="506" t="s">
        <v>33</v>
      </c>
      <c r="G27" s="506">
        <v>1.8210600615000001</v>
      </c>
      <c r="H27" s="507">
        <v>1.8210600615000001</v>
      </c>
      <c r="I27" s="506">
        <v>1.8210600614547729</v>
      </c>
      <c r="J27" s="506" t="s">
        <v>218</v>
      </c>
    </row>
    <row r="28" spans="1:10" s="286" customFormat="1" x14ac:dyDescent="0.2">
      <c r="A28" s="505" t="s">
        <v>115</v>
      </c>
      <c r="B28" s="511" t="s">
        <v>33</v>
      </c>
      <c r="C28" s="506" t="s">
        <v>33</v>
      </c>
      <c r="D28" s="506" t="s">
        <v>33</v>
      </c>
      <c r="E28" s="506" t="s">
        <v>33</v>
      </c>
      <c r="F28" s="506" t="s">
        <v>33</v>
      </c>
      <c r="G28" s="506">
        <v>15.2714625411</v>
      </c>
      <c r="H28" s="507">
        <v>15.2714625411</v>
      </c>
      <c r="I28" s="506">
        <v>15.271462541073561</v>
      </c>
      <c r="J28" s="506" t="s">
        <v>218</v>
      </c>
    </row>
    <row r="29" spans="1:10" s="286" customFormat="1" ht="3.75" customHeight="1" x14ac:dyDescent="0.2">
      <c r="B29" s="513"/>
      <c r="C29" s="513"/>
      <c r="D29" s="513"/>
      <c r="E29" s="513"/>
      <c r="F29" s="513"/>
      <c r="G29" s="513"/>
      <c r="H29" s="513"/>
      <c r="I29" s="513"/>
      <c r="J29" s="513"/>
    </row>
    <row r="30" spans="1:10" s="286" customFormat="1" x14ac:dyDescent="0.2">
      <c r="A30" s="500" t="s">
        <v>76</v>
      </c>
      <c r="B30" s="512" t="s">
        <v>33</v>
      </c>
      <c r="C30" s="501" t="s">
        <v>33</v>
      </c>
      <c r="D30" s="501" t="s">
        <v>33</v>
      </c>
      <c r="E30" s="501" t="s">
        <v>33</v>
      </c>
      <c r="F30" s="501" t="s">
        <v>33</v>
      </c>
      <c r="G30" s="501">
        <v>17.092522602599999</v>
      </c>
      <c r="H30" s="501">
        <v>17.092522602599999</v>
      </c>
      <c r="I30" s="501" t="s">
        <v>33</v>
      </c>
      <c r="J30" s="501" t="s">
        <v>218</v>
      </c>
    </row>
    <row r="31" spans="1:10" s="286" customFormat="1" x14ac:dyDescent="0.2"/>
    <row r="32" spans="1:10" s="286" customFormat="1" x14ac:dyDescent="0.2"/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</sheetData>
  <mergeCells count="1">
    <mergeCell ref="B3:G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3"/>
  <sheetViews>
    <sheetView showGridLines="0" zoomScaleNormal="100" workbookViewId="0">
      <selection sqref="A1:K43"/>
    </sheetView>
  </sheetViews>
  <sheetFormatPr defaultRowHeight="12.75" x14ac:dyDescent="0.2"/>
  <cols>
    <col min="1" max="1" width="33.7109375" style="287" customWidth="1"/>
    <col min="2" max="2" width="12.28515625" style="287" customWidth="1"/>
    <col min="3" max="3" width="14.42578125" style="287" customWidth="1"/>
    <col min="4" max="4" width="9.85546875" style="287" customWidth="1"/>
    <col min="5" max="5" width="11.140625" style="287" customWidth="1"/>
    <col min="6" max="6" width="10.140625" style="287" customWidth="1"/>
    <col min="7" max="7" width="8.5703125" style="287" customWidth="1"/>
    <col min="8" max="8" width="10.5703125" style="287" customWidth="1"/>
    <col min="9" max="9" width="12" style="287" customWidth="1"/>
    <col min="10" max="10" width="12.28515625" style="287" customWidth="1"/>
    <col min="11" max="11" width="10.85546875" style="287" customWidth="1"/>
    <col min="12" max="32" width="12.7109375" style="286" customWidth="1"/>
    <col min="33" max="66" width="12.7109375" style="287" customWidth="1"/>
    <col min="67" max="16384" width="9.140625" style="287"/>
  </cols>
  <sheetData>
    <row r="1" spans="1:32" s="280" customFormat="1" ht="15" customHeight="1" x14ac:dyDescent="0.25">
      <c r="A1" s="116" t="s">
        <v>273</v>
      </c>
    </row>
    <row r="2" spans="1:32" s="282" customFormat="1" ht="15" customHeight="1" x14ac:dyDescent="0.2">
      <c r="A2" s="281"/>
    </row>
    <row r="3" spans="1:32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665"/>
      <c r="I3" s="284"/>
      <c r="J3" s="284"/>
      <c r="K3" s="284"/>
    </row>
    <row r="4" spans="1:32" s="282" customFormat="1" ht="6" customHeight="1" x14ac:dyDescent="0.2">
      <c r="A4" s="283"/>
      <c r="I4" s="284"/>
      <c r="J4" s="284"/>
      <c r="K4" s="284"/>
    </row>
    <row r="5" spans="1:32" s="250" customFormat="1" ht="36" customHeight="1" thickBot="1" x14ac:dyDescent="0.25">
      <c r="A5" s="302" t="s">
        <v>214</v>
      </c>
      <c r="B5" s="250" t="s">
        <v>196</v>
      </c>
      <c r="C5" s="250" t="s">
        <v>197</v>
      </c>
      <c r="D5" s="250" t="s">
        <v>79</v>
      </c>
      <c r="E5" s="250" t="s">
        <v>346</v>
      </c>
      <c r="F5" s="250" t="s">
        <v>80</v>
      </c>
      <c r="G5" s="250" t="s">
        <v>81</v>
      </c>
      <c r="H5" s="250" t="s">
        <v>220</v>
      </c>
      <c r="I5" s="250" t="s">
        <v>215</v>
      </c>
      <c r="J5" s="250" t="s">
        <v>216</v>
      </c>
      <c r="K5" s="250" t="s">
        <v>217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85"/>
      <c r="AE5" s="251" t="s">
        <v>225</v>
      </c>
      <c r="AF5" s="251"/>
    </row>
    <row r="6" spans="1:32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J6" s="253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85"/>
      <c r="AE6" s="255"/>
      <c r="AF6" s="255"/>
    </row>
    <row r="7" spans="1:32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6"/>
      <c r="I7" s="256"/>
      <c r="J7" s="256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85"/>
      <c r="AE7" s="255"/>
      <c r="AF7" s="255"/>
    </row>
    <row r="8" spans="1:32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I8" s="253"/>
      <c r="J8" s="253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</row>
    <row r="9" spans="1:32" s="254" customFormat="1" ht="12.75" customHeight="1" x14ac:dyDescent="0.2">
      <c r="A9" s="258" t="s">
        <v>106</v>
      </c>
      <c r="B9" s="519">
        <v>16.9965605736</v>
      </c>
      <c r="C9" s="519" t="s">
        <v>33</v>
      </c>
      <c r="D9" s="519" t="s">
        <v>33</v>
      </c>
      <c r="E9" s="519" t="s">
        <v>33</v>
      </c>
      <c r="F9" s="519" t="s">
        <v>33</v>
      </c>
      <c r="G9" s="519" t="s">
        <v>33</v>
      </c>
      <c r="H9" s="519" t="s">
        <v>33</v>
      </c>
      <c r="I9" s="520">
        <v>16.9965605736</v>
      </c>
      <c r="J9" s="519">
        <v>12.140400409698486</v>
      </c>
      <c r="K9" s="519">
        <v>5.20823165017128</v>
      </c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</row>
    <row r="10" spans="1:32" s="254" customFormat="1" ht="12.75" customHeight="1" x14ac:dyDescent="0.2">
      <c r="A10" s="258" t="s">
        <v>90</v>
      </c>
      <c r="B10" s="519">
        <v>4.8561601639000003</v>
      </c>
      <c r="C10" s="519" t="s">
        <v>33</v>
      </c>
      <c r="D10" s="519" t="s">
        <v>33</v>
      </c>
      <c r="E10" s="519" t="s">
        <v>33</v>
      </c>
      <c r="F10" s="519" t="s">
        <v>33</v>
      </c>
      <c r="G10" s="519" t="s">
        <v>33</v>
      </c>
      <c r="H10" s="519" t="s">
        <v>33</v>
      </c>
      <c r="I10" s="520">
        <v>4.8561601639000003</v>
      </c>
      <c r="J10" s="519">
        <v>4.8561601638793945</v>
      </c>
      <c r="K10" s="519">
        <v>1.6219575044507981</v>
      </c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</row>
    <row r="11" spans="1:32" s="254" customFormat="1" ht="12.75" customHeight="1" x14ac:dyDescent="0.2">
      <c r="A11" s="258" t="s">
        <v>54</v>
      </c>
      <c r="B11" s="519">
        <v>14.568480491600001</v>
      </c>
      <c r="C11" s="519" t="s">
        <v>33</v>
      </c>
      <c r="D11" s="519" t="s">
        <v>33</v>
      </c>
      <c r="E11" s="519" t="s">
        <v>33</v>
      </c>
      <c r="F11" s="519" t="s">
        <v>33</v>
      </c>
      <c r="G11" s="519" t="s">
        <v>33</v>
      </c>
      <c r="H11" s="519" t="s">
        <v>33</v>
      </c>
      <c r="I11" s="520">
        <v>14.568480491600001</v>
      </c>
      <c r="J11" s="519">
        <v>7.2842402458190918</v>
      </c>
      <c r="K11" s="519">
        <v>1.0926359710550309</v>
      </c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</row>
    <row r="12" spans="1:32" ht="12.75" customHeight="1" x14ac:dyDescent="0.2">
      <c r="A12" s="258" t="s">
        <v>100</v>
      </c>
      <c r="B12" s="519">
        <v>7.2842402458000004</v>
      </c>
      <c r="C12" s="519" t="s">
        <v>33</v>
      </c>
      <c r="D12" s="519" t="s">
        <v>33</v>
      </c>
      <c r="E12" s="519" t="s">
        <v>33</v>
      </c>
      <c r="F12" s="519" t="s">
        <v>33</v>
      </c>
      <c r="G12" s="519" t="s">
        <v>33</v>
      </c>
      <c r="H12" s="519" t="s">
        <v>33</v>
      </c>
      <c r="I12" s="520">
        <v>7.2842402458000004</v>
      </c>
      <c r="J12" s="519">
        <v>7.2842402458190918</v>
      </c>
      <c r="K12" s="519">
        <v>1.3985740429504396</v>
      </c>
      <c r="AE12" s="286" t="s">
        <v>226</v>
      </c>
    </row>
    <row r="13" spans="1:32" s="288" customFormat="1" ht="3.75" customHeight="1" x14ac:dyDescent="0.2">
      <c r="A13" s="263"/>
      <c r="B13" s="264"/>
      <c r="C13" s="264"/>
      <c r="D13" s="264"/>
      <c r="E13" s="264"/>
      <c r="F13" s="264"/>
      <c r="G13" s="264"/>
      <c r="H13" s="264"/>
      <c r="I13" s="265"/>
      <c r="J13" s="264"/>
      <c r="K13" s="264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</row>
    <row r="14" spans="1:32" s="288" customFormat="1" ht="15" customHeight="1" x14ac:dyDescent="0.2">
      <c r="A14" s="267" t="s">
        <v>58</v>
      </c>
      <c r="B14" s="521">
        <v>43.705441474899999</v>
      </c>
      <c r="C14" s="521" t="s">
        <v>33</v>
      </c>
      <c r="D14" s="521" t="s">
        <v>33</v>
      </c>
      <c r="E14" s="521" t="s">
        <v>33</v>
      </c>
      <c r="F14" s="521" t="s">
        <v>33</v>
      </c>
      <c r="G14" s="521" t="s">
        <v>33</v>
      </c>
      <c r="H14" s="521" t="s">
        <v>33</v>
      </c>
      <c r="I14" s="521">
        <v>43.705441474899999</v>
      </c>
      <c r="J14" s="521" t="s">
        <v>33</v>
      </c>
      <c r="K14" s="521">
        <v>9.321399168627547</v>
      </c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</row>
    <row r="15" spans="1:32" s="288" customFormat="1" ht="9" customHeight="1" x14ac:dyDescent="0.2">
      <c r="A15" s="263"/>
      <c r="B15" s="269"/>
      <c r="C15" s="269"/>
      <c r="D15" s="269"/>
      <c r="E15" s="269"/>
      <c r="F15" s="269"/>
      <c r="G15" s="269"/>
      <c r="H15" s="269"/>
      <c r="I15" s="269"/>
      <c r="J15" s="269"/>
      <c r="K15" s="270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</row>
    <row r="16" spans="1:32" s="292" customFormat="1" ht="19.5" customHeight="1" x14ac:dyDescent="0.3">
      <c r="A16" s="445" t="s">
        <v>411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</row>
    <row r="17" spans="1:32" s="296" customFormat="1" ht="3.75" customHeight="1" x14ac:dyDescent="0.2">
      <c r="A17" s="293"/>
      <c r="B17" s="294"/>
      <c r="C17" s="294"/>
      <c r="D17" s="294"/>
      <c r="E17" s="294"/>
      <c r="F17" s="294"/>
      <c r="G17" s="294"/>
      <c r="H17" s="294"/>
      <c r="I17" s="294"/>
      <c r="J17" s="294"/>
      <c r="K17" s="295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</row>
    <row r="18" spans="1:32" x14ac:dyDescent="0.2">
      <c r="A18" s="258" t="s">
        <v>98</v>
      </c>
      <c r="B18" s="519" t="s">
        <v>33</v>
      </c>
      <c r="C18" s="519">
        <v>9.7123203278000005</v>
      </c>
      <c r="D18" s="519" t="s">
        <v>33</v>
      </c>
      <c r="E18" s="519" t="s">
        <v>33</v>
      </c>
      <c r="F18" s="519" t="s">
        <v>33</v>
      </c>
      <c r="G18" s="519" t="s">
        <v>33</v>
      </c>
      <c r="H18" s="519" t="s">
        <v>33</v>
      </c>
      <c r="I18" s="520">
        <v>9.7123203278000005</v>
      </c>
      <c r="J18" s="519">
        <v>4.8561601638793945</v>
      </c>
      <c r="K18" s="519">
        <v>0.69928706778717042</v>
      </c>
    </row>
    <row r="19" spans="1:32" x14ac:dyDescent="0.2">
      <c r="A19" s="258" t="s">
        <v>63</v>
      </c>
      <c r="B19" s="519" t="s">
        <v>33</v>
      </c>
      <c r="C19" s="519">
        <v>16.9965605736</v>
      </c>
      <c r="D19" s="519" t="s">
        <v>33</v>
      </c>
      <c r="E19" s="519" t="s">
        <v>33</v>
      </c>
      <c r="F19" s="519" t="s">
        <v>33</v>
      </c>
      <c r="G19" s="519" t="s">
        <v>33</v>
      </c>
      <c r="H19" s="519" t="s">
        <v>33</v>
      </c>
      <c r="I19" s="520">
        <v>16.9965605736</v>
      </c>
      <c r="J19" s="519">
        <v>12.140400409698486</v>
      </c>
      <c r="K19" s="519">
        <v>12.747420144724845</v>
      </c>
    </row>
    <row r="20" spans="1:32" s="288" customFormat="1" ht="3.75" customHeight="1" x14ac:dyDescent="0.2">
      <c r="A20" s="263"/>
      <c r="B20" s="264"/>
      <c r="C20" s="264"/>
      <c r="D20" s="264"/>
      <c r="E20" s="264"/>
      <c r="F20" s="264"/>
      <c r="G20" s="264"/>
      <c r="H20" s="264"/>
      <c r="I20" s="265"/>
      <c r="J20" s="264"/>
      <c r="K20" s="264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</row>
    <row r="21" spans="1:32" s="288" customFormat="1" ht="15" customHeight="1" x14ac:dyDescent="0.2">
      <c r="A21" s="267" t="s">
        <v>150</v>
      </c>
      <c r="B21" s="521" t="s">
        <v>33</v>
      </c>
      <c r="C21" s="521">
        <v>26.708880901400001</v>
      </c>
      <c r="D21" s="521" t="s">
        <v>33</v>
      </c>
      <c r="E21" s="521" t="s">
        <v>33</v>
      </c>
      <c r="F21" s="521" t="s">
        <v>33</v>
      </c>
      <c r="G21" s="521" t="s">
        <v>33</v>
      </c>
      <c r="H21" s="521" t="s">
        <v>33</v>
      </c>
      <c r="I21" s="521">
        <v>26.708880901400001</v>
      </c>
      <c r="J21" s="521" t="s">
        <v>33</v>
      </c>
      <c r="K21" s="521">
        <v>13.446707212512015</v>
      </c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</row>
    <row r="22" spans="1:32" s="288" customFormat="1" ht="9" customHeight="1" x14ac:dyDescent="0.2">
      <c r="A22" s="263"/>
      <c r="B22" s="269"/>
      <c r="C22" s="269"/>
      <c r="D22" s="269"/>
      <c r="E22" s="269"/>
      <c r="F22" s="269"/>
      <c r="G22" s="269"/>
      <c r="H22" s="269"/>
      <c r="I22" s="269"/>
      <c r="J22" s="269"/>
      <c r="K22" s="270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</row>
    <row r="23" spans="1:32" s="292" customFormat="1" ht="19.5" customHeight="1" x14ac:dyDescent="0.3">
      <c r="A23" s="303" t="s">
        <v>36</v>
      </c>
      <c r="B23" s="289"/>
      <c r="C23" s="289"/>
      <c r="D23" s="289"/>
      <c r="E23" s="289"/>
      <c r="F23" s="289"/>
      <c r="G23" s="289"/>
      <c r="H23" s="289"/>
      <c r="I23" s="289"/>
      <c r="J23" s="289"/>
      <c r="K23" s="290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</row>
    <row r="24" spans="1:32" s="296" customFormat="1" ht="3.75" customHeight="1" x14ac:dyDescent="0.2">
      <c r="A24" s="293"/>
      <c r="B24" s="294"/>
      <c r="C24" s="294"/>
      <c r="D24" s="294"/>
      <c r="E24" s="294"/>
      <c r="F24" s="294"/>
      <c r="G24" s="294"/>
      <c r="H24" s="294"/>
      <c r="I24" s="294"/>
      <c r="J24" s="294"/>
      <c r="K24" s="295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</row>
    <row r="25" spans="1:32" s="296" customFormat="1" ht="12.75" customHeight="1" x14ac:dyDescent="0.2">
      <c r="A25" s="258" t="s">
        <v>70</v>
      </c>
      <c r="B25" s="259" t="s">
        <v>33</v>
      </c>
      <c r="C25" s="259" t="s">
        <v>33</v>
      </c>
      <c r="D25" s="259" t="s">
        <v>33</v>
      </c>
      <c r="E25" s="259">
        <v>4.8561601639000003</v>
      </c>
      <c r="F25" s="259" t="s">
        <v>33</v>
      </c>
      <c r="G25" s="259" t="s">
        <v>33</v>
      </c>
      <c r="H25" s="259" t="s">
        <v>33</v>
      </c>
      <c r="I25" s="260">
        <v>4.8561601639000003</v>
      </c>
      <c r="J25" s="259">
        <v>4.8561601638793945</v>
      </c>
      <c r="K25" s="259" t="s">
        <v>218</v>
      </c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</row>
    <row r="26" spans="1:32" s="296" customFormat="1" ht="12.75" customHeight="1" x14ac:dyDescent="0.2">
      <c r="A26" s="258" t="s">
        <v>101</v>
      </c>
      <c r="B26" s="259" t="s">
        <v>33</v>
      </c>
      <c r="C26" s="259" t="s">
        <v>33</v>
      </c>
      <c r="D26" s="259" t="s">
        <v>33</v>
      </c>
      <c r="E26" s="259" t="s">
        <v>33</v>
      </c>
      <c r="F26" s="259">
        <v>9.7123203278000005</v>
      </c>
      <c r="G26" s="259" t="s">
        <v>33</v>
      </c>
      <c r="H26" s="259" t="s">
        <v>33</v>
      </c>
      <c r="I26" s="260">
        <v>9.7123203278000005</v>
      </c>
      <c r="J26" s="259">
        <v>4.8561601638793945</v>
      </c>
      <c r="K26" s="259">
        <v>0.24766416984128956</v>
      </c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</row>
    <row r="27" spans="1:32" s="296" customFormat="1" ht="12.75" customHeight="1" x14ac:dyDescent="0.2">
      <c r="A27" s="258" t="s">
        <v>71</v>
      </c>
      <c r="B27" s="259" t="s">
        <v>33</v>
      </c>
      <c r="C27" s="259" t="s">
        <v>33</v>
      </c>
      <c r="D27" s="259" t="s">
        <v>33</v>
      </c>
      <c r="E27" s="259">
        <v>4.8561601639000003</v>
      </c>
      <c r="F27" s="259">
        <v>14.568480491600001</v>
      </c>
      <c r="G27" s="259" t="s">
        <v>33</v>
      </c>
      <c r="H27" s="259" t="s">
        <v>33</v>
      </c>
      <c r="I27" s="260">
        <v>19.424640655499999</v>
      </c>
      <c r="J27" s="259">
        <v>12.140400409698486</v>
      </c>
      <c r="K27" s="259">
        <v>0.19424639807033545</v>
      </c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</row>
    <row r="28" spans="1:32" x14ac:dyDescent="0.2">
      <c r="A28" s="258" t="s">
        <v>103</v>
      </c>
      <c r="B28" s="259" t="s">
        <v>33</v>
      </c>
      <c r="C28" s="259" t="s">
        <v>33</v>
      </c>
      <c r="D28" s="259">
        <v>19.424640655499999</v>
      </c>
      <c r="E28" s="259" t="s">
        <v>33</v>
      </c>
      <c r="F28" s="259" t="s">
        <v>33</v>
      </c>
      <c r="G28" s="259" t="s">
        <v>33</v>
      </c>
      <c r="H28" s="259" t="s">
        <v>33</v>
      </c>
      <c r="I28" s="260">
        <v>19.424640655499999</v>
      </c>
      <c r="J28" s="259">
        <v>12.140400409698486</v>
      </c>
      <c r="K28" s="259">
        <v>1.4568479855275154</v>
      </c>
    </row>
    <row r="29" spans="1:32" x14ac:dyDescent="0.2">
      <c r="A29" s="258" t="s">
        <v>89</v>
      </c>
      <c r="B29" s="259" t="s">
        <v>33</v>
      </c>
      <c r="C29" s="259" t="s">
        <v>33</v>
      </c>
      <c r="D29" s="259" t="s">
        <v>33</v>
      </c>
      <c r="E29" s="259">
        <v>4.8561601639000003</v>
      </c>
      <c r="F29" s="259" t="s">
        <v>33</v>
      </c>
      <c r="G29" s="259" t="s">
        <v>33</v>
      </c>
      <c r="H29" s="259" t="s">
        <v>33</v>
      </c>
      <c r="I29" s="260">
        <v>4.8561601639000003</v>
      </c>
      <c r="J29" s="259">
        <v>4.8561601638793945</v>
      </c>
      <c r="K29" s="259">
        <v>0.46619137852478032</v>
      </c>
    </row>
    <row r="30" spans="1:32" s="288" customFormat="1" ht="3.75" customHeight="1" x14ac:dyDescent="0.2">
      <c r="A30" s="263"/>
      <c r="B30" s="264"/>
      <c r="C30" s="264"/>
      <c r="D30" s="264"/>
      <c r="E30" s="264"/>
      <c r="F30" s="264"/>
      <c r="G30" s="264"/>
      <c r="H30" s="264"/>
      <c r="I30" s="265"/>
      <c r="J30" s="264"/>
      <c r="K30" s="264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</row>
    <row r="31" spans="1:32" s="288" customFormat="1" ht="15" customHeight="1" x14ac:dyDescent="0.2">
      <c r="A31" s="267" t="s">
        <v>73</v>
      </c>
      <c r="B31" s="268" t="s">
        <v>33</v>
      </c>
      <c r="C31" s="268" t="s">
        <v>33</v>
      </c>
      <c r="D31" s="268">
        <v>19.424640655499999</v>
      </c>
      <c r="E31" s="268">
        <v>14.568480491700001</v>
      </c>
      <c r="F31" s="268">
        <v>24.2808008194</v>
      </c>
      <c r="G31" s="268" t="s">
        <v>33</v>
      </c>
      <c r="H31" s="268" t="s">
        <v>33</v>
      </c>
      <c r="I31" s="268">
        <v>58.2739219666</v>
      </c>
      <c r="J31" s="268" t="s">
        <v>33</v>
      </c>
      <c r="K31" s="268">
        <v>2.4013711334111689</v>
      </c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</row>
    <row r="32" spans="1:32" s="288" customFormat="1" ht="9" customHeight="1" x14ac:dyDescent="0.2">
      <c r="A32" s="263"/>
      <c r="B32" s="269"/>
      <c r="C32" s="269"/>
      <c r="D32" s="269"/>
      <c r="E32" s="269"/>
      <c r="F32" s="269"/>
      <c r="G32" s="269"/>
      <c r="H32" s="269"/>
      <c r="I32" s="269"/>
      <c r="J32" s="269"/>
      <c r="K32" s="270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</row>
    <row r="33" spans="1:32" s="292" customFormat="1" ht="19.5" customHeight="1" x14ac:dyDescent="0.3">
      <c r="A33" s="303" t="s">
        <v>37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90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</row>
    <row r="34" spans="1:32" s="296" customFormat="1" ht="3.75" customHeight="1" x14ac:dyDescent="0.2">
      <c r="A34" s="293"/>
      <c r="B34" s="294"/>
      <c r="C34" s="294"/>
      <c r="D34" s="294"/>
      <c r="E34" s="294"/>
      <c r="F34" s="294"/>
      <c r="G34" s="294"/>
      <c r="H34" s="294"/>
      <c r="I34" s="294"/>
      <c r="J34" s="294"/>
      <c r="K34" s="295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</row>
    <row r="35" spans="1:32" x14ac:dyDescent="0.2">
      <c r="A35" s="258" t="s">
        <v>110</v>
      </c>
      <c r="B35" s="519" t="s">
        <v>33</v>
      </c>
      <c r="C35" s="519" t="s">
        <v>33</v>
      </c>
      <c r="D35" s="519" t="s">
        <v>33</v>
      </c>
      <c r="E35" s="519" t="s">
        <v>33</v>
      </c>
      <c r="F35" s="519" t="s">
        <v>33</v>
      </c>
      <c r="G35" s="519">
        <v>7.2842402458000004</v>
      </c>
      <c r="H35" s="519" t="s">
        <v>33</v>
      </c>
      <c r="I35" s="520">
        <v>7.2842402458000004</v>
      </c>
      <c r="J35" s="519">
        <v>7.2842402458190918</v>
      </c>
      <c r="K35" s="519">
        <v>3.2779079131650923</v>
      </c>
    </row>
    <row r="36" spans="1:32" s="288" customFormat="1" ht="3.75" customHeight="1" x14ac:dyDescent="0.2">
      <c r="A36" s="279"/>
      <c r="B36" s="498"/>
      <c r="C36" s="498"/>
      <c r="D36" s="498"/>
      <c r="E36" s="498"/>
      <c r="F36" s="498"/>
      <c r="G36" s="498"/>
      <c r="H36" s="498"/>
      <c r="I36" s="499"/>
      <c r="J36" s="498"/>
      <c r="K36" s="498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</row>
    <row r="37" spans="1:32" s="288" customFormat="1" ht="15" customHeight="1" x14ac:dyDescent="0.2">
      <c r="A37" s="522" t="s">
        <v>74</v>
      </c>
      <c r="B37" s="523" t="s">
        <v>33</v>
      </c>
      <c r="C37" s="523" t="s">
        <v>33</v>
      </c>
      <c r="D37" s="523" t="s">
        <v>33</v>
      </c>
      <c r="E37" s="523" t="s">
        <v>33</v>
      </c>
      <c r="F37" s="523" t="s">
        <v>33</v>
      </c>
      <c r="G37" s="523">
        <v>7.2842402458000004</v>
      </c>
      <c r="H37" s="523" t="s">
        <v>33</v>
      </c>
      <c r="I37" s="524">
        <v>7.2842402458000004</v>
      </c>
      <c r="J37" s="523" t="s">
        <v>33</v>
      </c>
      <c r="K37" s="523">
        <v>3.2779079131650923</v>
      </c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</row>
    <row r="38" spans="1:32" s="286" customFormat="1" ht="9" customHeight="1" x14ac:dyDescent="0.2"/>
    <row r="39" spans="1:32" s="286" customFormat="1" ht="18.75" x14ac:dyDescent="0.3">
      <c r="A39" s="303" t="s">
        <v>38</v>
      </c>
      <c r="B39" s="289"/>
      <c r="C39" s="289"/>
      <c r="D39" s="289"/>
      <c r="E39" s="289"/>
      <c r="F39" s="289"/>
      <c r="G39" s="289"/>
      <c r="H39" s="289"/>
      <c r="I39" s="289"/>
      <c r="J39" s="289"/>
      <c r="K39" s="290"/>
    </row>
    <row r="40" spans="1:32" s="286" customFormat="1" ht="3.75" customHeight="1" x14ac:dyDescent="0.2">
      <c r="A40" s="293"/>
      <c r="B40" s="294"/>
      <c r="C40" s="294"/>
      <c r="D40" s="294"/>
      <c r="E40" s="294"/>
      <c r="F40" s="294"/>
      <c r="G40" s="294"/>
      <c r="H40" s="294"/>
      <c r="I40" s="294"/>
      <c r="J40" s="294"/>
      <c r="K40" s="295"/>
    </row>
    <row r="41" spans="1:32" s="286" customFormat="1" x14ac:dyDescent="0.2">
      <c r="A41" s="258" t="s">
        <v>110</v>
      </c>
      <c r="B41" s="519" t="s">
        <v>33</v>
      </c>
      <c r="C41" s="519" t="s">
        <v>33</v>
      </c>
      <c r="D41" s="519" t="s">
        <v>33</v>
      </c>
      <c r="E41" s="519" t="s">
        <v>33</v>
      </c>
      <c r="F41" s="519" t="s">
        <v>33</v>
      </c>
      <c r="G41" s="519" t="s">
        <v>33</v>
      </c>
      <c r="H41" s="519">
        <v>7.2842402458000004</v>
      </c>
      <c r="I41" s="520">
        <v>7.2842402458000004</v>
      </c>
      <c r="J41" s="519">
        <v>7.2842402458190918</v>
      </c>
      <c r="K41" s="519" t="s">
        <v>218</v>
      </c>
    </row>
    <row r="42" spans="1:32" s="286" customFormat="1" ht="3.75" customHeight="1" x14ac:dyDescent="0.2">
      <c r="A42" s="279"/>
      <c r="B42" s="498"/>
      <c r="C42" s="498"/>
      <c r="D42" s="498"/>
      <c r="E42" s="498"/>
      <c r="F42" s="498"/>
      <c r="G42" s="498"/>
      <c r="H42" s="498"/>
      <c r="I42" s="499"/>
      <c r="J42" s="498"/>
      <c r="K42" s="498"/>
    </row>
    <row r="43" spans="1:32" s="286" customFormat="1" ht="15" customHeight="1" x14ac:dyDescent="0.2">
      <c r="A43" s="500" t="s">
        <v>76</v>
      </c>
      <c r="B43" s="501" t="s">
        <v>33</v>
      </c>
      <c r="C43" s="501" t="s">
        <v>33</v>
      </c>
      <c r="D43" s="501" t="s">
        <v>33</v>
      </c>
      <c r="E43" s="501" t="s">
        <v>33</v>
      </c>
      <c r="F43" s="501" t="s">
        <v>33</v>
      </c>
      <c r="G43" s="501" t="s">
        <v>33</v>
      </c>
      <c r="H43" s="501">
        <v>7.2842402458000004</v>
      </c>
      <c r="I43" s="501">
        <v>7.2842402458000004</v>
      </c>
      <c r="J43" s="501" t="s">
        <v>33</v>
      </c>
      <c r="K43" s="501" t="s">
        <v>218</v>
      </c>
    </row>
    <row r="44" spans="1:32" s="286" customFormat="1" x14ac:dyDescent="0.2"/>
    <row r="45" spans="1:32" s="286" customFormat="1" x14ac:dyDescent="0.2"/>
    <row r="46" spans="1:32" s="286" customFormat="1" x14ac:dyDescent="0.2"/>
    <row r="47" spans="1:32" s="286" customFormat="1" x14ac:dyDescent="0.2"/>
    <row r="48" spans="1:32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  <row r="123" s="286" customFormat="1" x14ac:dyDescent="0.2"/>
    <row r="124" s="286" customFormat="1" x14ac:dyDescent="0.2"/>
    <row r="125" s="286" customFormat="1" x14ac:dyDescent="0.2"/>
    <row r="126" s="286" customFormat="1" x14ac:dyDescent="0.2"/>
    <row r="127" s="286" customFormat="1" x14ac:dyDescent="0.2"/>
    <row r="128" s="286" customFormat="1" x14ac:dyDescent="0.2"/>
    <row r="129" s="286" customFormat="1" x14ac:dyDescent="0.2"/>
    <row r="130" s="286" customFormat="1" x14ac:dyDescent="0.2"/>
    <row r="131" s="286" customFormat="1" x14ac:dyDescent="0.2"/>
    <row r="132" s="286" customFormat="1" x14ac:dyDescent="0.2"/>
    <row r="133" s="286" customFormat="1" x14ac:dyDescent="0.2"/>
    <row r="134" s="286" customFormat="1" x14ac:dyDescent="0.2"/>
    <row r="135" s="286" customFormat="1" x14ac:dyDescent="0.2"/>
    <row r="136" s="286" customFormat="1" x14ac:dyDescent="0.2"/>
    <row r="137" s="286" customFormat="1" x14ac:dyDescent="0.2"/>
    <row r="138" s="286" customFormat="1" x14ac:dyDescent="0.2"/>
    <row r="139" s="286" customFormat="1" x14ac:dyDescent="0.2"/>
    <row r="140" s="286" customFormat="1" x14ac:dyDescent="0.2"/>
    <row r="141" s="286" customFormat="1" x14ac:dyDescent="0.2"/>
    <row r="142" s="286" customFormat="1" x14ac:dyDescent="0.2"/>
    <row r="143" s="286" customFormat="1" x14ac:dyDescent="0.2"/>
  </sheetData>
  <mergeCells count="1">
    <mergeCell ref="B3:H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7"/>
  <sheetViews>
    <sheetView showGridLines="0" zoomScaleNormal="100" workbookViewId="0">
      <selection sqref="A1:I31"/>
    </sheetView>
  </sheetViews>
  <sheetFormatPr defaultRowHeight="12.75" x14ac:dyDescent="0.2"/>
  <cols>
    <col min="1" max="1" width="33.7109375" style="287" customWidth="1"/>
    <col min="2" max="2" width="14.140625" style="287" customWidth="1"/>
    <col min="3" max="3" width="12.5703125" style="287" customWidth="1"/>
    <col min="4" max="4" width="11.85546875" style="287" customWidth="1"/>
    <col min="5" max="5" width="9.7109375" style="287" customWidth="1"/>
    <col min="6" max="6" width="10.85546875" style="287" customWidth="1"/>
    <col min="7" max="8" width="9.7109375" style="287" customWidth="1"/>
    <col min="9" max="9" width="8.7109375" style="287" customWidth="1"/>
    <col min="10" max="10" width="12.7109375" style="286" customWidth="1"/>
    <col min="11" max="11" width="6.140625" style="286" customWidth="1"/>
    <col min="12" max="33" width="12.7109375" style="286" customWidth="1"/>
    <col min="34" max="67" width="12.7109375" style="287" customWidth="1"/>
    <col min="68" max="16384" width="9.140625" style="287"/>
  </cols>
  <sheetData>
    <row r="1" spans="1:33" s="280" customFormat="1" ht="15" customHeight="1" x14ac:dyDescent="0.25">
      <c r="A1" s="116" t="s">
        <v>350</v>
      </c>
    </row>
    <row r="2" spans="1:33" s="282" customFormat="1" ht="15" customHeight="1" x14ac:dyDescent="0.2">
      <c r="A2" s="281"/>
    </row>
    <row r="3" spans="1:33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284"/>
      <c r="H3" s="284"/>
      <c r="I3" s="284"/>
    </row>
    <row r="4" spans="1:33" s="282" customFormat="1" ht="6" customHeight="1" x14ac:dyDescent="0.2">
      <c r="A4" s="283"/>
      <c r="G4" s="284"/>
      <c r="H4" s="284"/>
      <c r="I4" s="284"/>
    </row>
    <row r="5" spans="1:33" s="250" customFormat="1" ht="39.75" customHeight="1" thickBot="1" x14ac:dyDescent="0.25">
      <c r="A5" s="302" t="s">
        <v>214</v>
      </c>
      <c r="B5" s="250" t="s">
        <v>196</v>
      </c>
      <c r="C5" s="250" t="s">
        <v>197</v>
      </c>
      <c r="D5" s="250" t="s">
        <v>198</v>
      </c>
      <c r="E5" s="250" t="s">
        <v>347</v>
      </c>
      <c r="F5" s="250" t="s">
        <v>220</v>
      </c>
      <c r="G5" s="250" t="s">
        <v>215</v>
      </c>
      <c r="H5" s="250" t="s">
        <v>216</v>
      </c>
      <c r="I5" s="250" t="s">
        <v>217</v>
      </c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85"/>
      <c r="AF5" s="251" t="s">
        <v>227</v>
      </c>
      <c r="AG5" s="251"/>
    </row>
    <row r="6" spans="1:33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85"/>
      <c r="AF6" s="255"/>
      <c r="AG6" s="255"/>
    </row>
    <row r="7" spans="1:33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6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85"/>
      <c r="AF7" s="255"/>
      <c r="AG7" s="255"/>
    </row>
    <row r="8" spans="1:33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</row>
    <row r="9" spans="1:33" x14ac:dyDescent="0.2">
      <c r="A9" s="258" t="s">
        <v>54</v>
      </c>
      <c r="B9" s="259">
        <v>0.72827994819999997</v>
      </c>
      <c r="C9" s="259" t="s">
        <v>33</v>
      </c>
      <c r="D9" s="259" t="s">
        <v>33</v>
      </c>
      <c r="E9" s="259" t="s">
        <v>33</v>
      </c>
      <c r="F9" s="259" t="s">
        <v>33</v>
      </c>
      <c r="G9" s="260">
        <v>0.72827994819999997</v>
      </c>
      <c r="H9" s="259">
        <v>0.72827994823455811</v>
      </c>
      <c r="I9" s="259">
        <v>5.4620998553037647E-2</v>
      </c>
    </row>
    <row r="10" spans="1:33" s="288" customFormat="1" ht="3.75" customHeight="1" x14ac:dyDescent="0.2">
      <c r="A10" s="263"/>
      <c r="B10" s="264"/>
      <c r="C10" s="264"/>
      <c r="D10" s="264"/>
      <c r="E10" s="264"/>
      <c r="F10" s="264"/>
      <c r="G10" s="265"/>
      <c r="H10" s="264"/>
      <c r="I10" s="264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</row>
    <row r="11" spans="1:33" s="288" customFormat="1" ht="15" customHeight="1" x14ac:dyDescent="0.2">
      <c r="A11" s="267" t="s">
        <v>58</v>
      </c>
      <c r="B11" s="268">
        <v>0.72827994819999997</v>
      </c>
      <c r="C11" s="268" t="s">
        <v>33</v>
      </c>
      <c r="D11" s="268" t="s">
        <v>33</v>
      </c>
      <c r="E11" s="268" t="s">
        <v>33</v>
      </c>
      <c r="F11" s="268" t="s">
        <v>33</v>
      </c>
      <c r="G11" s="268">
        <v>0.72827994819999997</v>
      </c>
      <c r="H11" s="268" t="s">
        <v>33</v>
      </c>
      <c r="I11" s="268">
        <v>5.4620998553037647E-2</v>
      </c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</row>
    <row r="12" spans="1:33" s="288" customFormat="1" ht="9" customHeight="1" x14ac:dyDescent="0.2">
      <c r="A12" s="263"/>
      <c r="B12" s="269"/>
      <c r="C12" s="269"/>
      <c r="D12" s="269"/>
      <c r="E12" s="269"/>
      <c r="F12" s="269"/>
      <c r="G12" s="269"/>
      <c r="H12" s="269"/>
      <c r="I12" s="270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</row>
    <row r="13" spans="1:33" s="292" customFormat="1" ht="19.5" customHeight="1" x14ac:dyDescent="0.3">
      <c r="A13" s="445" t="s">
        <v>41</v>
      </c>
      <c r="B13" s="289"/>
      <c r="C13" s="289"/>
      <c r="D13" s="289"/>
      <c r="E13" s="289"/>
      <c r="F13" s="289"/>
      <c r="G13" s="289"/>
      <c r="H13" s="289"/>
      <c r="I13" s="290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</row>
    <row r="14" spans="1:33" s="296" customFormat="1" ht="3.75" customHeight="1" x14ac:dyDescent="0.2">
      <c r="A14" s="293"/>
      <c r="B14" s="294"/>
      <c r="C14" s="294"/>
      <c r="D14" s="294"/>
      <c r="E14" s="294"/>
      <c r="F14" s="294"/>
      <c r="G14" s="294"/>
      <c r="H14" s="294"/>
      <c r="I14" s="295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</row>
    <row r="15" spans="1:33" x14ac:dyDescent="0.2">
      <c r="A15" s="258" t="s">
        <v>59</v>
      </c>
      <c r="B15" s="259" t="s">
        <v>33</v>
      </c>
      <c r="C15" s="259" t="s">
        <v>33</v>
      </c>
      <c r="D15" s="259">
        <v>0.72827994819999997</v>
      </c>
      <c r="E15" s="259" t="s">
        <v>33</v>
      </c>
      <c r="F15" s="259" t="s">
        <v>33</v>
      </c>
      <c r="G15" s="260">
        <v>0.72827994819999997</v>
      </c>
      <c r="H15" s="259">
        <v>0.72827994823455811</v>
      </c>
      <c r="I15" s="259">
        <v>0.78654237916374214</v>
      </c>
    </row>
    <row r="16" spans="1:33" x14ac:dyDescent="0.2">
      <c r="A16" s="258" t="s">
        <v>63</v>
      </c>
      <c r="B16" s="259" t="s">
        <v>33</v>
      </c>
      <c r="C16" s="259">
        <v>0.80927994849999996</v>
      </c>
      <c r="D16" s="259" t="s">
        <v>33</v>
      </c>
      <c r="E16" s="259" t="s">
        <v>33</v>
      </c>
      <c r="F16" s="259" t="s">
        <v>33</v>
      </c>
      <c r="G16" s="260">
        <v>0.80927994849999996</v>
      </c>
      <c r="H16" s="259">
        <v>0.80927994847297668</v>
      </c>
      <c r="I16" s="259">
        <v>0.51592498901486405</v>
      </c>
    </row>
    <row r="17" spans="1:33" s="288" customFormat="1" ht="3.75" customHeight="1" x14ac:dyDescent="0.2">
      <c r="A17" s="263"/>
      <c r="B17" s="264"/>
      <c r="C17" s="264"/>
      <c r="D17" s="264"/>
      <c r="E17" s="264"/>
      <c r="F17" s="264"/>
      <c r="G17" s="265"/>
      <c r="H17" s="264"/>
      <c r="I17" s="264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  <c r="AF17" s="286"/>
      <c r="AG17" s="286"/>
    </row>
    <row r="18" spans="1:33" s="288" customFormat="1" ht="15" customHeight="1" x14ac:dyDescent="0.2">
      <c r="A18" s="267" t="s">
        <v>150</v>
      </c>
      <c r="B18" s="268" t="s">
        <v>33</v>
      </c>
      <c r="C18" s="268">
        <v>0.80927994849999996</v>
      </c>
      <c r="D18" s="268">
        <v>0.72827994819999997</v>
      </c>
      <c r="E18" s="268" t="s">
        <v>33</v>
      </c>
      <c r="F18" s="268" t="s">
        <v>33</v>
      </c>
      <c r="G18" s="268">
        <v>1.5375598966999999</v>
      </c>
      <c r="H18" s="268" t="s">
        <v>33</v>
      </c>
      <c r="I18" s="268">
        <v>1.3024673681786063</v>
      </c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</row>
    <row r="19" spans="1:33" s="288" customFormat="1" ht="9" customHeight="1" x14ac:dyDescent="0.2">
      <c r="A19" s="263"/>
      <c r="B19" s="269"/>
      <c r="C19" s="269"/>
      <c r="D19" s="269"/>
      <c r="E19" s="269"/>
      <c r="F19" s="269"/>
      <c r="G19" s="269"/>
      <c r="H19" s="269"/>
      <c r="I19" s="270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</row>
    <row r="20" spans="1:33" s="292" customFormat="1" ht="19.5" customHeight="1" x14ac:dyDescent="0.3">
      <c r="A20" s="303" t="s">
        <v>36</v>
      </c>
      <c r="B20" s="289"/>
      <c r="C20" s="289"/>
      <c r="D20" s="289"/>
      <c r="E20" s="289"/>
      <c r="F20" s="289"/>
      <c r="G20" s="289"/>
      <c r="H20" s="289"/>
      <c r="I20" s="290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</row>
    <row r="21" spans="1:33" s="296" customFormat="1" ht="3.75" customHeight="1" x14ac:dyDescent="0.2">
      <c r="A21" s="293"/>
      <c r="B21" s="294"/>
      <c r="C21" s="294"/>
      <c r="D21" s="294"/>
      <c r="E21" s="294"/>
      <c r="F21" s="294"/>
      <c r="G21" s="294"/>
      <c r="H21" s="294"/>
      <c r="I21" s="295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</row>
    <row r="22" spans="1:33" x14ac:dyDescent="0.2">
      <c r="A22" s="258" t="s">
        <v>71</v>
      </c>
      <c r="B22" s="259" t="s">
        <v>33</v>
      </c>
      <c r="C22" s="259" t="s">
        <v>33</v>
      </c>
      <c r="D22" s="259" t="s">
        <v>33</v>
      </c>
      <c r="E22" s="259">
        <v>0.48600000139999999</v>
      </c>
      <c r="F22" s="259" t="s">
        <v>33</v>
      </c>
      <c r="G22" s="260">
        <v>0.48600000139999999</v>
      </c>
      <c r="H22" s="259">
        <v>8.1000000238418579E-2</v>
      </c>
      <c r="I22" s="259" t="s">
        <v>218</v>
      </c>
    </row>
    <row r="23" spans="1:33" s="288" customFormat="1" ht="3.75" customHeight="1" x14ac:dyDescent="0.2">
      <c r="A23" s="279"/>
      <c r="B23" s="498"/>
      <c r="C23" s="498"/>
      <c r="D23" s="498"/>
      <c r="E23" s="498"/>
      <c r="F23" s="498"/>
      <c r="G23" s="499"/>
      <c r="H23" s="498"/>
      <c r="I23" s="498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</row>
    <row r="24" spans="1:33" s="288" customFormat="1" ht="15" customHeight="1" x14ac:dyDescent="0.2">
      <c r="A24" s="500" t="s">
        <v>73</v>
      </c>
      <c r="B24" s="501" t="s">
        <v>33</v>
      </c>
      <c r="C24" s="501" t="s">
        <v>33</v>
      </c>
      <c r="D24" s="501" t="s">
        <v>33</v>
      </c>
      <c r="E24" s="501">
        <v>0.48600000139999999</v>
      </c>
      <c r="F24" s="501" t="s">
        <v>33</v>
      </c>
      <c r="G24" s="501">
        <v>0.48600000139999999</v>
      </c>
      <c r="H24" s="501" t="s">
        <v>33</v>
      </c>
      <c r="I24" s="501" t="s">
        <v>218</v>
      </c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</row>
    <row r="25" spans="1:33" s="286" customFormat="1" ht="9" customHeight="1" x14ac:dyDescent="0.2"/>
    <row r="26" spans="1:33" s="286" customFormat="1" ht="18.75" x14ac:dyDescent="0.3">
      <c r="A26" s="303" t="s">
        <v>38</v>
      </c>
      <c r="B26" s="289"/>
      <c r="C26" s="289"/>
      <c r="D26" s="289"/>
      <c r="E26" s="289"/>
      <c r="F26" s="289"/>
      <c r="G26" s="289"/>
      <c r="H26" s="289"/>
      <c r="I26" s="290"/>
    </row>
    <row r="27" spans="1:33" s="286" customFormat="1" ht="3.75" customHeight="1" x14ac:dyDescent="0.2">
      <c r="A27" s="293"/>
      <c r="B27" s="294"/>
      <c r="C27" s="294"/>
      <c r="D27" s="294"/>
      <c r="E27" s="294"/>
      <c r="F27" s="294"/>
      <c r="G27" s="294"/>
      <c r="H27" s="294"/>
      <c r="I27" s="295"/>
    </row>
    <row r="28" spans="1:33" s="286" customFormat="1" ht="12.75" customHeight="1" x14ac:dyDescent="0.2">
      <c r="A28" s="258" t="s">
        <v>115</v>
      </c>
      <c r="B28" s="259" t="s">
        <v>33</v>
      </c>
      <c r="C28" s="259" t="s">
        <v>33</v>
      </c>
      <c r="D28" s="259" t="s">
        <v>33</v>
      </c>
      <c r="E28" s="259" t="s">
        <v>33</v>
      </c>
      <c r="F28" s="259">
        <v>0.72827994819999997</v>
      </c>
      <c r="G28" s="260">
        <v>0.72827994819999997</v>
      </c>
      <c r="H28" s="259">
        <v>0.72827994823455811</v>
      </c>
      <c r="I28" s="259" t="s">
        <v>218</v>
      </c>
    </row>
    <row r="29" spans="1:33" s="286" customFormat="1" x14ac:dyDescent="0.2">
      <c r="A29" s="258" t="s">
        <v>111</v>
      </c>
      <c r="B29" s="259" t="s">
        <v>33</v>
      </c>
      <c r="C29" s="259" t="s">
        <v>33</v>
      </c>
      <c r="D29" s="259" t="s">
        <v>33</v>
      </c>
      <c r="E29" s="259" t="s">
        <v>33</v>
      </c>
      <c r="F29" s="259">
        <v>8.1000000200000005E-2</v>
      </c>
      <c r="G29" s="260">
        <v>8.1000000200000005E-2</v>
      </c>
      <c r="H29" s="259">
        <v>8.1000000238418579E-2</v>
      </c>
      <c r="I29" s="259" t="s">
        <v>218</v>
      </c>
    </row>
    <row r="30" spans="1:33" s="286" customFormat="1" ht="3.75" customHeight="1" x14ac:dyDescent="0.2">
      <c r="A30" s="279"/>
      <c r="B30" s="498"/>
      <c r="C30" s="498"/>
      <c r="D30" s="498"/>
      <c r="E30" s="498"/>
      <c r="F30" s="498"/>
      <c r="G30" s="499"/>
      <c r="H30" s="498"/>
      <c r="I30" s="498"/>
    </row>
    <row r="31" spans="1:33" s="286" customFormat="1" ht="15" customHeight="1" x14ac:dyDescent="0.2">
      <c r="A31" s="500" t="s">
        <v>76</v>
      </c>
      <c r="B31" s="501" t="s">
        <v>33</v>
      </c>
      <c r="C31" s="501" t="s">
        <v>33</v>
      </c>
      <c r="D31" s="501" t="s">
        <v>33</v>
      </c>
      <c r="E31" s="501" t="s">
        <v>33</v>
      </c>
      <c r="F31" s="501">
        <v>0.80927994839999995</v>
      </c>
      <c r="G31" s="501">
        <v>0.80927994839999995</v>
      </c>
      <c r="H31" s="501" t="s">
        <v>33</v>
      </c>
      <c r="I31" s="501" t="s">
        <v>218</v>
      </c>
    </row>
    <row r="32" spans="1:33" s="286" customFormat="1" x14ac:dyDescent="0.2"/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  <row r="123" s="286" customFormat="1" x14ac:dyDescent="0.2"/>
    <row r="124" s="286" customFormat="1" x14ac:dyDescent="0.2"/>
    <row r="125" s="286" customFormat="1" x14ac:dyDescent="0.2"/>
    <row r="126" s="286" customFormat="1" x14ac:dyDescent="0.2"/>
    <row r="127" s="286" customFormat="1" x14ac:dyDescent="0.2"/>
    <row r="128" s="286" customFormat="1" x14ac:dyDescent="0.2"/>
    <row r="129" s="286" customFormat="1" x14ac:dyDescent="0.2"/>
    <row r="130" s="286" customFormat="1" x14ac:dyDescent="0.2"/>
    <row r="131" s="286" customFormat="1" x14ac:dyDescent="0.2"/>
    <row r="132" s="286" customFormat="1" x14ac:dyDescent="0.2"/>
    <row r="133" s="286" customFormat="1" x14ac:dyDescent="0.2"/>
    <row r="134" s="286" customFormat="1" x14ac:dyDescent="0.2"/>
    <row r="135" s="286" customFormat="1" x14ac:dyDescent="0.2"/>
    <row r="136" s="286" customFormat="1" x14ac:dyDescent="0.2"/>
    <row r="137" s="286" customFormat="1" x14ac:dyDescent="0.2"/>
  </sheetData>
  <mergeCells count="1">
    <mergeCell ref="B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3"/>
  <sheetViews>
    <sheetView showGridLines="0" workbookViewId="0">
      <selection sqref="A1:N36"/>
    </sheetView>
  </sheetViews>
  <sheetFormatPr defaultRowHeight="12.75" x14ac:dyDescent="0.2"/>
  <cols>
    <col min="1" max="1" width="28.140625" style="287" customWidth="1"/>
    <col min="2" max="2" width="7" style="287" customWidth="1"/>
    <col min="3" max="3" width="8.7109375" style="287" customWidth="1"/>
    <col min="4" max="4" width="7.85546875" style="287" customWidth="1"/>
    <col min="5" max="5" width="13.5703125" style="287" customWidth="1"/>
    <col min="6" max="6" width="12.85546875" style="287" customWidth="1"/>
    <col min="7" max="7" width="7.7109375" style="287" customWidth="1"/>
    <col min="8" max="8" width="13" style="287" customWidth="1"/>
    <col min="9" max="9" width="11.5703125" style="287" customWidth="1"/>
    <col min="10" max="10" width="13.28515625" style="287" customWidth="1"/>
    <col min="11" max="11" width="7.140625" style="287" customWidth="1"/>
    <col min="12" max="12" width="11.7109375" style="287" customWidth="1"/>
    <col min="13" max="13" width="11.140625" style="287" customWidth="1"/>
    <col min="14" max="14" width="10.42578125" style="287" customWidth="1"/>
    <col min="15" max="26" width="12.7109375" style="286" customWidth="1"/>
    <col min="27" max="60" width="12.7109375" style="287" customWidth="1"/>
    <col min="61" max="16384" width="9.140625" style="287"/>
  </cols>
  <sheetData>
    <row r="1" spans="1:26" s="280" customFormat="1" ht="15" customHeight="1" x14ac:dyDescent="0.25">
      <c r="A1" s="116" t="s">
        <v>351</v>
      </c>
    </row>
    <row r="2" spans="1:26" s="282" customFormat="1" ht="15" customHeight="1" x14ac:dyDescent="0.2">
      <c r="A2" s="281"/>
    </row>
    <row r="3" spans="1:26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665"/>
      <c r="I3" s="665"/>
      <c r="J3" s="665"/>
      <c r="K3" s="665"/>
      <c r="L3" s="284"/>
      <c r="M3" s="284"/>
      <c r="N3" s="284"/>
    </row>
    <row r="4" spans="1:26" s="282" customFormat="1" ht="6" customHeight="1" x14ac:dyDescent="0.2">
      <c r="A4" s="283"/>
      <c r="L4" s="284"/>
      <c r="M4" s="284"/>
      <c r="N4" s="284"/>
    </row>
    <row r="5" spans="1:26" s="250" customFormat="1" ht="36" customHeight="1" thickBot="1" x14ac:dyDescent="0.25">
      <c r="A5" s="302" t="s">
        <v>214</v>
      </c>
      <c r="B5" s="250" t="s">
        <v>231</v>
      </c>
      <c r="C5" s="250" t="s">
        <v>229</v>
      </c>
      <c r="D5" s="250" t="s">
        <v>348</v>
      </c>
      <c r="E5" s="250" t="s">
        <v>236</v>
      </c>
      <c r="F5" s="250" t="s">
        <v>196</v>
      </c>
      <c r="G5" s="250" t="s">
        <v>352</v>
      </c>
      <c r="H5" s="250" t="s">
        <v>197</v>
      </c>
      <c r="I5" s="250" t="s">
        <v>198</v>
      </c>
      <c r="J5" s="250" t="s">
        <v>219</v>
      </c>
      <c r="K5" s="250" t="s">
        <v>107</v>
      </c>
      <c r="L5" s="250" t="s">
        <v>215</v>
      </c>
      <c r="M5" s="250" t="s">
        <v>216</v>
      </c>
      <c r="N5" s="250" t="s">
        <v>217</v>
      </c>
      <c r="O5" s="251"/>
      <c r="P5" s="251"/>
      <c r="Q5" s="251"/>
      <c r="R5" s="251"/>
      <c r="S5" s="251"/>
      <c r="T5" s="251"/>
      <c r="U5" s="251"/>
      <c r="V5" s="251"/>
      <c r="W5" s="251"/>
      <c r="X5" s="285"/>
      <c r="Y5" s="251" t="s">
        <v>228</v>
      </c>
      <c r="Z5" s="251"/>
    </row>
    <row r="6" spans="1:26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O6" s="255"/>
      <c r="P6" s="255"/>
      <c r="Q6" s="255"/>
      <c r="R6" s="255"/>
      <c r="S6" s="255"/>
      <c r="T6" s="255"/>
      <c r="U6" s="255"/>
      <c r="V6" s="255"/>
      <c r="W6" s="255"/>
      <c r="X6" s="285"/>
      <c r="Y6" s="255"/>
      <c r="Z6" s="255"/>
    </row>
    <row r="7" spans="1:26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85"/>
      <c r="Y7" s="255"/>
      <c r="Z7" s="255"/>
    </row>
    <row r="8" spans="1:26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</row>
    <row r="9" spans="1:26" x14ac:dyDescent="0.2">
      <c r="A9" s="258" t="s">
        <v>52</v>
      </c>
      <c r="B9" s="259" t="s">
        <v>33</v>
      </c>
      <c r="C9" s="259" t="s">
        <v>33</v>
      </c>
      <c r="D9" s="259" t="s">
        <v>33</v>
      </c>
      <c r="E9" s="259" t="s">
        <v>33</v>
      </c>
      <c r="F9" s="259">
        <v>70.3020000458</v>
      </c>
      <c r="G9" s="259" t="s">
        <v>33</v>
      </c>
      <c r="H9" s="259" t="s">
        <v>33</v>
      </c>
      <c r="I9" s="259" t="s">
        <v>33</v>
      </c>
      <c r="J9" s="259" t="s">
        <v>33</v>
      </c>
      <c r="K9" s="259" t="s">
        <v>33</v>
      </c>
      <c r="L9" s="525">
        <v>70.3020000458</v>
      </c>
      <c r="M9" s="497">
        <v>70.302000045776367</v>
      </c>
      <c r="N9" s="497">
        <v>9.987750301510097</v>
      </c>
      <c r="Y9" s="286" t="s">
        <v>230</v>
      </c>
    </row>
    <row r="10" spans="1:26" x14ac:dyDescent="0.2">
      <c r="A10" s="258" t="s">
        <v>106</v>
      </c>
      <c r="B10" s="259" t="s">
        <v>33</v>
      </c>
      <c r="C10" s="259" t="s">
        <v>33</v>
      </c>
      <c r="D10" s="259">
        <v>24.280799865700001</v>
      </c>
      <c r="E10" s="259">
        <v>2.9134800433999999</v>
      </c>
      <c r="F10" s="259" t="s">
        <v>33</v>
      </c>
      <c r="G10" s="259" t="s">
        <v>33</v>
      </c>
      <c r="H10" s="259" t="s">
        <v>33</v>
      </c>
      <c r="I10" s="259" t="s">
        <v>33</v>
      </c>
      <c r="J10" s="259" t="s">
        <v>33</v>
      </c>
      <c r="K10" s="259" t="s">
        <v>33</v>
      </c>
      <c r="L10" s="525">
        <v>27.1942799091</v>
      </c>
      <c r="M10" s="497">
        <v>25.737539887428284</v>
      </c>
      <c r="N10" s="497">
        <v>8.8381409749162199</v>
      </c>
    </row>
    <row r="11" spans="1:26" x14ac:dyDescent="0.2">
      <c r="A11" s="258" t="s">
        <v>90</v>
      </c>
      <c r="B11" s="259" t="s">
        <v>33</v>
      </c>
      <c r="C11" s="259">
        <v>59.301002502400003</v>
      </c>
      <c r="D11" s="259">
        <v>24.280799865700001</v>
      </c>
      <c r="E11" s="259" t="s">
        <v>33</v>
      </c>
      <c r="F11" s="259">
        <v>202.48705983159999</v>
      </c>
      <c r="G11" s="259" t="s">
        <v>33</v>
      </c>
      <c r="H11" s="259" t="s">
        <v>33</v>
      </c>
      <c r="I11" s="259" t="s">
        <v>33</v>
      </c>
      <c r="J11" s="259" t="s">
        <v>33</v>
      </c>
      <c r="K11" s="259" t="s">
        <v>33</v>
      </c>
      <c r="L11" s="525">
        <v>286.06886219979998</v>
      </c>
      <c r="M11" s="497">
        <v>286.06886219978333</v>
      </c>
      <c r="N11" s="497">
        <v>99.601895000057311</v>
      </c>
    </row>
    <row r="12" spans="1:26" x14ac:dyDescent="0.2">
      <c r="A12" s="258" t="s">
        <v>114</v>
      </c>
      <c r="B12" s="259" t="s">
        <v>33</v>
      </c>
      <c r="C12" s="259" t="s">
        <v>33</v>
      </c>
      <c r="D12" s="259" t="s">
        <v>33</v>
      </c>
      <c r="E12" s="259" t="s">
        <v>33</v>
      </c>
      <c r="F12" s="259">
        <v>60.701999664299997</v>
      </c>
      <c r="G12" s="259" t="s">
        <v>33</v>
      </c>
      <c r="H12" s="259" t="s">
        <v>33</v>
      </c>
      <c r="I12" s="259" t="s">
        <v>33</v>
      </c>
      <c r="J12" s="259" t="s">
        <v>33</v>
      </c>
      <c r="K12" s="259" t="s">
        <v>33</v>
      </c>
      <c r="L12" s="525">
        <v>60.701999664299997</v>
      </c>
      <c r="M12" s="497">
        <v>60.701999664306641</v>
      </c>
      <c r="N12" s="497">
        <v>30.351001206040383</v>
      </c>
    </row>
    <row r="13" spans="1:26" x14ac:dyDescent="0.2">
      <c r="A13" s="258" t="s">
        <v>113</v>
      </c>
      <c r="B13" s="259" t="s">
        <v>33</v>
      </c>
      <c r="C13" s="259" t="s">
        <v>33</v>
      </c>
      <c r="D13" s="259" t="s">
        <v>33</v>
      </c>
      <c r="E13" s="259" t="s">
        <v>33</v>
      </c>
      <c r="F13" s="259">
        <v>1.1559826136</v>
      </c>
      <c r="G13" s="259" t="s">
        <v>33</v>
      </c>
      <c r="H13" s="259" t="s">
        <v>33</v>
      </c>
      <c r="I13" s="259" t="s">
        <v>33</v>
      </c>
      <c r="J13" s="259" t="s">
        <v>33</v>
      </c>
      <c r="K13" s="259" t="s">
        <v>33</v>
      </c>
      <c r="L13" s="525">
        <v>1.1559826136</v>
      </c>
      <c r="M13" s="497">
        <v>1.1559826135635376</v>
      </c>
      <c r="N13" s="497">
        <v>1.715478273395157</v>
      </c>
    </row>
    <row r="14" spans="1:26" x14ac:dyDescent="0.2">
      <c r="A14" s="258" t="s">
        <v>55</v>
      </c>
      <c r="B14" s="259" t="s">
        <v>33</v>
      </c>
      <c r="C14" s="259" t="s">
        <v>33</v>
      </c>
      <c r="D14" s="259" t="s">
        <v>33</v>
      </c>
      <c r="E14" s="259" t="s">
        <v>33</v>
      </c>
      <c r="F14" s="259">
        <v>1.1559826136</v>
      </c>
      <c r="G14" s="259" t="s">
        <v>33</v>
      </c>
      <c r="H14" s="259" t="s">
        <v>33</v>
      </c>
      <c r="I14" s="259" t="s">
        <v>33</v>
      </c>
      <c r="J14" s="259" t="s">
        <v>33</v>
      </c>
      <c r="K14" s="259" t="s">
        <v>33</v>
      </c>
      <c r="L14" s="525">
        <v>1.1559826136</v>
      </c>
      <c r="M14" s="497">
        <v>1.1559826135635376</v>
      </c>
      <c r="N14" s="497">
        <v>0.86698699800968171</v>
      </c>
    </row>
    <row r="15" spans="1:26" x14ac:dyDescent="0.2">
      <c r="A15" s="258" t="s">
        <v>320</v>
      </c>
      <c r="B15" s="259" t="s">
        <v>33</v>
      </c>
      <c r="C15" s="259" t="s">
        <v>33</v>
      </c>
      <c r="D15" s="259">
        <v>24.280799865700001</v>
      </c>
      <c r="E15" s="259" t="s">
        <v>33</v>
      </c>
      <c r="F15" s="259">
        <v>135.54505848880001</v>
      </c>
      <c r="G15" s="259" t="s">
        <v>33</v>
      </c>
      <c r="H15" s="259" t="s">
        <v>33</v>
      </c>
      <c r="I15" s="259" t="s">
        <v>33</v>
      </c>
      <c r="J15" s="259" t="s">
        <v>33</v>
      </c>
      <c r="K15" s="259" t="s">
        <v>33</v>
      </c>
      <c r="L15" s="525">
        <v>159.8258583546</v>
      </c>
      <c r="M15" s="497">
        <v>139.66585850715637</v>
      </c>
      <c r="N15" s="497">
        <v>19.978232724189759</v>
      </c>
    </row>
    <row r="16" spans="1:26" x14ac:dyDescent="0.2">
      <c r="A16" s="258" t="s">
        <v>115</v>
      </c>
      <c r="B16" s="259">
        <v>60.701999664299997</v>
      </c>
      <c r="C16" s="259" t="s">
        <v>33</v>
      </c>
      <c r="D16" s="259" t="s">
        <v>33</v>
      </c>
      <c r="E16" s="259" t="s">
        <v>33</v>
      </c>
      <c r="F16" s="259">
        <v>167.59236073490001</v>
      </c>
      <c r="G16" s="259" t="s">
        <v>33</v>
      </c>
      <c r="H16" s="259" t="s">
        <v>33</v>
      </c>
      <c r="I16" s="259" t="s">
        <v>33</v>
      </c>
      <c r="J16" s="259" t="s">
        <v>33</v>
      </c>
      <c r="K16" s="259" t="s">
        <v>33</v>
      </c>
      <c r="L16" s="525">
        <v>228.2943603992</v>
      </c>
      <c r="M16" s="497">
        <v>228.29436039924622</v>
      </c>
      <c r="N16" s="497">
        <v>124.10718818899591</v>
      </c>
    </row>
    <row r="17" spans="1:26" x14ac:dyDescent="0.2">
      <c r="A17" s="258" t="s">
        <v>100</v>
      </c>
      <c r="B17" s="259" t="s">
        <v>33</v>
      </c>
      <c r="C17" s="259" t="s">
        <v>33</v>
      </c>
      <c r="D17" s="259">
        <v>24.280799865700001</v>
      </c>
      <c r="E17" s="259" t="s">
        <v>33</v>
      </c>
      <c r="F17" s="259">
        <v>268.5521175861</v>
      </c>
      <c r="G17" s="259" t="s">
        <v>33</v>
      </c>
      <c r="H17" s="259" t="s">
        <v>33</v>
      </c>
      <c r="I17" s="259" t="s">
        <v>33</v>
      </c>
      <c r="J17" s="259" t="s">
        <v>33</v>
      </c>
      <c r="K17" s="259" t="s">
        <v>33</v>
      </c>
      <c r="L17" s="525">
        <v>292.83291745190002</v>
      </c>
      <c r="M17" s="497">
        <v>226.76785969734192</v>
      </c>
      <c r="N17" s="497">
        <v>57.389399709347536</v>
      </c>
    </row>
    <row r="18" spans="1:26" x14ac:dyDescent="0.2">
      <c r="A18" s="258" t="s">
        <v>57</v>
      </c>
      <c r="B18" s="259" t="s">
        <v>33</v>
      </c>
      <c r="C18" s="259" t="s">
        <v>33</v>
      </c>
      <c r="D18" s="259" t="s">
        <v>33</v>
      </c>
      <c r="E18" s="259" t="s">
        <v>33</v>
      </c>
      <c r="F18" s="259">
        <v>24.280799865700001</v>
      </c>
      <c r="G18" s="259" t="s">
        <v>33</v>
      </c>
      <c r="H18" s="259" t="s">
        <v>33</v>
      </c>
      <c r="I18" s="259" t="s">
        <v>33</v>
      </c>
      <c r="J18" s="259" t="s">
        <v>33</v>
      </c>
      <c r="K18" s="259" t="s">
        <v>33</v>
      </c>
      <c r="L18" s="525">
        <v>24.280799865700001</v>
      </c>
      <c r="M18" s="497">
        <v>24.280799865722656</v>
      </c>
      <c r="N18" s="497">
        <v>3.0350999999999999</v>
      </c>
    </row>
    <row r="19" spans="1:26" x14ac:dyDescent="0.2">
      <c r="A19" s="258" t="s">
        <v>109</v>
      </c>
      <c r="B19" s="259" t="s">
        <v>33</v>
      </c>
      <c r="C19" s="259" t="s">
        <v>33</v>
      </c>
      <c r="D19" s="259" t="s">
        <v>33</v>
      </c>
      <c r="E19" s="259" t="s">
        <v>33</v>
      </c>
      <c r="F19" s="259">
        <v>56.665199279799999</v>
      </c>
      <c r="G19" s="259" t="s">
        <v>33</v>
      </c>
      <c r="H19" s="259" t="s">
        <v>33</v>
      </c>
      <c r="I19" s="259" t="s">
        <v>33</v>
      </c>
      <c r="J19" s="259" t="s">
        <v>33</v>
      </c>
      <c r="K19" s="259" t="s">
        <v>33</v>
      </c>
      <c r="L19" s="525">
        <v>56.665199279799999</v>
      </c>
      <c r="M19" s="497">
        <v>56.665199279785156</v>
      </c>
      <c r="N19" s="497">
        <v>12.749669999999998</v>
      </c>
    </row>
    <row r="20" spans="1:26" s="288" customFormat="1" ht="3.75" customHeight="1" x14ac:dyDescent="0.2">
      <c r="A20" s="263"/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5"/>
      <c r="M20" s="264"/>
      <c r="N20" s="264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</row>
    <row r="21" spans="1:26" s="288" customFormat="1" ht="15" customHeight="1" x14ac:dyDescent="0.2">
      <c r="A21" s="267" t="s">
        <v>58</v>
      </c>
      <c r="B21" s="268">
        <v>60.701999664299997</v>
      </c>
      <c r="C21" s="268">
        <v>59.301002502400003</v>
      </c>
      <c r="D21" s="268">
        <v>97.123199462800002</v>
      </c>
      <c r="E21" s="268">
        <v>2.9134800433999999</v>
      </c>
      <c r="F21" s="268">
        <v>988.43856072419999</v>
      </c>
      <c r="G21" s="268" t="s">
        <v>33</v>
      </c>
      <c r="H21" s="268" t="s">
        <v>33</v>
      </c>
      <c r="I21" s="268" t="s">
        <v>33</v>
      </c>
      <c r="J21" s="268" t="s">
        <v>33</v>
      </c>
      <c r="K21" s="268" t="s">
        <v>33</v>
      </c>
      <c r="L21" s="671">
        <v>1208.4782423974</v>
      </c>
      <c r="M21" s="268" t="s">
        <v>33</v>
      </c>
      <c r="N21" s="268">
        <v>368.62084337646201</v>
      </c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</row>
    <row r="22" spans="1:26" s="288" customFormat="1" ht="9" customHeight="1" x14ac:dyDescent="0.2">
      <c r="A22" s="263"/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8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</row>
    <row r="23" spans="1:26" s="292" customFormat="1" ht="19.5" customHeight="1" x14ac:dyDescent="0.3">
      <c r="A23" s="445" t="s">
        <v>411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300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</row>
    <row r="24" spans="1:26" s="296" customFormat="1" ht="3.75" customHeight="1" x14ac:dyDescent="0.2">
      <c r="A24" s="293"/>
      <c r="B24" s="293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30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</row>
    <row r="25" spans="1:26" x14ac:dyDescent="0.2">
      <c r="A25" s="258" t="s">
        <v>324</v>
      </c>
      <c r="B25" s="259" t="s">
        <v>33</v>
      </c>
      <c r="C25" s="259" t="s">
        <v>33</v>
      </c>
      <c r="D25" s="259" t="s">
        <v>33</v>
      </c>
      <c r="E25" s="259" t="s">
        <v>33</v>
      </c>
      <c r="F25" s="259" t="s">
        <v>33</v>
      </c>
      <c r="G25" s="259" t="s">
        <v>33</v>
      </c>
      <c r="H25" s="259">
        <v>59.440801620499997</v>
      </c>
      <c r="I25" s="259" t="s">
        <v>33</v>
      </c>
      <c r="J25" s="259" t="s">
        <v>33</v>
      </c>
      <c r="K25" s="259" t="s">
        <v>33</v>
      </c>
      <c r="L25" s="260">
        <v>59.440801620499997</v>
      </c>
      <c r="M25" s="259">
        <v>59.440801620483398</v>
      </c>
      <c r="N25" s="259">
        <v>7.1328961676559439</v>
      </c>
    </row>
    <row r="26" spans="1:26" x14ac:dyDescent="0.2">
      <c r="A26" s="258" t="s">
        <v>98</v>
      </c>
      <c r="B26" s="259" t="s">
        <v>33</v>
      </c>
      <c r="C26" s="259" t="s">
        <v>33</v>
      </c>
      <c r="D26" s="259" t="s">
        <v>33</v>
      </c>
      <c r="E26" s="259" t="s">
        <v>33</v>
      </c>
      <c r="F26" s="259" t="s">
        <v>33</v>
      </c>
      <c r="G26" s="259" t="s">
        <v>33</v>
      </c>
      <c r="H26" s="259">
        <v>180.10418403150001</v>
      </c>
      <c r="I26" s="259" t="s">
        <v>33</v>
      </c>
      <c r="J26" s="259">
        <v>101.7673225403</v>
      </c>
      <c r="K26" s="259" t="s">
        <v>33</v>
      </c>
      <c r="L26" s="260">
        <v>281.87150657180001</v>
      </c>
      <c r="M26" s="259">
        <v>281.87150657176971</v>
      </c>
      <c r="N26" s="259">
        <v>19.205260156311319</v>
      </c>
    </row>
    <row r="27" spans="1:26" x14ac:dyDescent="0.2">
      <c r="A27" s="258" t="s">
        <v>77</v>
      </c>
      <c r="B27" s="259" t="s">
        <v>33</v>
      </c>
      <c r="C27" s="259" t="s">
        <v>33</v>
      </c>
      <c r="D27" s="259" t="s">
        <v>33</v>
      </c>
      <c r="E27" s="259" t="s">
        <v>33</v>
      </c>
      <c r="F27" s="259" t="s">
        <v>33</v>
      </c>
      <c r="G27" s="259" t="s">
        <v>33</v>
      </c>
      <c r="H27" s="259">
        <v>59.301002502400003</v>
      </c>
      <c r="I27" s="259" t="s">
        <v>33</v>
      </c>
      <c r="J27" s="259" t="s">
        <v>33</v>
      </c>
      <c r="K27" s="259" t="s">
        <v>33</v>
      </c>
      <c r="L27" s="260">
        <v>59.301002502400003</v>
      </c>
      <c r="M27" s="259">
        <v>59.301002502441406</v>
      </c>
      <c r="N27" s="259">
        <v>23.720400805473325</v>
      </c>
    </row>
    <row r="28" spans="1:26" x14ac:dyDescent="0.2">
      <c r="A28" s="258" t="s">
        <v>59</v>
      </c>
      <c r="B28" s="259" t="s">
        <v>33</v>
      </c>
      <c r="C28" s="259" t="s">
        <v>33</v>
      </c>
      <c r="D28" s="259" t="s">
        <v>33</v>
      </c>
      <c r="E28" s="259" t="s">
        <v>33</v>
      </c>
      <c r="F28" s="259" t="s">
        <v>33</v>
      </c>
      <c r="G28" s="259" t="s">
        <v>33</v>
      </c>
      <c r="H28" s="259" t="s">
        <v>33</v>
      </c>
      <c r="I28" s="259">
        <v>20.094501853000001</v>
      </c>
      <c r="J28" s="259" t="s">
        <v>33</v>
      </c>
      <c r="K28" s="259" t="s">
        <v>33</v>
      </c>
      <c r="L28" s="260">
        <v>20.094501853000001</v>
      </c>
      <c r="M28" s="259">
        <v>20.094501852989197</v>
      </c>
      <c r="N28" s="259">
        <v>20.459448584417917</v>
      </c>
    </row>
    <row r="29" spans="1:26" x14ac:dyDescent="0.2">
      <c r="A29" s="258" t="s">
        <v>61</v>
      </c>
      <c r="B29" s="259" t="s">
        <v>33</v>
      </c>
      <c r="C29" s="259" t="s">
        <v>33</v>
      </c>
      <c r="D29" s="259" t="s">
        <v>33</v>
      </c>
      <c r="E29" s="259" t="s">
        <v>33</v>
      </c>
      <c r="F29" s="259" t="s">
        <v>33</v>
      </c>
      <c r="G29" s="259" t="s">
        <v>33</v>
      </c>
      <c r="H29" s="259">
        <v>478.33502227069999</v>
      </c>
      <c r="I29" s="259" t="s">
        <v>33</v>
      </c>
      <c r="J29" s="259">
        <v>44.116739869100002</v>
      </c>
      <c r="K29" s="259">
        <v>1.1559826136</v>
      </c>
      <c r="L29" s="260">
        <v>523.60774475339997</v>
      </c>
      <c r="M29" s="259">
        <v>290.93200340867043</v>
      </c>
      <c r="N29" s="259">
        <v>115.24707384922419</v>
      </c>
    </row>
    <row r="30" spans="1:26" x14ac:dyDescent="0.2">
      <c r="A30" s="258" t="s">
        <v>116</v>
      </c>
      <c r="B30" s="259" t="s">
        <v>33</v>
      </c>
      <c r="C30" s="259" t="s">
        <v>33</v>
      </c>
      <c r="D30" s="259" t="s">
        <v>33</v>
      </c>
      <c r="E30" s="259" t="s">
        <v>33</v>
      </c>
      <c r="F30" s="259" t="s">
        <v>33</v>
      </c>
      <c r="G30" s="259" t="s">
        <v>33</v>
      </c>
      <c r="H30" s="259">
        <v>263.35140347480001</v>
      </c>
      <c r="I30" s="259" t="s">
        <v>33</v>
      </c>
      <c r="J30" s="259" t="s">
        <v>33</v>
      </c>
      <c r="K30" s="259" t="s">
        <v>33</v>
      </c>
      <c r="L30" s="260">
        <v>263.35140347480001</v>
      </c>
      <c r="M30" s="259">
        <v>206.68620419502258</v>
      </c>
      <c r="N30" s="259">
        <v>40.928184867290497</v>
      </c>
    </row>
    <row r="31" spans="1:26" x14ac:dyDescent="0.2">
      <c r="A31" s="258" t="s">
        <v>64</v>
      </c>
      <c r="B31" s="259" t="s">
        <v>33</v>
      </c>
      <c r="C31" s="259" t="s">
        <v>33</v>
      </c>
      <c r="D31" s="259" t="s">
        <v>33</v>
      </c>
      <c r="E31" s="259" t="s">
        <v>33</v>
      </c>
      <c r="F31" s="259" t="s">
        <v>33</v>
      </c>
      <c r="G31" s="259" t="s">
        <v>33</v>
      </c>
      <c r="H31" s="259">
        <v>264.4710009694</v>
      </c>
      <c r="I31" s="259" t="s">
        <v>33</v>
      </c>
      <c r="J31" s="259">
        <v>103.224062562</v>
      </c>
      <c r="K31" s="259">
        <v>1.1559826136</v>
      </c>
      <c r="L31" s="260">
        <v>368.851046145</v>
      </c>
      <c r="M31" s="259">
        <v>307.87904646992683</v>
      </c>
      <c r="N31" s="259">
        <v>411.16479219197697</v>
      </c>
    </row>
    <row r="32" spans="1:26" x14ac:dyDescent="0.2">
      <c r="A32" s="258" t="s">
        <v>65</v>
      </c>
      <c r="B32" s="259" t="s">
        <v>33</v>
      </c>
      <c r="C32" s="259" t="s">
        <v>33</v>
      </c>
      <c r="D32" s="259" t="s">
        <v>33</v>
      </c>
      <c r="E32" s="259" t="s">
        <v>33</v>
      </c>
      <c r="F32" s="259" t="s">
        <v>33</v>
      </c>
      <c r="G32" s="259" t="s">
        <v>33</v>
      </c>
      <c r="H32" s="259">
        <v>15</v>
      </c>
      <c r="I32" s="259" t="s">
        <v>33</v>
      </c>
      <c r="J32" s="259" t="s">
        <v>33</v>
      </c>
      <c r="K32" s="259" t="s">
        <v>33</v>
      </c>
      <c r="L32" s="260">
        <v>15</v>
      </c>
      <c r="M32" s="259">
        <v>15</v>
      </c>
      <c r="N32" s="259">
        <v>2.2500000000000009</v>
      </c>
    </row>
    <row r="33" spans="1:26" x14ac:dyDescent="0.2">
      <c r="A33" s="258" t="s">
        <v>97</v>
      </c>
      <c r="B33" s="259" t="s">
        <v>33</v>
      </c>
      <c r="C33" s="259" t="s">
        <v>33</v>
      </c>
      <c r="D33" s="259" t="s">
        <v>33</v>
      </c>
      <c r="E33" s="259" t="s">
        <v>33</v>
      </c>
      <c r="F33" s="259" t="s">
        <v>33</v>
      </c>
      <c r="G33" s="259">
        <v>9.3998584747000002</v>
      </c>
      <c r="H33" s="259">
        <v>224.7966631651</v>
      </c>
      <c r="I33" s="259" t="s">
        <v>33</v>
      </c>
      <c r="J33" s="259" t="s">
        <v>33</v>
      </c>
      <c r="K33" s="259" t="s">
        <v>33</v>
      </c>
      <c r="L33" s="260">
        <v>234.19652163980001</v>
      </c>
      <c r="M33" s="259">
        <v>202.41572177410126</v>
      </c>
      <c r="N33" s="259">
        <v>407.4296422892952</v>
      </c>
    </row>
    <row r="34" spans="1:26" x14ac:dyDescent="0.2">
      <c r="A34" s="258" t="s">
        <v>67</v>
      </c>
      <c r="B34" s="259" t="s">
        <v>33</v>
      </c>
      <c r="C34" s="259" t="s">
        <v>33</v>
      </c>
      <c r="D34" s="259" t="s">
        <v>33</v>
      </c>
      <c r="E34" s="259" t="s">
        <v>33</v>
      </c>
      <c r="F34" s="259" t="s">
        <v>33</v>
      </c>
      <c r="G34" s="259" t="s">
        <v>33</v>
      </c>
      <c r="H34" s="259">
        <v>56.665199279799999</v>
      </c>
      <c r="I34" s="259" t="s">
        <v>33</v>
      </c>
      <c r="J34" s="259" t="s">
        <v>33</v>
      </c>
      <c r="K34" s="259" t="s">
        <v>33</v>
      </c>
      <c r="L34" s="260">
        <v>56.665199279799999</v>
      </c>
      <c r="M34" s="259">
        <v>56.665199279785156</v>
      </c>
      <c r="N34" s="259">
        <v>4.2498900000000006</v>
      </c>
    </row>
    <row r="35" spans="1:26" s="288" customFormat="1" ht="3.75" customHeight="1" x14ac:dyDescent="0.2">
      <c r="A35" s="263"/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5"/>
      <c r="M35" s="264"/>
      <c r="N35" s="264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</row>
    <row r="36" spans="1:26" s="288" customFormat="1" ht="15" customHeight="1" x14ac:dyDescent="0.2">
      <c r="A36" s="267" t="s">
        <v>150</v>
      </c>
      <c r="B36" s="268" t="s">
        <v>33</v>
      </c>
      <c r="C36" s="268" t="s">
        <v>33</v>
      </c>
      <c r="D36" s="268" t="s">
        <v>33</v>
      </c>
      <c r="E36" s="268" t="s">
        <v>33</v>
      </c>
      <c r="F36" s="268" t="s">
        <v>33</v>
      </c>
      <c r="G36" s="268">
        <v>9.3998584747000002</v>
      </c>
      <c r="H36" s="671">
        <v>1601.4652773142</v>
      </c>
      <c r="I36" s="268">
        <v>20.094501853000001</v>
      </c>
      <c r="J36" s="268">
        <v>249.1081249714</v>
      </c>
      <c r="K36" s="268">
        <v>2.3119652272</v>
      </c>
      <c r="L36" s="557">
        <v>1882.3797278405</v>
      </c>
      <c r="M36" s="518" t="s">
        <v>33</v>
      </c>
      <c r="N36" s="557">
        <v>1051.7875889116453</v>
      </c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</row>
    <row r="37" spans="1:26" s="286" customFormat="1" x14ac:dyDescent="0.2"/>
    <row r="38" spans="1:26" s="286" customFormat="1" x14ac:dyDescent="0.2"/>
    <row r="39" spans="1:26" s="286" customFormat="1" x14ac:dyDescent="0.2"/>
    <row r="40" spans="1:26" s="286" customFormat="1" x14ac:dyDescent="0.2"/>
    <row r="41" spans="1:26" s="286" customFormat="1" x14ac:dyDescent="0.2"/>
    <row r="42" spans="1:26" s="286" customFormat="1" x14ac:dyDescent="0.2"/>
    <row r="43" spans="1:26" s="286" customFormat="1" x14ac:dyDescent="0.2"/>
    <row r="44" spans="1:26" s="286" customFormat="1" x14ac:dyDescent="0.2"/>
    <row r="45" spans="1:26" s="286" customFormat="1" x14ac:dyDescent="0.2"/>
    <row r="46" spans="1:26" s="286" customFormat="1" x14ac:dyDescent="0.2"/>
    <row r="47" spans="1:26" s="286" customFormat="1" x14ac:dyDescent="0.2"/>
    <row r="48" spans="1:26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  <row r="123" s="286" customFormat="1" x14ac:dyDescent="0.2"/>
  </sheetData>
  <mergeCells count="1">
    <mergeCell ref="B3:K3"/>
  </mergeCells>
  <pageMargins left="0.7" right="0.7" top="0.75" bottom="0.75" header="0.3" footer="0.3"/>
  <pageSetup paperSize="9" scale="3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showGridLines="0" workbookViewId="0">
      <selection sqref="A1:J25"/>
    </sheetView>
  </sheetViews>
  <sheetFormatPr defaultRowHeight="12.75" x14ac:dyDescent="0.2"/>
  <cols>
    <col min="1" max="1" width="33.7109375" style="287" customWidth="1"/>
    <col min="2" max="2" width="7.7109375" style="287" customWidth="1"/>
    <col min="3" max="3" width="10" style="287" customWidth="1"/>
    <col min="4" max="4" width="12.5703125" style="287" customWidth="1"/>
    <col min="5" max="5" width="12.7109375" style="287" customWidth="1"/>
    <col min="6" max="6" width="10.140625" style="287" bestFit="1" customWidth="1"/>
    <col min="7" max="7" width="9.42578125" style="287" bestFit="1" customWidth="1"/>
    <col min="8" max="8" width="11.140625" style="287" customWidth="1"/>
    <col min="9" max="9" width="11.42578125" style="287" customWidth="1"/>
    <col min="10" max="10" width="9.85546875" style="287" customWidth="1"/>
    <col min="11" max="22" width="12.7109375" style="286" customWidth="1"/>
    <col min="23" max="56" width="12.7109375" style="287" customWidth="1"/>
    <col min="57" max="16384" width="9.140625" style="287"/>
  </cols>
  <sheetData>
    <row r="1" spans="1:22" s="280" customFormat="1" ht="15" customHeight="1" x14ac:dyDescent="0.25">
      <c r="A1" s="116" t="s">
        <v>354</v>
      </c>
    </row>
    <row r="2" spans="1:22" s="282" customFormat="1" ht="15" customHeight="1" x14ac:dyDescent="0.2">
      <c r="A2" s="281"/>
    </row>
    <row r="3" spans="1:22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284"/>
      <c r="I3" s="284"/>
      <c r="J3" s="284"/>
    </row>
    <row r="4" spans="1:22" s="282" customFormat="1" ht="6" customHeight="1" x14ac:dyDescent="0.2">
      <c r="A4" s="283"/>
      <c r="H4" s="284"/>
      <c r="I4" s="284"/>
      <c r="J4" s="284"/>
    </row>
    <row r="5" spans="1:22" s="250" customFormat="1" ht="36" customHeight="1" thickBot="1" x14ac:dyDescent="0.25">
      <c r="A5" s="302" t="s">
        <v>214</v>
      </c>
      <c r="B5" s="250" t="s">
        <v>79</v>
      </c>
      <c r="C5" s="250" t="s">
        <v>233</v>
      </c>
      <c r="D5" s="250" t="s">
        <v>353</v>
      </c>
      <c r="E5" s="250" t="s">
        <v>199</v>
      </c>
      <c r="F5" s="250" t="s">
        <v>117</v>
      </c>
      <c r="G5" s="250" t="s">
        <v>220</v>
      </c>
      <c r="H5" s="250" t="s">
        <v>215</v>
      </c>
      <c r="I5" s="250" t="s">
        <v>216</v>
      </c>
      <c r="J5" s="250" t="s">
        <v>217</v>
      </c>
      <c r="K5" s="251"/>
      <c r="L5" s="251"/>
      <c r="M5" s="251"/>
      <c r="N5" s="251"/>
      <c r="O5" s="251"/>
      <c r="P5" s="251"/>
      <c r="Q5" s="251"/>
      <c r="R5" s="251"/>
      <c r="S5" s="251"/>
      <c r="T5" s="285"/>
      <c r="U5" s="251" t="s">
        <v>228</v>
      </c>
      <c r="V5" s="251"/>
    </row>
    <row r="6" spans="1:22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K6" s="255"/>
      <c r="L6" s="255"/>
      <c r="M6" s="255"/>
      <c r="N6" s="255"/>
      <c r="O6" s="255"/>
      <c r="P6" s="255"/>
      <c r="Q6" s="255"/>
      <c r="R6" s="255"/>
      <c r="S6" s="255"/>
      <c r="T6" s="285"/>
      <c r="U6" s="255"/>
      <c r="V6" s="255"/>
    </row>
    <row r="7" spans="1:22" s="292" customFormat="1" ht="19.5" customHeight="1" x14ac:dyDescent="0.3">
      <c r="A7" s="303" t="s">
        <v>36</v>
      </c>
      <c r="B7" s="289"/>
      <c r="C7" s="289"/>
      <c r="D7" s="289"/>
      <c r="E7" s="289"/>
      <c r="F7" s="289"/>
      <c r="G7" s="289"/>
      <c r="H7" s="289"/>
      <c r="I7" s="289"/>
      <c r="J7" s="290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</row>
    <row r="8" spans="1:22" s="296" customFormat="1" ht="3.75" customHeight="1" x14ac:dyDescent="0.2">
      <c r="A8" s="293"/>
      <c r="B8" s="294"/>
      <c r="C8" s="294"/>
      <c r="D8" s="294"/>
      <c r="E8" s="294"/>
      <c r="F8" s="294"/>
      <c r="G8" s="294"/>
      <c r="H8" s="294"/>
      <c r="I8" s="294"/>
      <c r="J8" s="295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</row>
    <row r="9" spans="1:22" x14ac:dyDescent="0.2">
      <c r="A9" s="258" t="s">
        <v>332</v>
      </c>
      <c r="B9" s="259" t="s">
        <v>33</v>
      </c>
      <c r="C9" s="259">
        <v>9.3998584747000002</v>
      </c>
      <c r="D9" s="259" t="s">
        <v>33</v>
      </c>
      <c r="E9" s="259">
        <v>113.3303985596</v>
      </c>
      <c r="F9" s="259" t="s">
        <v>33</v>
      </c>
      <c r="G9" s="259" t="s">
        <v>33</v>
      </c>
      <c r="H9" s="260">
        <v>122.7302570343</v>
      </c>
      <c r="I9" s="259">
        <v>66.065057754516602</v>
      </c>
      <c r="J9" s="259">
        <v>4.2955590661420819</v>
      </c>
    </row>
    <row r="10" spans="1:22" x14ac:dyDescent="0.2">
      <c r="A10" s="258" t="s">
        <v>70</v>
      </c>
      <c r="B10" s="259" t="s">
        <v>33</v>
      </c>
      <c r="C10" s="259">
        <v>178.0691986084</v>
      </c>
      <c r="D10" s="259" t="s">
        <v>33</v>
      </c>
      <c r="E10" s="259">
        <v>30.240000009500001</v>
      </c>
      <c r="F10" s="259" t="s">
        <v>33</v>
      </c>
      <c r="G10" s="259" t="s">
        <v>33</v>
      </c>
      <c r="H10" s="260">
        <v>208.30919861789999</v>
      </c>
      <c r="I10" s="259">
        <v>147.60719895362854</v>
      </c>
      <c r="J10" s="259">
        <v>1.5623190451934339</v>
      </c>
    </row>
    <row r="11" spans="1:22" x14ac:dyDescent="0.2">
      <c r="A11" s="258" t="s">
        <v>108</v>
      </c>
      <c r="B11" s="259" t="s">
        <v>33</v>
      </c>
      <c r="C11" s="259" t="s">
        <v>33</v>
      </c>
      <c r="D11" s="259" t="s">
        <v>33</v>
      </c>
      <c r="E11" s="259" t="s">
        <v>33</v>
      </c>
      <c r="F11" s="259">
        <v>75.7200024128</v>
      </c>
      <c r="G11" s="259" t="s">
        <v>33</v>
      </c>
      <c r="H11" s="260">
        <v>75.7200024128</v>
      </c>
      <c r="I11" s="259">
        <v>75.720002412796021</v>
      </c>
      <c r="J11" s="259">
        <v>408.88801624774931</v>
      </c>
    </row>
    <row r="12" spans="1:22" x14ac:dyDescent="0.2">
      <c r="A12" s="258" t="s">
        <v>71</v>
      </c>
      <c r="B12" s="259">
        <v>182.1059989929</v>
      </c>
      <c r="C12" s="259">
        <v>33.725778102900001</v>
      </c>
      <c r="D12" s="259">
        <v>24.280799865700001</v>
      </c>
      <c r="E12" s="259">
        <v>613.59942466020004</v>
      </c>
      <c r="F12" s="259" t="s">
        <v>33</v>
      </c>
      <c r="G12" s="259" t="s">
        <v>33</v>
      </c>
      <c r="H12" s="260">
        <v>853.71200162169998</v>
      </c>
      <c r="I12" s="259">
        <v>312.54400482773781</v>
      </c>
      <c r="J12" s="259">
        <v>9.7344440101618535</v>
      </c>
    </row>
    <row r="13" spans="1:22" x14ac:dyDescent="0.2">
      <c r="A13" s="258" t="s">
        <v>72</v>
      </c>
      <c r="B13" s="259">
        <v>32.7790775299</v>
      </c>
      <c r="C13" s="259" t="s">
        <v>33</v>
      </c>
      <c r="D13" s="259" t="s">
        <v>33</v>
      </c>
      <c r="E13" s="259" t="s">
        <v>33</v>
      </c>
      <c r="F13" s="259" t="s">
        <v>33</v>
      </c>
      <c r="G13" s="259" t="s">
        <v>33</v>
      </c>
      <c r="H13" s="260">
        <v>32.7790775299</v>
      </c>
      <c r="I13" s="259">
        <v>10.926359176635742</v>
      </c>
      <c r="J13" s="259">
        <v>4.5890710784311297</v>
      </c>
    </row>
    <row r="14" spans="1:22" x14ac:dyDescent="0.2">
      <c r="A14" s="258" t="s">
        <v>103</v>
      </c>
      <c r="B14" s="259" t="s">
        <v>33</v>
      </c>
      <c r="C14" s="259">
        <v>1.1559826136</v>
      </c>
      <c r="D14" s="259">
        <v>43.080516815199999</v>
      </c>
      <c r="E14" s="259">
        <v>194.21040058139999</v>
      </c>
      <c r="F14" s="259" t="s">
        <v>33</v>
      </c>
      <c r="G14" s="259" t="s">
        <v>33</v>
      </c>
      <c r="H14" s="260">
        <v>238.44690001009999</v>
      </c>
      <c r="I14" s="259">
        <v>159.48184263706207</v>
      </c>
      <c r="J14" s="259">
        <v>11.493214094062326</v>
      </c>
    </row>
    <row r="15" spans="1:22" x14ac:dyDescent="0.2">
      <c r="A15" s="258" t="s">
        <v>89</v>
      </c>
      <c r="B15" s="259">
        <v>68.877002716099994</v>
      </c>
      <c r="C15" s="259">
        <v>60.701999664299997</v>
      </c>
      <c r="D15" s="259">
        <v>33.680658340500003</v>
      </c>
      <c r="E15" s="259">
        <v>186.2652008533</v>
      </c>
      <c r="F15" s="259" t="s">
        <v>33</v>
      </c>
      <c r="G15" s="259" t="s">
        <v>33</v>
      </c>
      <c r="H15" s="260">
        <v>349.52486157419997</v>
      </c>
      <c r="I15" s="259">
        <v>294.27686142921448</v>
      </c>
      <c r="J15" s="259">
        <v>33.554387251258852</v>
      </c>
    </row>
    <row r="16" spans="1:22" s="288" customFormat="1" ht="3.75" customHeight="1" x14ac:dyDescent="0.2">
      <c r="A16" s="263"/>
      <c r="B16" s="264"/>
      <c r="C16" s="264"/>
      <c r="D16" s="264"/>
      <c r="E16" s="264"/>
      <c r="F16" s="264"/>
      <c r="G16" s="264"/>
      <c r="H16" s="265"/>
      <c r="I16" s="264"/>
      <c r="J16" s="264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</row>
    <row r="17" spans="1:22" s="288" customFormat="1" ht="15" customHeight="1" x14ac:dyDescent="0.2">
      <c r="A17" s="267" t="s">
        <v>73</v>
      </c>
      <c r="B17" s="268">
        <v>283.76207923890001</v>
      </c>
      <c r="C17" s="268">
        <v>283.0528174639</v>
      </c>
      <c r="D17" s="268">
        <v>101.04197502140001</v>
      </c>
      <c r="E17" s="671">
        <v>1137.6454246640001</v>
      </c>
      <c r="F17" s="671">
        <v>75.7200024128</v>
      </c>
      <c r="G17" s="671" t="s">
        <v>33</v>
      </c>
      <c r="H17" s="671">
        <v>1881.2222988009</v>
      </c>
      <c r="I17" s="671" t="s">
        <v>33</v>
      </c>
      <c r="J17" s="268">
        <v>474.117010792999</v>
      </c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</row>
    <row r="18" spans="1:22" s="288" customFormat="1" ht="9" customHeight="1" x14ac:dyDescent="0.2">
      <c r="A18" s="263"/>
      <c r="B18" s="269"/>
      <c r="C18" s="269"/>
      <c r="D18" s="269"/>
      <c r="E18" s="269"/>
      <c r="F18" s="269"/>
      <c r="G18" s="269"/>
      <c r="H18" s="269"/>
      <c r="I18" s="269"/>
      <c r="J18" s="270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</row>
    <row r="19" spans="1:22" s="292" customFormat="1" ht="19.5" customHeight="1" x14ac:dyDescent="0.3">
      <c r="A19" s="303" t="s">
        <v>38</v>
      </c>
      <c r="B19" s="289"/>
      <c r="C19" s="289"/>
      <c r="D19" s="289"/>
      <c r="E19" s="289"/>
      <c r="F19" s="289"/>
      <c r="G19" s="289"/>
      <c r="H19" s="289"/>
      <c r="I19" s="289"/>
      <c r="J19" s="290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</row>
    <row r="20" spans="1:22" s="296" customFormat="1" ht="3.75" customHeight="1" x14ac:dyDescent="0.2">
      <c r="A20" s="293"/>
      <c r="B20" s="294"/>
      <c r="C20" s="294"/>
      <c r="D20" s="294"/>
      <c r="E20" s="294"/>
      <c r="F20" s="294"/>
      <c r="G20" s="294"/>
      <c r="H20" s="294"/>
      <c r="I20" s="294"/>
      <c r="J20" s="295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</row>
    <row r="21" spans="1:22" x14ac:dyDescent="0.2">
      <c r="A21" s="258" t="s">
        <v>147</v>
      </c>
      <c r="B21" s="259" t="s">
        <v>33</v>
      </c>
      <c r="C21" s="259" t="s">
        <v>33</v>
      </c>
      <c r="D21" s="259" t="s">
        <v>33</v>
      </c>
      <c r="E21" s="259" t="s">
        <v>33</v>
      </c>
      <c r="F21" s="259" t="s">
        <v>33</v>
      </c>
      <c r="G21" s="259">
        <v>246.0334432423</v>
      </c>
      <c r="H21" s="260">
        <v>246.0334432423</v>
      </c>
      <c r="I21" s="259">
        <v>246.03344324231148</v>
      </c>
      <c r="J21" s="259">
        <v>0.50263854234711181</v>
      </c>
    </row>
    <row r="22" spans="1:22" x14ac:dyDescent="0.2">
      <c r="A22" s="258" t="s">
        <v>148</v>
      </c>
      <c r="B22" s="259" t="s">
        <v>33</v>
      </c>
      <c r="C22" s="259" t="s">
        <v>33</v>
      </c>
      <c r="D22" s="259" t="s">
        <v>33</v>
      </c>
      <c r="E22" s="259" t="s">
        <v>33</v>
      </c>
      <c r="F22" s="259" t="s">
        <v>33</v>
      </c>
      <c r="G22" s="259">
        <v>212.3900406361</v>
      </c>
      <c r="H22" s="260">
        <v>212.3900406361</v>
      </c>
      <c r="I22" s="259">
        <v>212.39004063606262</v>
      </c>
      <c r="J22" s="259">
        <v>13.689716651894543</v>
      </c>
    </row>
    <row r="23" spans="1:22" x14ac:dyDescent="0.2">
      <c r="A23" s="258" t="s">
        <v>157</v>
      </c>
      <c r="B23" s="259" t="s">
        <v>33</v>
      </c>
      <c r="C23" s="259" t="s">
        <v>33</v>
      </c>
      <c r="D23" s="259" t="s">
        <v>33</v>
      </c>
      <c r="E23" s="259" t="s">
        <v>33</v>
      </c>
      <c r="F23" s="259" t="s">
        <v>33</v>
      </c>
      <c r="G23" s="259">
        <v>120.2696609497</v>
      </c>
      <c r="H23" s="260">
        <v>120.2696609497</v>
      </c>
      <c r="I23" s="259">
        <v>120.26966094970703</v>
      </c>
      <c r="J23" s="259">
        <v>5.7143135167981809</v>
      </c>
    </row>
    <row r="24" spans="1:22" s="288" customFormat="1" ht="3.75" customHeight="1" x14ac:dyDescent="0.2">
      <c r="A24" s="279"/>
      <c r="B24" s="498"/>
      <c r="C24" s="498"/>
      <c r="D24" s="498"/>
      <c r="E24" s="498"/>
      <c r="F24" s="498"/>
      <c r="G24" s="498"/>
      <c r="H24" s="499"/>
      <c r="I24" s="498"/>
      <c r="J24" s="498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</row>
    <row r="25" spans="1:22" s="288" customFormat="1" ht="15" customHeight="1" x14ac:dyDescent="0.2">
      <c r="A25" s="500" t="s">
        <v>76</v>
      </c>
      <c r="B25" s="501" t="s">
        <v>33</v>
      </c>
      <c r="C25" s="501" t="s">
        <v>33</v>
      </c>
      <c r="D25" s="501" t="s">
        <v>33</v>
      </c>
      <c r="E25" s="501" t="s">
        <v>33</v>
      </c>
      <c r="F25" s="501" t="s">
        <v>33</v>
      </c>
      <c r="G25" s="501">
        <v>578.6931448281</v>
      </c>
      <c r="H25" s="501">
        <v>578.6931448281</v>
      </c>
      <c r="I25" s="501" t="s">
        <v>33</v>
      </c>
      <c r="J25" s="501">
        <v>19.906668711039835</v>
      </c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</row>
    <row r="26" spans="1:22" s="286" customFormat="1" x14ac:dyDescent="0.2"/>
    <row r="27" spans="1:22" s="286" customFormat="1" x14ac:dyDescent="0.2"/>
    <row r="28" spans="1:22" s="286" customFormat="1" x14ac:dyDescent="0.2"/>
    <row r="29" spans="1:22" s="286" customFormat="1" x14ac:dyDescent="0.2"/>
    <row r="30" spans="1:22" s="286" customFormat="1" x14ac:dyDescent="0.2"/>
    <row r="31" spans="1:22" s="286" customFormat="1" x14ac:dyDescent="0.2"/>
    <row r="32" spans="1:22" s="286" customFormat="1" x14ac:dyDescent="0.2"/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</sheetData>
  <mergeCells count="1">
    <mergeCell ref="B3:G3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1"/>
  <sheetViews>
    <sheetView showGridLines="0" workbookViewId="0">
      <selection sqref="A1:H29"/>
    </sheetView>
  </sheetViews>
  <sheetFormatPr defaultRowHeight="12.75" x14ac:dyDescent="0.2"/>
  <cols>
    <col min="1" max="1" width="33.7109375" style="287" customWidth="1"/>
    <col min="2" max="2" width="14.140625" style="287" customWidth="1"/>
    <col min="3" max="3" width="16.42578125" style="287" customWidth="1"/>
    <col min="4" max="4" width="11.28515625" style="287" customWidth="1"/>
    <col min="5" max="5" width="14.5703125" style="287" customWidth="1"/>
    <col min="6" max="7" width="9.7109375" style="287" customWidth="1"/>
    <col min="8" max="8" width="8.7109375" style="287" customWidth="1"/>
    <col min="9" max="9" width="12.7109375" style="286" customWidth="1"/>
    <col min="10" max="10" width="4.28515625" style="286" customWidth="1"/>
    <col min="11" max="34" width="12.7109375" style="286" customWidth="1"/>
    <col min="35" max="68" width="12.7109375" style="287" customWidth="1"/>
    <col min="69" max="16384" width="9.140625" style="287"/>
  </cols>
  <sheetData>
    <row r="1" spans="1:34" s="280" customFormat="1" ht="15" customHeight="1" x14ac:dyDescent="0.25">
      <c r="A1" s="116" t="s">
        <v>368</v>
      </c>
    </row>
    <row r="2" spans="1:34" s="282" customFormat="1" ht="15" customHeight="1" x14ac:dyDescent="0.2">
      <c r="A2" s="281"/>
    </row>
    <row r="3" spans="1:34" s="282" customFormat="1" ht="15" customHeight="1" x14ac:dyDescent="0.2">
      <c r="A3" s="283"/>
      <c r="B3" s="665" t="s">
        <v>213</v>
      </c>
      <c r="C3" s="665"/>
      <c r="D3" s="665"/>
      <c r="E3" s="665"/>
      <c r="F3" s="284"/>
      <c r="G3" s="284"/>
      <c r="H3" s="284"/>
    </row>
    <row r="4" spans="1:34" s="282" customFormat="1" ht="6" customHeight="1" x14ac:dyDescent="0.2">
      <c r="A4" s="283"/>
      <c r="F4" s="284"/>
      <c r="G4" s="284"/>
      <c r="H4" s="284"/>
    </row>
    <row r="5" spans="1:34" s="250" customFormat="1" ht="40.5" customHeight="1" thickBot="1" x14ac:dyDescent="0.25">
      <c r="A5" s="302" t="s">
        <v>214</v>
      </c>
      <c r="B5" s="250" t="s">
        <v>105</v>
      </c>
      <c r="C5" s="250" t="s">
        <v>197</v>
      </c>
      <c r="D5" s="250" t="s">
        <v>79</v>
      </c>
      <c r="E5" s="250" t="s">
        <v>220</v>
      </c>
      <c r="F5" s="250" t="s">
        <v>215</v>
      </c>
      <c r="G5" s="250" t="s">
        <v>216</v>
      </c>
      <c r="H5" s="250" t="s">
        <v>217</v>
      </c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85"/>
      <c r="AG5" s="251" t="s">
        <v>234</v>
      </c>
      <c r="AH5" s="251"/>
    </row>
    <row r="6" spans="1:34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85"/>
      <c r="AG6" s="255"/>
      <c r="AH6" s="255"/>
    </row>
    <row r="7" spans="1:34" s="257" customFormat="1" ht="19.5" customHeight="1" x14ac:dyDescent="0.3">
      <c r="A7" s="445" t="s">
        <v>35</v>
      </c>
      <c r="B7" s="256"/>
      <c r="C7" s="256"/>
      <c r="D7" s="256"/>
      <c r="E7" s="256"/>
      <c r="F7" s="256"/>
      <c r="G7" s="256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85"/>
      <c r="AG7" s="255"/>
      <c r="AH7" s="255"/>
    </row>
    <row r="8" spans="1:34" s="254" customFormat="1" ht="3.75" customHeight="1" x14ac:dyDescent="0.2">
      <c r="A8" s="253"/>
      <c r="B8" s="253"/>
      <c r="C8" s="253"/>
      <c r="D8" s="253"/>
      <c r="E8" s="253"/>
      <c r="F8" s="253"/>
      <c r="G8" s="253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</row>
    <row r="9" spans="1:34" x14ac:dyDescent="0.2">
      <c r="A9" s="258" t="s">
        <v>54</v>
      </c>
      <c r="B9" s="259">
        <v>3.8399999141999999</v>
      </c>
      <c r="C9" s="259" t="s">
        <v>33</v>
      </c>
      <c r="D9" s="259" t="s">
        <v>33</v>
      </c>
      <c r="E9" s="259" t="s">
        <v>33</v>
      </c>
      <c r="F9" s="260">
        <v>3.8399999141999999</v>
      </c>
      <c r="G9" s="259">
        <v>1.9199999570846558</v>
      </c>
      <c r="H9" s="259">
        <v>0.28800000000000003</v>
      </c>
      <c r="AG9" s="286" t="s">
        <v>235</v>
      </c>
    </row>
    <row r="10" spans="1:34" s="288" customFormat="1" ht="3.75" customHeight="1" x14ac:dyDescent="0.2">
      <c r="A10" s="279"/>
      <c r="B10" s="498"/>
      <c r="C10" s="498"/>
      <c r="D10" s="498"/>
      <c r="E10" s="498"/>
      <c r="F10" s="499"/>
      <c r="G10" s="498"/>
      <c r="H10" s="498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</row>
    <row r="11" spans="1:34" s="288" customFormat="1" ht="15" customHeight="1" x14ac:dyDescent="0.2">
      <c r="A11" s="500" t="s">
        <v>150</v>
      </c>
      <c r="B11" s="501">
        <v>3.8399999141999999</v>
      </c>
      <c r="C11" s="501" t="s">
        <v>33</v>
      </c>
      <c r="D11" s="501" t="s">
        <v>33</v>
      </c>
      <c r="E11" s="501" t="s">
        <v>33</v>
      </c>
      <c r="F11" s="501">
        <v>3.8399999141999999</v>
      </c>
      <c r="G11" s="501" t="s">
        <v>33</v>
      </c>
      <c r="H11" s="501">
        <v>0.28800000000000003</v>
      </c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</row>
    <row r="12" spans="1:34" s="286" customFormat="1" ht="9" customHeight="1" x14ac:dyDescent="0.2"/>
    <row r="13" spans="1:34" s="286" customFormat="1" ht="18.75" x14ac:dyDescent="0.3">
      <c r="A13" s="445" t="s">
        <v>411</v>
      </c>
      <c r="B13" s="256"/>
      <c r="C13" s="256"/>
      <c r="D13" s="256"/>
      <c r="E13" s="256"/>
      <c r="F13" s="256"/>
      <c r="G13" s="256"/>
      <c r="H13" s="255"/>
    </row>
    <row r="14" spans="1:34" s="286" customFormat="1" ht="3.75" customHeight="1" x14ac:dyDescent="0.2">
      <c r="A14" s="253"/>
      <c r="B14" s="253"/>
      <c r="C14" s="253"/>
      <c r="D14" s="253"/>
      <c r="E14" s="253"/>
      <c r="F14" s="253"/>
      <c r="G14" s="253"/>
      <c r="H14" s="254"/>
    </row>
    <row r="15" spans="1:34" s="286" customFormat="1" ht="12.75" customHeight="1" x14ac:dyDescent="0.2">
      <c r="A15" s="258" t="s">
        <v>63</v>
      </c>
      <c r="B15" s="259" t="s">
        <v>33</v>
      </c>
      <c r="C15" s="259">
        <v>1.9199999570999999</v>
      </c>
      <c r="D15" s="259" t="s">
        <v>33</v>
      </c>
      <c r="E15" s="259" t="s">
        <v>33</v>
      </c>
      <c r="F15" s="260">
        <v>1.9199999570999999</v>
      </c>
      <c r="G15" s="259">
        <v>0.95999997854232788</v>
      </c>
      <c r="H15" s="259">
        <v>1.44</v>
      </c>
    </row>
    <row r="16" spans="1:34" s="286" customFormat="1" ht="3.75" customHeight="1" x14ac:dyDescent="0.2">
      <c r="A16" s="279"/>
      <c r="B16" s="498"/>
      <c r="C16" s="498"/>
      <c r="D16" s="498"/>
      <c r="E16" s="498"/>
      <c r="F16" s="499"/>
      <c r="G16" s="498"/>
      <c r="H16" s="498"/>
    </row>
    <row r="17" spans="1:8" s="528" customFormat="1" ht="15" customHeight="1" x14ac:dyDescent="0.2">
      <c r="A17" s="526" t="s">
        <v>150</v>
      </c>
      <c r="B17" s="527" t="s">
        <v>33</v>
      </c>
      <c r="C17" s="527">
        <v>1.9199999570999999</v>
      </c>
      <c r="D17" s="527" t="s">
        <v>33</v>
      </c>
      <c r="E17" s="527" t="s">
        <v>33</v>
      </c>
      <c r="F17" s="527">
        <v>1.9199999570999999</v>
      </c>
      <c r="G17" s="527" t="s">
        <v>33</v>
      </c>
      <c r="H17" s="527">
        <v>1.44</v>
      </c>
    </row>
    <row r="18" spans="1:8" s="286" customFormat="1" ht="9" customHeight="1" x14ac:dyDescent="0.2"/>
    <row r="19" spans="1:8" s="286" customFormat="1" ht="18.75" x14ac:dyDescent="0.3">
      <c r="A19" s="445" t="s">
        <v>36</v>
      </c>
      <c r="B19" s="256"/>
      <c r="C19" s="256"/>
      <c r="D19" s="256"/>
      <c r="E19" s="256"/>
      <c r="F19" s="256"/>
      <c r="G19" s="256"/>
      <c r="H19" s="255"/>
    </row>
    <row r="20" spans="1:8" s="286" customFormat="1" ht="3.75" customHeight="1" x14ac:dyDescent="0.2">
      <c r="A20" s="253"/>
      <c r="B20" s="253"/>
      <c r="C20" s="253"/>
      <c r="D20" s="253"/>
      <c r="E20" s="253"/>
      <c r="F20" s="253"/>
      <c r="G20" s="253"/>
      <c r="H20" s="254"/>
    </row>
    <row r="21" spans="1:8" s="286" customFormat="1" x14ac:dyDescent="0.2">
      <c r="A21" s="258" t="s">
        <v>89</v>
      </c>
      <c r="B21" s="259" t="s">
        <v>33</v>
      </c>
      <c r="C21" s="259" t="s">
        <v>33</v>
      </c>
      <c r="D21" s="259">
        <v>3.8399999141999999</v>
      </c>
      <c r="E21" s="259" t="s">
        <v>33</v>
      </c>
      <c r="F21" s="260">
        <v>3.8399999141999999</v>
      </c>
      <c r="G21" s="259">
        <v>1.9199999570846558</v>
      </c>
      <c r="H21" s="259">
        <v>0.36864000000000002</v>
      </c>
    </row>
    <row r="22" spans="1:8" s="286" customFormat="1" ht="3.75" customHeight="1" x14ac:dyDescent="0.2">
      <c r="A22" s="279"/>
      <c r="B22" s="498"/>
      <c r="C22" s="498"/>
      <c r="D22" s="498"/>
      <c r="E22" s="498"/>
      <c r="F22" s="499"/>
      <c r="G22" s="498"/>
      <c r="H22" s="498"/>
    </row>
    <row r="23" spans="1:8" s="286" customFormat="1" ht="15" customHeight="1" x14ac:dyDescent="0.2">
      <c r="A23" s="500" t="s">
        <v>73</v>
      </c>
      <c r="B23" s="501" t="s">
        <v>33</v>
      </c>
      <c r="C23" s="501" t="s">
        <v>33</v>
      </c>
      <c r="D23" s="501">
        <v>3.8399999141999999</v>
      </c>
      <c r="E23" s="501" t="s">
        <v>33</v>
      </c>
      <c r="F23" s="501">
        <v>3.8399999141999999</v>
      </c>
      <c r="G23" s="501" t="s">
        <v>33</v>
      </c>
      <c r="H23" s="501">
        <v>0.36864000000000002</v>
      </c>
    </row>
    <row r="24" spans="1:8" s="286" customFormat="1" ht="9" customHeight="1" x14ac:dyDescent="0.2"/>
    <row r="25" spans="1:8" s="286" customFormat="1" ht="18.75" x14ac:dyDescent="0.3">
      <c r="A25" s="445" t="s">
        <v>75</v>
      </c>
      <c r="B25" s="256"/>
      <c r="C25" s="256"/>
      <c r="D25" s="256"/>
      <c r="E25" s="256"/>
      <c r="F25" s="256"/>
      <c r="G25" s="256"/>
      <c r="H25" s="255"/>
    </row>
    <row r="26" spans="1:8" s="286" customFormat="1" ht="3.75" customHeight="1" x14ac:dyDescent="0.2">
      <c r="A26" s="253"/>
      <c r="B26" s="253"/>
      <c r="C26" s="253"/>
      <c r="D26" s="253"/>
      <c r="E26" s="253"/>
      <c r="F26" s="253"/>
      <c r="G26" s="253"/>
      <c r="H26" s="254"/>
    </row>
    <row r="27" spans="1:8" s="286" customFormat="1" x14ac:dyDescent="0.2">
      <c r="A27" s="258" t="s">
        <v>111</v>
      </c>
      <c r="B27" s="259" t="s">
        <v>33</v>
      </c>
      <c r="C27" s="259" t="s">
        <v>33</v>
      </c>
      <c r="D27" s="259" t="s">
        <v>33</v>
      </c>
      <c r="E27" s="259">
        <v>2.4662099480999999</v>
      </c>
      <c r="F27" s="260">
        <v>2.4662099480999999</v>
      </c>
      <c r="G27" s="259">
        <v>2.4662099480628967</v>
      </c>
      <c r="H27" s="259" t="s">
        <v>218</v>
      </c>
    </row>
    <row r="28" spans="1:8" s="286" customFormat="1" ht="3.75" customHeight="1" x14ac:dyDescent="0.2">
      <c r="A28" s="279"/>
      <c r="B28" s="498"/>
      <c r="C28" s="498"/>
      <c r="D28" s="498"/>
      <c r="E28" s="498"/>
      <c r="F28" s="499"/>
      <c r="G28" s="498"/>
      <c r="H28" s="498"/>
    </row>
    <row r="29" spans="1:8" s="529" customFormat="1" ht="15" customHeight="1" x14ac:dyDescent="0.2">
      <c r="A29" s="500" t="s">
        <v>76</v>
      </c>
      <c r="B29" s="501" t="s">
        <v>33</v>
      </c>
      <c r="C29" s="501" t="s">
        <v>33</v>
      </c>
      <c r="D29" s="501" t="s">
        <v>33</v>
      </c>
      <c r="E29" s="501">
        <v>2.4662099480999999</v>
      </c>
      <c r="F29" s="501">
        <v>2.4662099480999999</v>
      </c>
      <c r="G29" s="501" t="s">
        <v>33</v>
      </c>
      <c r="H29" s="501" t="s">
        <v>218</v>
      </c>
    </row>
    <row r="30" spans="1:8" s="286" customFormat="1" x14ac:dyDescent="0.2"/>
    <row r="31" spans="1:8" s="286" customFormat="1" x14ac:dyDescent="0.2"/>
    <row r="32" spans="1:8" s="286" customFormat="1" x14ac:dyDescent="0.2"/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  <row r="123" s="286" customFormat="1" x14ac:dyDescent="0.2"/>
    <row r="124" s="286" customFormat="1" x14ac:dyDescent="0.2"/>
    <row r="125" s="286" customFormat="1" x14ac:dyDescent="0.2"/>
    <row r="126" s="286" customFormat="1" x14ac:dyDescent="0.2"/>
    <row r="127" s="286" customFormat="1" x14ac:dyDescent="0.2"/>
    <row r="128" s="286" customFormat="1" x14ac:dyDescent="0.2"/>
    <row r="129" s="286" customFormat="1" x14ac:dyDescent="0.2"/>
    <row r="130" s="286" customFormat="1" x14ac:dyDescent="0.2"/>
    <row r="131" s="286" customFormat="1" x14ac:dyDescent="0.2"/>
    <row r="132" s="286" customFormat="1" x14ac:dyDescent="0.2"/>
    <row r="133" s="286" customFormat="1" x14ac:dyDescent="0.2"/>
    <row r="134" s="286" customFormat="1" x14ac:dyDescent="0.2"/>
    <row r="135" s="286" customFormat="1" x14ac:dyDescent="0.2"/>
    <row r="136" s="286" customFormat="1" x14ac:dyDescent="0.2"/>
    <row r="137" s="286" customFormat="1" x14ac:dyDescent="0.2"/>
    <row r="138" s="286" customFormat="1" x14ac:dyDescent="0.2"/>
    <row r="139" s="286" customFormat="1" x14ac:dyDescent="0.2"/>
    <row r="140" s="286" customFormat="1" x14ac:dyDescent="0.2"/>
    <row r="141" s="286" customFormat="1" x14ac:dyDescent="0.2"/>
  </sheetData>
  <mergeCells count="1">
    <mergeCell ref="B3:E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6"/>
  <sheetViews>
    <sheetView showGridLines="0" workbookViewId="0">
      <selection sqref="A1:J31"/>
    </sheetView>
  </sheetViews>
  <sheetFormatPr defaultRowHeight="12.75" x14ac:dyDescent="0.2"/>
  <cols>
    <col min="1" max="1" width="33.7109375" style="287" customWidth="1"/>
    <col min="2" max="2" width="12.28515625" style="287" bestFit="1" customWidth="1"/>
    <col min="3" max="3" width="12" style="287" bestFit="1" customWidth="1"/>
    <col min="4" max="4" width="10.28515625" style="287" bestFit="1" customWidth="1"/>
    <col min="5" max="5" width="9.85546875" style="287" bestFit="1" customWidth="1"/>
    <col min="6" max="6" width="11.85546875" style="287" bestFit="1" customWidth="1"/>
    <col min="7" max="7" width="9.42578125" style="287" bestFit="1" customWidth="1"/>
    <col min="8" max="9" width="9.7109375" style="287" customWidth="1"/>
    <col min="10" max="10" width="8.7109375" style="287" customWidth="1"/>
    <col min="11" max="26" width="12.7109375" style="286" customWidth="1"/>
    <col min="27" max="60" width="12.7109375" style="287" customWidth="1"/>
    <col min="61" max="16384" width="9.140625" style="287"/>
  </cols>
  <sheetData>
    <row r="1" spans="1:26" s="280" customFormat="1" ht="15" customHeight="1" x14ac:dyDescent="0.25">
      <c r="A1" s="116" t="s">
        <v>369</v>
      </c>
    </row>
    <row r="2" spans="1:26" s="282" customFormat="1" ht="15" customHeight="1" x14ac:dyDescent="0.2">
      <c r="A2" s="281"/>
    </row>
    <row r="3" spans="1:26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284"/>
      <c r="I3" s="284"/>
      <c r="J3" s="284"/>
    </row>
    <row r="4" spans="1:26" s="282" customFormat="1" ht="6" customHeight="1" x14ac:dyDescent="0.2">
      <c r="A4" s="283"/>
      <c r="H4" s="284"/>
      <c r="I4" s="284"/>
      <c r="J4" s="284"/>
    </row>
    <row r="5" spans="1:26" s="250" customFormat="1" ht="36" customHeight="1" thickBot="1" x14ac:dyDescent="0.25">
      <c r="A5" s="302" t="s">
        <v>214</v>
      </c>
      <c r="B5" s="250" t="s">
        <v>196</v>
      </c>
      <c r="C5" s="250" t="s">
        <v>197</v>
      </c>
      <c r="D5" s="250" t="s">
        <v>79</v>
      </c>
      <c r="E5" s="250" t="s">
        <v>346</v>
      </c>
      <c r="F5" s="250" t="s">
        <v>199</v>
      </c>
      <c r="G5" s="250" t="s">
        <v>220</v>
      </c>
      <c r="H5" s="250" t="s">
        <v>215</v>
      </c>
      <c r="I5" s="250" t="s">
        <v>216</v>
      </c>
      <c r="J5" s="250" t="s">
        <v>217</v>
      </c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85"/>
      <c r="Y5" s="251" t="s">
        <v>237</v>
      </c>
      <c r="Z5" s="251"/>
    </row>
    <row r="6" spans="1:26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85"/>
      <c r="Y6" s="255"/>
      <c r="Z6" s="255"/>
    </row>
    <row r="7" spans="1:26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6"/>
      <c r="I7" s="256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85"/>
      <c r="Y7" s="255"/>
      <c r="Z7" s="255"/>
    </row>
    <row r="8" spans="1:26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I8" s="253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</row>
    <row r="9" spans="1:26" x14ac:dyDescent="0.2">
      <c r="A9" s="258" t="s">
        <v>52</v>
      </c>
      <c r="B9" s="259">
        <f>133.5443992615+1.62</f>
        <v>135.16439926149999</v>
      </c>
      <c r="C9" s="259" t="s">
        <v>33</v>
      </c>
      <c r="D9" s="259" t="s">
        <v>33</v>
      </c>
      <c r="E9" s="259" t="s">
        <v>33</v>
      </c>
      <c r="F9" s="259" t="s">
        <v>33</v>
      </c>
      <c r="G9" s="259" t="s">
        <v>33</v>
      </c>
      <c r="H9" s="260">
        <v>135.16439932579999</v>
      </c>
      <c r="I9" s="259">
        <v>35.006099879741669</v>
      </c>
      <c r="J9" s="259">
        <v>33.791099989271167</v>
      </c>
      <c r="Y9" s="286" t="s">
        <v>238</v>
      </c>
    </row>
    <row r="10" spans="1:26" s="288" customFormat="1" ht="3.75" customHeight="1" x14ac:dyDescent="0.2">
      <c r="A10" s="263"/>
      <c r="B10" s="264"/>
      <c r="C10" s="264"/>
      <c r="D10" s="264"/>
      <c r="E10" s="264"/>
      <c r="F10" s="264"/>
      <c r="G10" s="264"/>
      <c r="H10" s="265"/>
      <c r="I10" s="264"/>
      <c r="J10" s="264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</row>
    <row r="11" spans="1:26" s="288" customFormat="1" ht="15" customHeight="1" x14ac:dyDescent="0.2">
      <c r="A11" s="267" t="s">
        <v>58</v>
      </c>
      <c r="B11" s="268">
        <v>135.16439926149999</v>
      </c>
      <c r="C11" s="268" t="s">
        <v>33</v>
      </c>
      <c r="D11" s="268" t="s">
        <v>33</v>
      </c>
      <c r="E11" s="268" t="s">
        <v>33</v>
      </c>
      <c r="F11" s="268" t="s">
        <v>33</v>
      </c>
      <c r="G11" s="268" t="s">
        <v>33</v>
      </c>
      <c r="H11" s="268">
        <v>135.16439932579999</v>
      </c>
      <c r="I11" s="268" t="s">
        <v>33</v>
      </c>
      <c r="J11" s="268">
        <v>33.791099989271167</v>
      </c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</row>
    <row r="12" spans="1:26" s="288" customFormat="1" ht="9" customHeight="1" x14ac:dyDescent="0.2">
      <c r="A12" s="263"/>
      <c r="B12" s="269"/>
      <c r="C12" s="269"/>
      <c r="D12" s="269"/>
      <c r="E12" s="269"/>
      <c r="F12" s="269"/>
      <c r="G12" s="269"/>
      <c r="H12" s="269"/>
      <c r="I12" s="269"/>
      <c r="J12" s="270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</row>
    <row r="13" spans="1:26" s="292" customFormat="1" ht="19.5" customHeight="1" x14ac:dyDescent="0.3">
      <c r="A13" s="445" t="s">
        <v>411</v>
      </c>
      <c r="B13" s="289"/>
      <c r="C13" s="289"/>
      <c r="D13" s="289"/>
      <c r="E13" s="289"/>
      <c r="F13" s="289"/>
      <c r="G13" s="289"/>
      <c r="H13" s="289"/>
      <c r="I13" s="289"/>
      <c r="J13" s="290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</row>
    <row r="14" spans="1:26" s="296" customFormat="1" ht="3.75" customHeight="1" x14ac:dyDescent="0.2">
      <c r="A14" s="293"/>
      <c r="B14" s="294"/>
      <c r="C14" s="294"/>
      <c r="D14" s="294"/>
      <c r="E14" s="294"/>
      <c r="F14" s="294"/>
      <c r="G14" s="294"/>
      <c r="H14" s="294"/>
      <c r="I14" s="294"/>
      <c r="J14" s="295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</row>
    <row r="15" spans="1:26" x14ac:dyDescent="0.2">
      <c r="A15" s="258" t="s">
        <v>66</v>
      </c>
      <c r="B15" s="259" t="s">
        <v>33</v>
      </c>
      <c r="C15" s="259">
        <v>38.786100029899998</v>
      </c>
      <c r="D15" s="259" t="s">
        <v>33</v>
      </c>
      <c r="E15" s="259" t="s">
        <v>33</v>
      </c>
      <c r="F15" s="259" t="s">
        <v>33</v>
      </c>
      <c r="G15" s="259" t="s">
        <v>33</v>
      </c>
      <c r="H15" s="260">
        <v>38.786100029899998</v>
      </c>
      <c r="I15" s="259">
        <v>38.786100029945302</v>
      </c>
      <c r="J15" s="259">
        <v>30.085991839782714</v>
      </c>
    </row>
    <row r="16" spans="1:26" s="288" customFormat="1" ht="3.75" customHeight="1" x14ac:dyDescent="0.2">
      <c r="A16" s="263"/>
      <c r="B16" s="264"/>
      <c r="C16" s="264"/>
      <c r="D16" s="264"/>
      <c r="E16" s="264"/>
      <c r="F16" s="264"/>
      <c r="G16" s="264"/>
      <c r="H16" s="265"/>
      <c r="I16" s="264"/>
      <c r="J16" s="264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</row>
    <row r="17" spans="1:26" s="288" customFormat="1" ht="15" customHeight="1" x14ac:dyDescent="0.2">
      <c r="A17" s="267" t="s">
        <v>150</v>
      </c>
      <c r="B17" s="268" t="s">
        <v>33</v>
      </c>
      <c r="C17" s="268">
        <v>38.786100029899998</v>
      </c>
      <c r="D17" s="268" t="s">
        <v>33</v>
      </c>
      <c r="E17" s="268" t="s">
        <v>33</v>
      </c>
      <c r="F17" s="268" t="s">
        <v>33</v>
      </c>
      <c r="G17" s="268" t="s">
        <v>33</v>
      </c>
      <c r="H17" s="268">
        <v>38.786100029899998</v>
      </c>
      <c r="I17" s="268" t="s">
        <v>33</v>
      </c>
      <c r="J17" s="268">
        <v>30.085991839782714</v>
      </c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6"/>
    </row>
    <row r="18" spans="1:26" s="286" customFormat="1" ht="9" customHeight="1" x14ac:dyDescent="0.2"/>
    <row r="19" spans="1:26" s="286" customFormat="1" ht="18.75" x14ac:dyDescent="0.3">
      <c r="A19" s="445" t="s">
        <v>36</v>
      </c>
      <c r="B19" s="289"/>
      <c r="C19" s="289"/>
      <c r="D19" s="289"/>
      <c r="E19" s="289"/>
      <c r="F19" s="289"/>
      <c r="G19" s="289"/>
      <c r="H19" s="289"/>
      <c r="I19" s="289"/>
      <c r="J19" s="290"/>
    </row>
    <row r="20" spans="1:26" s="286" customFormat="1" ht="3.75" customHeight="1" x14ac:dyDescent="0.2">
      <c r="A20" s="293"/>
      <c r="B20" s="294"/>
      <c r="C20" s="294"/>
      <c r="D20" s="294"/>
      <c r="E20" s="294"/>
      <c r="F20" s="294"/>
      <c r="G20" s="294"/>
      <c r="H20" s="294"/>
      <c r="I20" s="294"/>
      <c r="J20" s="295"/>
    </row>
    <row r="21" spans="1:26" s="286" customFormat="1" ht="12.75" customHeight="1" x14ac:dyDescent="0.2">
      <c r="A21" s="258" t="s">
        <v>69</v>
      </c>
      <c r="B21" s="259" t="s">
        <v>33</v>
      </c>
      <c r="C21" s="259" t="s">
        <v>33</v>
      </c>
      <c r="D21" s="259" t="s">
        <v>33</v>
      </c>
      <c r="E21" s="259">
        <v>4.3200001717000003</v>
      </c>
      <c r="F21" s="259" t="s">
        <v>33</v>
      </c>
      <c r="G21" s="259" t="s">
        <v>33</v>
      </c>
      <c r="H21" s="260">
        <v>4.3200001717000003</v>
      </c>
      <c r="I21" s="259">
        <v>4.320000171661377</v>
      </c>
      <c r="J21" s="259">
        <v>0.10799999713897704</v>
      </c>
    </row>
    <row r="22" spans="1:26" s="286" customFormat="1" ht="12.75" customHeight="1" x14ac:dyDescent="0.2">
      <c r="A22" s="258" t="s">
        <v>71</v>
      </c>
      <c r="B22" s="259" t="s">
        <v>33</v>
      </c>
      <c r="C22" s="259" t="s">
        <v>33</v>
      </c>
      <c r="D22" s="259" t="s">
        <v>33</v>
      </c>
      <c r="E22" s="259" t="s">
        <v>33</v>
      </c>
      <c r="F22" s="259">
        <v>66.772199630700001</v>
      </c>
      <c r="G22" s="259" t="s">
        <v>33</v>
      </c>
      <c r="H22" s="260">
        <v>66.772199630700001</v>
      </c>
      <c r="I22" s="259">
        <v>33.386099815368652</v>
      </c>
      <c r="J22" s="259">
        <v>0.50079149999999995</v>
      </c>
    </row>
    <row r="23" spans="1:26" s="286" customFormat="1" ht="12.75" customHeight="1" x14ac:dyDescent="0.2">
      <c r="A23" s="258" t="s">
        <v>72</v>
      </c>
      <c r="B23" s="259" t="s">
        <v>33</v>
      </c>
      <c r="C23" s="259" t="s">
        <v>33</v>
      </c>
      <c r="D23" s="259">
        <v>33.386099815400001</v>
      </c>
      <c r="E23" s="259" t="s">
        <v>33</v>
      </c>
      <c r="F23" s="259" t="s">
        <v>33</v>
      </c>
      <c r="G23" s="259" t="s">
        <v>33</v>
      </c>
      <c r="H23" s="260">
        <v>33.386099815400001</v>
      </c>
      <c r="I23" s="259">
        <v>33.386099815368652</v>
      </c>
      <c r="J23" s="259">
        <v>4.6740539999999999</v>
      </c>
    </row>
    <row r="24" spans="1:26" s="286" customFormat="1" ht="3.75" customHeight="1" x14ac:dyDescent="0.2">
      <c r="A24" s="263"/>
      <c r="B24" s="264"/>
      <c r="C24" s="264"/>
      <c r="D24" s="264"/>
      <c r="E24" s="264"/>
      <c r="F24" s="264"/>
      <c r="G24" s="264"/>
      <c r="H24" s="265"/>
      <c r="I24" s="264"/>
      <c r="J24" s="264"/>
    </row>
    <row r="25" spans="1:26" s="286" customFormat="1" ht="15" customHeight="1" x14ac:dyDescent="0.2">
      <c r="A25" s="267" t="s">
        <v>73</v>
      </c>
      <c r="B25" s="268" t="s">
        <v>33</v>
      </c>
      <c r="C25" s="268" t="s">
        <v>33</v>
      </c>
      <c r="D25" s="268">
        <v>33.386099815400001</v>
      </c>
      <c r="E25" s="268">
        <v>4.3200001717000003</v>
      </c>
      <c r="F25" s="268">
        <v>66.772199630700001</v>
      </c>
      <c r="G25" s="268" t="s">
        <v>33</v>
      </c>
      <c r="H25" s="268">
        <v>104.4782996178</v>
      </c>
      <c r="I25" s="268" t="s">
        <v>33</v>
      </c>
      <c r="J25" s="268">
        <v>5.2828454971389771</v>
      </c>
    </row>
    <row r="26" spans="1:26" s="286" customFormat="1" ht="9" customHeight="1" x14ac:dyDescent="0.2"/>
    <row r="27" spans="1:26" s="286" customFormat="1" ht="18.75" x14ac:dyDescent="0.3">
      <c r="A27" s="445" t="s">
        <v>38</v>
      </c>
      <c r="B27" s="289"/>
      <c r="C27" s="289"/>
      <c r="D27" s="289"/>
      <c r="E27" s="289"/>
      <c r="F27" s="289"/>
      <c r="G27" s="289"/>
      <c r="H27" s="289"/>
      <c r="I27" s="289"/>
      <c r="J27" s="290"/>
    </row>
    <row r="28" spans="1:26" s="286" customFormat="1" ht="3.75" customHeight="1" x14ac:dyDescent="0.2">
      <c r="A28" s="293"/>
      <c r="B28" s="294"/>
      <c r="C28" s="294"/>
      <c r="D28" s="294"/>
      <c r="E28" s="294"/>
      <c r="F28" s="294"/>
      <c r="G28" s="294"/>
      <c r="H28" s="294"/>
      <c r="I28" s="294"/>
      <c r="J28" s="295"/>
    </row>
    <row r="29" spans="1:26" s="286" customFormat="1" x14ac:dyDescent="0.2">
      <c r="A29" s="258" t="s">
        <v>66</v>
      </c>
      <c r="B29" s="259" t="s">
        <v>33</v>
      </c>
      <c r="C29" s="259" t="s">
        <v>33</v>
      </c>
      <c r="D29" s="259" t="s">
        <v>33</v>
      </c>
      <c r="E29" s="259" t="s">
        <v>33</v>
      </c>
      <c r="F29" s="259" t="s">
        <v>33</v>
      </c>
      <c r="G29" s="259">
        <v>38.786100029899998</v>
      </c>
      <c r="H29" s="260">
        <v>38.786100029899998</v>
      </c>
      <c r="I29" s="259">
        <v>38.786100029945374</v>
      </c>
      <c r="J29" s="259">
        <v>1.5750443010879127</v>
      </c>
    </row>
    <row r="30" spans="1:26" s="286" customFormat="1" ht="3.75" customHeight="1" x14ac:dyDescent="0.2">
      <c r="A30" s="263"/>
      <c r="B30" s="264"/>
      <c r="C30" s="264"/>
      <c r="D30" s="264"/>
      <c r="E30" s="264"/>
      <c r="F30" s="264"/>
      <c r="G30" s="264"/>
      <c r="H30" s="265"/>
      <c r="I30" s="264"/>
      <c r="J30" s="264"/>
    </row>
    <row r="31" spans="1:26" s="286" customFormat="1" ht="15" customHeight="1" x14ac:dyDescent="0.2">
      <c r="A31" s="267" t="s">
        <v>76</v>
      </c>
      <c r="B31" s="268" t="s">
        <v>33</v>
      </c>
      <c r="C31" s="268" t="s">
        <v>33</v>
      </c>
      <c r="D31" s="268" t="s">
        <v>33</v>
      </c>
      <c r="E31" s="268" t="s">
        <v>33</v>
      </c>
      <c r="F31" s="268" t="s">
        <v>33</v>
      </c>
      <c r="G31" s="268">
        <v>38.786100029899998</v>
      </c>
      <c r="H31" s="268">
        <v>38.786100029899998</v>
      </c>
      <c r="I31" s="268" t="s">
        <v>33</v>
      </c>
      <c r="J31" s="268">
        <v>1.5750443010879127</v>
      </c>
    </row>
    <row r="32" spans="1:26" s="286" customFormat="1" x14ac:dyDescent="0.2"/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</sheetData>
  <mergeCells count="1">
    <mergeCell ref="B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0"/>
  <sheetViews>
    <sheetView showGridLines="0" workbookViewId="0">
      <selection sqref="A1:J35"/>
    </sheetView>
  </sheetViews>
  <sheetFormatPr defaultRowHeight="12.75" x14ac:dyDescent="0.2"/>
  <cols>
    <col min="1" max="1" width="31" style="287" customWidth="1"/>
    <col min="2" max="2" width="12.28515625" style="287" bestFit="1" customWidth="1"/>
    <col min="3" max="3" width="12" style="287" bestFit="1" customWidth="1"/>
    <col min="4" max="5" width="10.28515625" style="287" bestFit="1" customWidth="1"/>
    <col min="6" max="6" width="13.28515625" style="287" customWidth="1"/>
    <col min="7" max="7" width="9.42578125" style="287" bestFit="1" customWidth="1"/>
    <col min="8" max="9" width="9.7109375" style="287" customWidth="1"/>
    <col min="10" max="10" width="8.7109375" style="287" customWidth="1"/>
    <col min="11" max="25" width="12.7109375" style="286" customWidth="1"/>
    <col min="26" max="59" width="12.7109375" style="287" customWidth="1"/>
    <col min="60" max="16384" width="9.140625" style="287"/>
  </cols>
  <sheetData>
    <row r="1" spans="1:25" s="280" customFormat="1" ht="15" customHeight="1" x14ac:dyDescent="0.25">
      <c r="A1" s="116" t="s">
        <v>370</v>
      </c>
    </row>
    <row r="2" spans="1:25" s="282" customFormat="1" ht="15" customHeight="1" x14ac:dyDescent="0.2">
      <c r="A2" s="281"/>
    </row>
    <row r="3" spans="1:25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284"/>
      <c r="I3" s="284"/>
      <c r="J3" s="284"/>
    </row>
    <row r="4" spans="1:25" s="282" customFormat="1" ht="6" customHeight="1" x14ac:dyDescent="0.2">
      <c r="A4" s="283"/>
      <c r="H4" s="284"/>
      <c r="I4" s="284"/>
      <c r="J4" s="284"/>
    </row>
    <row r="5" spans="1:25" s="250" customFormat="1" ht="38.25" customHeight="1" thickBot="1" x14ac:dyDescent="0.25">
      <c r="A5" s="302" t="s">
        <v>214</v>
      </c>
      <c r="B5" s="250" t="s">
        <v>196</v>
      </c>
      <c r="C5" s="250" t="s">
        <v>197</v>
      </c>
      <c r="D5" s="250" t="s">
        <v>198</v>
      </c>
      <c r="E5" s="250" t="s">
        <v>79</v>
      </c>
      <c r="F5" s="250" t="s">
        <v>199</v>
      </c>
      <c r="G5" s="250" t="s">
        <v>220</v>
      </c>
      <c r="H5" s="250" t="s">
        <v>215</v>
      </c>
      <c r="I5" s="250" t="s">
        <v>216</v>
      </c>
      <c r="J5" s="250" t="s">
        <v>217</v>
      </c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85"/>
      <c r="X5" s="251" t="s">
        <v>239</v>
      </c>
      <c r="Y5" s="251"/>
    </row>
    <row r="6" spans="1:25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85"/>
      <c r="X6" s="255"/>
      <c r="Y6" s="255"/>
    </row>
    <row r="7" spans="1:25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6"/>
      <c r="I7" s="256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85"/>
      <c r="X7" s="255"/>
      <c r="Y7" s="255"/>
    </row>
    <row r="8" spans="1:25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I8" s="253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</row>
    <row r="9" spans="1:25" x14ac:dyDescent="0.2">
      <c r="A9" s="258" t="s">
        <v>54</v>
      </c>
      <c r="B9" s="259">
        <v>10.4055583477</v>
      </c>
      <c r="C9" s="259" t="s">
        <v>33</v>
      </c>
      <c r="D9" s="259" t="s">
        <v>33</v>
      </c>
      <c r="E9" s="259" t="s">
        <v>33</v>
      </c>
      <c r="F9" s="259" t="s">
        <v>33</v>
      </c>
      <c r="G9" s="259" t="s">
        <v>33</v>
      </c>
      <c r="H9" s="260">
        <v>10.4055583477</v>
      </c>
      <c r="I9" s="259">
        <v>3.4685194492340088</v>
      </c>
      <c r="J9" s="259">
        <v>0.39020843385457987</v>
      </c>
      <c r="X9" s="286" t="s">
        <v>240</v>
      </c>
    </row>
    <row r="10" spans="1:25" x14ac:dyDescent="0.2">
      <c r="A10" s="258" t="s">
        <v>113</v>
      </c>
      <c r="B10" s="259">
        <v>0.57799130679999999</v>
      </c>
      <c r="C10" s="259" t="s">
        <v>33</v>
      </c>
      <c r="D10" s="259" t="s">
        <v>33</v>
      </c>
      <c r="E10" s="259" t="s">
        <v>33</v>
      </c>
      <c r="F10" s="259" t="s">
        <v>33</v>
      </c>
      <c r="G10" s="259" t="s">
        <v>33</v>
      </c>
      <c r="H10" s="260">
        <v>0.57799130679999999</v>
      </c>
      <c r="I10" s="259">
        <v>0.5779913067817688</v>
      </c>
      <c r="J10" s="259">
        <v>1.0721739208719729</v>
      </c>
    </row>
    <row r="11" spans="1:25" s="288" customFormat="1" ht="3.75" customHeight="1" x14ac:dyDescent="0.2">
      <c r="A11" s="263"/>
      <c r="B11" s="264"/>
      <c r="C11" s="264"/>
      <c r="D11" s="264"/>
      <c r="E11" s="264"/>
      <c r="F11" s="264"/>
      <c r="G11" s="264"/>
      <c r="H11" s="265"/>
      <c r="I11" s="264"/>
      <c r="J11" s="264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</row>
    <row r="12" spans="1:25" s="288" customFormat="1" ht="15" customHeight="1" x14ac:dyDescent="0.2">
      <c r="A12" s="267" t="s">
        <v>58</v>
      </c>
      <c r="B12" s="268">
        <v>10.983549654499999</v>
      </c>
      <c r="C12" s="268" t="s">
        <v>33</v>
      </c>
      <c r="D12" s="268" t="s">
        <v>33</v>
      </c>
      <c r="E12" s="268" t="s">
        <v>33</v>
      </c>
      <c r="F12" s="268" t="s">
        <v>33</v>
      </c>
      <c r="G12" s="268" t="s">
        <v>33</v>
      </c>
      <c r="H12" s="268">
        <v>10.983549654499999</v>
      </c>
      <c r="I12" s="268" t="s">
        <v>33</v>
      </c>
      <c r="J12" s="268">
        <v>1.4623823547265529</v>
      </c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</row>
    <row r="13" spans="1:25" s="288" customFormat="1" ht="9" customHeight="1" x14ac:dyDescent="0.2">
      <c r="A13" s="263"/>
      <c r="B13" s="269"/>
      <c r="C13" s="269"/>
      <c r="D13" s="269"/>
      <c r="E13" s="269"/>
      <c r="F13" s="269"/>
      <c r="G13" s="269"/>
      <c r="H13" s="269"/>
      <c r="I13" s="269"/>
      <c r="J13" s="270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</row>
    <row r="14" spans="1:25" s="292" customFormat="1" ht="19.5" customHeight="1" x14ac:dyDescent="0.3">
      <c r="A14" s="445" t="s">
        <v>41</v>
      </c>
      <c r="B14" s="289"/>
      <c r="C14" s="289"/>
      <c r="D14" s="289"/>
      <c r="E14" s="289"/>
      <c r="F14" s="289"/>
      <c r="G14" s="289"/>
      <c r="H14" s="289"/>
      <c r="I14" s="289"/>
      <c r="J14" s="290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</row>
    <row r="15" spans="1:25" s="296" customFormat="1" ht="3.75" customHeight="1" x14ac:dyDescent="0.2">
      <c r="A15" s="293"/>
      <c r="B15" s="294"/>
      <c r="C15" s="294"/>
      <c r="D15" s="294"/>
      <c r="E15" s="294"/>
      <c r="F15" s="294"/>
      <c r="G15" s="294"/>
      <c r="H15" s="294"/>
      <c r="I15" s="294"/>
      <c r="J15" s="295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</row>
    <row r="16" spans="1:25" x14ac:dyDescent="0.2">
      <c r="A16" s="258" t="s">
        <v>59</v>
      </c>
      <c r="B16" s="259" t="s">
        <v>33</v>
      </c>
      <c r="C16" s="259" t="s">
        <v>33</v>
      </c>
      <c r="D16" s="259">
        <v>5.3564721345999997</v>
      </c>
      <c r="E16" s="259" t="s">
        <v>33</v>
      </c>
      <c r="F16" s="259" t="s">
        <v>33</v>
      </c>
      <c r="G16" s="259" t="s">
        <v>33</v>
      </c>
      <c r="H16" s="260">
        <v>5.3564721345999997</v>
      </c>
      <c r="I16" s="259">
        <v>5.3564721345901489</v>
      </c>
      <c r="J16" s="259">
        <v>5.3013719344415673</v>
      </c>
    </row>
    <row r="17" spans="1:25" x14ac:dyDescent="0.2">
      <c r="A17" s="258" t="s">
        <v>61</v>
      </c>
      <c r="B17" s="259" t="s">
        <v>33</v>
      </c>
      <c r="C17" s="259">
        <v>10.237970829</v>
      </c>
      <c r="D17" s="259" t="s">
        <v>33</v>
      </c>
      <c r="E17" s="259" t="s">
        <v>33</v>
      </c>
      <c r="F17" s="259" t="s">
        <v>33</v>
      </c>
      <c r="G17" s="259" t="s">
        <v>33</v>
      </c>
      <c r="H17" s="260">
        <v>10.237970829</v>
      </c>
      <c r="I17" s="259">
        <v>10.23797082901001</v>
      </c>
      <c r="J17" s="259">
        <v>5.0749709556208851</v>
      </c>
    </row>
    <row r="18" spans="1:25" x14ac:dyDescent="0.2">
      <c r="A18" s="258" t="s">
        <v>64</v>
      </c>
      <c r="B18" s="259" t="s">
        <v>33</v>
      </c>
      <c r="C18" s="259">
        <v>6.191460073</v>
      </c>
      <c r="D18" s="259" t="s">
        <v>33</v>
      </c>
      <c r="E18" s="259" t="s">
        <v>33</v>
      </c>
      <c r="F18" s="259" t="s">
        <v>33</v>
      </c>
      <c r="G18" s="259" t="s">
        <v>33</v>
      </c>
      <c r="H18" s="260">
        <v>6.191460073</v>
      </c>
      <c r="I18" s="259">
        <v>6.1914600729942322</v>
      </c>
      <c r="J18" s="259">
        <v>6.0816730952047706</v>
      </c>
    </row>
    <row r="19" spans="1:25" x14ac:dyDescent="0.2">
      <c r="A19" s="258" t="s">
        <v>97</v>
      </c>
      <c r="B19" s="259" t="s">
        <v>33</v>
      </c>
      <c r="C19" s="259">
        <v>9.8738308548999996</v>
      </c>
      <c r="D19" s="259" t="s">
        <v>33</v>
      </c>
      <c r="E19" s="259" t="s">
        <v>33</v>
      </c>
      <c r="F19" s="259" t="s">
        <v>33</v>
      </c>
      <c r="G19" s="259" t="s">
        <v>33</v>
      </c>
      <c r="H19" s="260">
        <v>9.8738308548999996</v>
      </c>
      <c r="I19" s="259">
        <v>9.8738308548927307</v>
      </c>
      <c r="J19" s="259">
        <v>10.923468187513352</v>
      </c>
    </row>
    <row r="20" spans="1:25" s="288" customFormat="1" ht="3.75" customHeight="1" x14ac:dyDescent="0.2">
      <c r="A20" s="263"/>
      <c r="B20" s="264"/>
      <c r="C20" s="264"/>
      <c r="D20" s="264"/>
      <c r="E20" s="264"/>
      <c r="F20" s="264"/>
      <c r="G20" s="264"/>
      <c r="H20" s="265"/>
      <c r="I20" s="264"/>
      <c r="J20" s="264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</row>
    <row r="21" spans="1:25" s="288" customFormat="1" ht="15" customHeight="1" x14ac:dyDescent="0.2">
      <c r="A21" s="267" t="s">
        <v>150</v>
      </c>
      <c r="B21" s="268" t="s">
        <v>33</v>
      </c>
      <c r="C21" s="268">
        <v>26.3032617569</v>
      </c>
      <c r="D21" s="268">
        <v>5.3564721345999997</v>
      </c>
      <c r="E21" s="268" t="s">
        <v>33</v>
      </c>
      <c r="F21" s="268" t="s">
        <v>33</v>
      </c>
      <c r="G21" s="268" t="s">
        <v>33</v>
      </c>
      <c r="H21" s="268">
        <v>31.659733891499997</v>
      </c>
      <c r="I21" s="268" t="s">
        <v>33</v>
      </c>
      <c r="J21" s="268">
        <v>27.381484172780574</v>
      </c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</row>
    <row r="22" spans="1:25" s="286" customFormat="1" ht="9" customHeight="1" x14ac:dyDescent="0.2"/>
    <row r="23" spans="1:25" s="286" customFormat="1" ht="18.75" x14ac:dyDescent="0.3">
      <c r="A23" s="303" t="s">
        <v>36</v>
      </c>
      <c r="B23" s="256"/>
      <c r="C23" s="256"/>
      <c r="D23" s="256"/>
      <c r="E23" s="256"/>
      <c r="F23" s="256"/>
      <c r="G23" s="256"/>
      <c r="H23" s="256"/>
      <c r="I23" s="256"/>
      <c r="J23" s="255"/>
    </row>
    <row r="24" spans="1:25" s="286" customFormat="1" ht="3.75" customHeight="1" x14ac:dyDescent="0.2">
      <c r="A24" s="253"/>
      <c r="B24" s="253"/>
      <c r="C24" s="253"/>
      <c r="D24" s="253"/>
      <c r="E24" s="253"/>
      <c r="F24" s="253"/>
      <c r="G24" s="253"/>
      <c r="H24" s="253"/>
      <c r="I24" s="253"/>
      <c r="J24" s="254"/>
    </row>
    <row r="25" spans="1:25" s="286" customFormat="1" x14ac:dyDescent="0.2">
      <c r="A25" s="258" t="s">
        <v>68</v>
      </c>
      <c r="B25" s="259" t="s">
        <v>33</v>
      </c>
      <c r="C25" s="259" t="s">
        <v>33</v>
      </c>
      <c r="D25" s="259" t="s">
        <v>33</v>
      </c>
      <c r="E25" s="259" t="s">
        <v>33</v>
      </c>
      <c r="F25" s="259">
        <v>0.57799130679999999</v>
      </c>
      <c r="G25" s="259" t="s">
        <v>33</v>
      </c>
      <c r="H25" s="260">
        <v>0.57799130679999999</v>
      </c>
      <c r="I25" s="259">
        <v>0.5779913067817688</v>
      </c>
      <c r="J25" s="259">
        <v>0.13871791968154906</v>
      </c>
    </row>
    <row r="26" spans="1:25" s="286" customFormat="1" x14ac:dyDescent="0.2">
      <c r="A26" s="258" t="s">
        <v>71</v>
      </c>
      <c r="B26" s="259" t="s">
        <v>33</v>
      </c>
      <c r="C26" s="259" t="s">
        <v>33</v>
      </c>
      <c r="D26" s="259" t="s">
        <v>33</v>
      </c>
      <c r="E26" s="259">
        <v>11.5615409613</v>
      </c>
      <c r="F26" s="259" t="s">
        <v>33</v>
      </c>
      <c r="G26" s="259" t="s">
        <v>33</v>
      </c>
      <c r="H26" s="260">
        <v>11.5615409613</v>
      </c>
      <c r="I26" s="259">
        <v>4.0465107560157776</v>
      </c>
      <c r="J26" s="259">
        <v>5.6360583345651624E-2</v>
      </c>
    </row>
    <row r="27" spans="1:25" s="286" customFormat="1" ht="3.75" customHeight="1" x14ac:dyDescent="0.2">
      <c r="A27" s="263"/>
      <c r="B27" s="264"/>
      <c r="C27" s="264"/>
      <c r="D27" s="264"/>
      <c r="E27" s="264"/>
      <c r="F27" s="264"/>
      <c r="G27" s="264"/>
      <c r="H27" s="265"/>
      <c r="I27" s="264"/>
      <c r="J27" s="264"/>
    </row>
    <row r="28" spans="1:25" s="286" customFormat="1" ht="15" customHeight="1" x14ac:dyDescent="0.2">
      <c r="A28" s="267" t="s">
        <v>73</v>
      </c>
      <c r="B28" s="268" t="s">
        <v>33</v>
      </c>
      <c r="C28" s="268" t="s">
        <v>33</v>
      </c>
      <c r="D28" s="268" t="s">
        <v>33</v>
      </c>
      <c r="E28" s="268">
        <v>11.5615409613</v>
      </c>
      <c r="F28" s="268">
        <v>0.57799130679999999</v>
      </c>
      <c r="G28" s="268" t="s">
        <v>33</v>
      </c>
      <c r="H28" s="268">
        <v>12.1395322681</v>
      </c>
      <c r="I28" s="268" t="s">
        <v>33</v>
      </c>
      <c r="J28" s="268">
        <v>0.1950785030272007</v>
      </c>
    </row>
    <row r="29" spans="1:25" s="286" customFormat="1" ht="9" customHeight="1" x14ac:dyDescent="0.2"/>
    <row r="30" spans="1:25" s="286" customFormat="1" ht="18.75" x14ac:dyDescent="0.3">
      <c r="A30" s="303" t="s">
        <v>38</v>
      </c>
      <c r="B30" s="256"/>
      <c r="C30" s="256"/>
      <c r="D30" s="256"/>
      <c r="E30" s="256"/>
      <c r="F30" s="256"/>
      <c r="G30" s="256"/>
      <c r="H30" s="256"/>
      <c r="I30" s="256"/>
      <c r="J30" s="255"/>
    </row>
    <row r="31" spans="1:25" s="286" customFormat="1" ht="3.75" customHeight="1" x14ac:dyDescent="0.2">
      <c r="A31" s="253"/>
      <c r="B31" s="253"/>
      <c r="C31" s="253"/>
      <c r="D31" s="253"/>
      <c r="E31" s="253"/>
      <c r="F31" s="253"/>
      <c r="G31" s="253"/>
      <c r="H31" s="253"/>
      <c r="I31" s="253"/>
      <c r="J31" s="254"/>
    </row>
    <row r="32" spans="1:25" s="286" customFormat="1" x14ac:dyDescent="0.2">
      <c r="A32" s="258" t="s">
        <v>115</v>
      </c>
      <c r="B32" s="259" t="s">
        <v>33</v>
      </c>
      <c r="C32" s="259" t="s">
        <v>33</v>
      </c>
      <c r="D32" s="259" t="s">
        <v>33</v>
      </c>
      <c r="E32" s="259" t="s">
        <v>33</v>
      </c>
      <c r="F32" s="259" t="s">
        <v>33</v>
      </c>
      <c r="G32" s="259">
        <v>6.2986034154999997</v>
      </c>
      <c r="H32" s="260">
        <v>6.2986034154999997</v>
      </c>
      <c r="I32" s="259">
        <v>6.2986034154891968</v>
      </c>
      <c r="J32" s="259" t="s">
        <v>218</v>
      </c>
    </row>
    <row r="33" spans="1:10" s="286" customFormat="1" x14ac:dyDescent="0.2">
      <c r="A33" s="258" t="s">
        <v>111</v>
      </c>
      <c r="B33" s="259" t="s">
        <v>33</v>
      </c>
      <c r="C33" s="259" t="s">
        <v>33</v>
      </c>
      <c r="D33" s="259" t="s">
        <v>33</v>
      </c>
      <c r="E33" s="259" t="s">
        <v>33</v>
      </c>
      <c r="F33" s="259" t="s">
        <v>33</v>
      </c>
      <c r="G33" s="259">
        <v>6.3735300899</v>
      </c>
      <c r="H33" s="260">
        <v>6.3735300899</v>
      </c>
      <c r="I33" s="259">
        <v>6.3735300898551941</v>
      </c>
      <c r="J33" s="259" t="s">
        <v>218</v>
      </c>
    </row>
    <row r="34" spans="1:10" s="286" customFormat="1" ht="3.75" customHeight="1" x14ac:dyDescent="0.2">
      <c r="A34" s="263"/>
      <c r="B34" s="264"/>
      <c r="C34" s="264"/>
      <c r="D34" s="264"/>
      <c r="E34" s="264"/>
      <c r="F34" s="264"/>
      <c r="G34" s="264"/>
      <c r="H34" s="265"/>
      <c r="I34" s="264"/>
      <c r="J34" s="264"/>
    </row>
    <row r="35" spans="1:10" s="286" customFormat="1" ht="15" customHeight="1" x14ac:dyDescent="0.2">
      <c r="A35" s="267" t="s">
        <v>76</v>
      </c>
      <c r="B35" s="268" t="s">
        <v>33</v>
      </c>
      <c r="C35" s="268" t="s">
        <v>33</v>
      </c>
      <c r="D35" s="268" t="s">
        <v>33</v>
      </c>
      <c r="E35" s="268" t="s">
        <v>33</v>
      </c>
      <c r="F35" s="268" t="s">
        <v>33</v>
      </c>
      <c r="G35" s="268">
        <v>12.6721335054</v>
      </c>
      <c r="H35" s="268">
        <v>12.6721335054</v>
      </c>
      <c r="I35" s="268" t="s">
        <v>33</v>
      </c>
      <c r="J35" s="268" t="s">
        <v>218</v>
      </c>
    </row>
    <row r="36" spans="1:10" s="286" customFormat="1" x14ac:dyDescent="0.2"/>
    <row r="37" spans="1:10" s="286" customFormat="1" x14ac:dyDescent="0.2"/>
    <row r="38" spans="1:10" s="286" customFormat="1" x14ac:dyDescent="0.2"/>
    <row r="39" spans="1:10" s="286" customFormat="1" x14ac:dyDescent="0.2"/>
    <row r="40" spans="1:10" s="286" customFormat="1" x14ac:dyDescent="0.2"/>
    <row r="41" spans="1:10" s="286" customFormat="1" x14ac:dyDescent="0.2"/>
    <row r="42" spans="1:10" s="286" customFormat="1" x14ac:dyDescent="0.2"/>
    <row r="43" spans="1:10" s="286" customFormat="1" x14ac:dyDescent="0.2"/>
    <row r="44" spans="1:10" s="286" customFormat="1" x14ac:dyDescent="0.2"/>
    <row r="45" spans="1:10" s="286" customFormat="1" x14ac:dyDescent="0.2"/>
    <row r="46" spans="1:10" s="286" customFormat="1" x14ac:dyDescent="0.2"/>
    <row r="47" spans="1:10" s="286" customFormat="1" x14ac:dyDescent="0.2"/>
    <row r="48" spans="1:10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</sheetData>
  <mergeCells count="1">
    <mergeCell ref="B3:G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4"/>
  <sheetViews>
    <sheetView showGridLines="0" workbookViewId="0">
      <selection sqref="A1:K28"/>
    </sheetView>
  </sheetViews>
  <sheetFormatPr defaultRowHeight="12.75" x14ac:dyDescent="0.2"/>
  <cols>
    <col min="1" max="1" width="31.42578125" style="287" customWidth="1"/>
    <col min="2" max="2" width="8.5703125" style="287" customWidth="1"/>
    <col min="3" max="3" width="13.42578125" style="287" customWidth="1"/>
    <col min="4" max="4" width="12.85546875" style="287" customWidth="1"/>
    <col min="5" max="5" width="12" style="287" bestFit="1" customWidth="1"/>
    <col min="6" max="6" width="10.28515625" style="287" bestFit="1" customWidth="1"/>
    <col min="7" max="7" width="13.28515625" style="287" bestFit="1" customWidth="1"/>
    <col min="8" max="8" width="8.85546875" style="287" customWidth="1"/>
    <col min="9" max="10" width="9.7109375" style="287" customWidth="1"/>
    <col min="11" max="11" width="8.7109375" style="287" customWidth="1"/>
    <col min="12" max="23" width="12.7109375" style="286" customWidth="1"/>
    <col min="24" max="57" width="12.7109375" style="287" customWidth="1"/>
    <col min="58" max="16384" width="9.140625" style="287"/>
  </cols>
  <sheetData>
    <row r="1" spans="1:23" s="280" customFormat="1" ht="15" customHeight="1" x14ac:dyDescent="0.25">
      <c r="A1" s="116" t="s">
        <v>371</v>
      </c>
    </row>
    <row r="2" spans="1:23" s="282" customFormat="1" ht="15" customHeight="1" x14ac:dyDescent="0.2">
      <c r="A2" s="281"/>
    </row>
    <row r="3" spans="1:23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665"/>
      <c r="I3" s="284"/>
      <c r="J3" s="284"/>
      <c r="K3" s="284"/>
    </row>
    <row r="4" spans="1:23" s="282" customFormat="1" ht="6" customHeight="1" x14ac:dyDescent="0.2">
      <c r="A4" s="283"/>
      <c r="I4" s="284"/>
      <c r="J4" s="284"/>
      <c r="K4" s="284"/>
    </row>
    <row r="5" spans="1:23" s="250" customFormat="1" ht="39.75" customHeight="1" thickBot="1" x14ac:dyDescent="0.25">
      <c r="A5" s="302" t="s">
        <v>214</v>
      </c>
      <c r="B5" s="250" t="s">
        <v>231</v>
      </c>
      <c r="C5" s="250" t="s">
        <v>236</v>
      </c>
      <c r="D5" s="250" t="s">
        <v>196</v>
      </c>
      <c r="E5" s="250" t="s">
        <v>197</v>
      </c>
      <c r="F5" s="250" t="s">
        <v>198</v>
      </c>
      <c r="G5" s="250" t="s">
        <v>219</v>
      </c>
      <c r="H5" s="250" t="s">
        <v>107</v>
      </c>
      <c r="I5" s="250" t="s">
        <v>215</v>
      </c>
      <c r="J5" s="250" t="s">
        <v>216</v>
      </c>
      <c r="K5" s="250" t="s">
        <v>217</v>
      </c>
      <c r="L5" s="251"/>
      <c r="M5" s="251"/>
      <c r="N5" s="251"/>
      <c r="O5" s="251"/>
      <c r="P5" s="251"/>
      <c r="Q5" s="251"/>
      <c r="R5" s="251"/>
      <c r="S5" s="251"/>
      <c r="T5" s="251"/>
      <c r="U5" s="285"/>
      <c r="V5" s="251" t="s">
        <v>239</v>
      </c>
      <c r="W5" s="251"/>
    </row>
    <row r="6" spans="1:23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J6" s="253"/>
      <c r="L6" s="255"/>
      <c r="M6" s="255"/>
      <c r="N6" s="255"/>
      <c r="O6" s="255"/>
      <c r="P6" s="255"/>
      <c r="Q6" s="255"/>
      <c r="R6" s="255"/>
      <c r="S6" s="255"/>
      <c r="T6" s="255"/>
      <c r="U6" s="285"/>
      <c r="V6" s="255"/>
      <c r="W6" s="255"/>
    </row>
    <row r="7" spans="1:23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6"/>
      <c r="I7" s="256"/>
      <c r="J7" s="256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85"/>
      <c r="V7" s="255"/>
      <c r="W7" s="255"/>
    </row>
    <row r="8" spans="1:23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I8" s="253"/>
      <c r="J8" s="253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</row>
    <row r="9" spans="1:23" x14ac:dyDescent="0.2">
      <c r="A9" s="258" t="s">
        <v>106</v>
      </c>
      <c r="B9" s="259" t="s">
        <v>33</v>
      </c>
      <c r="C9" s="259">
        <v>2.9134800433999999</v>
      </c>
      <c r="D9" s="259">
        <v>59.3056237698</v>
      </c>
      <c r="E9" s="259" t="s">
        <v>33</v>
      </c>
      <c r="F9" s="259" t="s">
        <v>33</v>
      </c>
      <c r="G9" s="259" t="s">
        <v>33</v>
      </c>
      <c r="H9" s="259" t="s">
        <v>33</v>
      </c>
      <c r="I9" s="260">
        <v>62.2191038132</v>
      </c>
      <c r="J9" s="259">
        <v>60.762363791465759</v>
      </c>
      <c r="K9" s="259">
        <v>19.198534587472558</v>
      </c>
      <c r="V9" s="286" t="s">
        <v>241</v>
      </c>
    </row>
    <row r="10" spans="1:23" x14ac:dyDescent="0.2">
      <c r="A10" s="258" t="s">
        <v>90</v>
      </c>
      <c r="B10" s="259" t="s">
        <v>33</v>
      </c>
      <c r="C10" s="259" t="s">
        <v>33</v>
      </c>
      <c r="D10" s="259">
        <v>4.9167001247000002</v>
      </c>
      <c r="E10" s="259" t="s">
        <v>33</v>
      </c>
      <c r="F10" s="259" t="s">
        <v>33</v>
      </c>
      <c r="G10" s="259" t="s">
        <v>33</v>
      </c>
      <c r="H10" s="259" t="s">
        <v>33</v>
      </c>
      <c r="I10" s="260">
        <v>4.9167001247000002</v>
      </c>
      <c r="J10" s="259">
        <v>4.9167001247406006</v>
      </c>
      <c r="K10" s="259">
        <v>1.4608682592574616</v>
      </c>
    </row>
    <row r="11" spans="1:23" x14ac:dyDescent="0.2">
      <c r="A11" s="258" t="s">
        <v>55</v>
      </c>
      <c r="B11" s="259" t="s">
        <v>33</v>
      </c>
      <c r="C11" s="259" t="s">
        <v>33</v>
      </c>
      <c r="D11" s="259">
        <v>0.57799130679999999</v>
      </c>
      <c r="E11" s="259" t="s">
        <v>33</v>
      </c>
      <c r="F11" s="259" t="s">
        <v>33</v>
      </c>
      <c r="G11" s="259" t="s">
        <v>33</v>
      </c>
      <c r="H11" s="259" t="s">
        <v>33</v>
      </c>
      <c r="I11" s="260">
        <v>0.57799130679999999</v>
      </c>
      <c r="J11" s="259">
        <v>0.5779913067817688</v>
      </c>
      <c r="K11" s="259">
        <v>0.43349349900484085</v>
      </c>
    </row>
    <row r="12" spans="1:23" x14ac:dyDescent="0.2">
      <c r="A12" s="258" t="s">
        <v>320</v>
      </c>
      <c r="B12" s="259" t="s">
        <v>33</v>
      </c>
      <c r="C12" s="259" t="s">
        <v>33</v>
      </c>
      <c r="D12" s="259">
        <v>54.388923644999998</v>
      </c>
      <c r="E12" s="259" t="s">
        <v>33</v>
      </c>
      <c r="F12" s="259" t="s">
        <v>33</v>
      </c>
      <c r="G12" s="259" t="s">
        <v>33</v>
      </c>
      <c r="H12" s="259" t="s">
        <v>33</v>
      </c>
      <c r="I12" s="260">
        <v>54.388923644999998</v>
      </c>
      <c r="J12" s="259">
        <v>54.388923645019531</v>
      </c>
      <c r="K12" s="259">
        <v>6.7986152701526885</v>
      </c>
    </row>
    <row r="13" spans="1:23" x14ac:dyDescent="0.2">
      <c r="A13" s="258" t="s">
        <v>115</v>
      </c>
      <c r="B13" s="259">
        <v>54.388923644999998</v>
      </c>
      <c r="C13" s="259" t="s">
        <v>33</v>
      </c>
      <c r="D13" s="259" t="s">
        <v>33</v>
      </c>
      <c r="E13" s="259" t="s">
        <v>33</v>
      </c>
      <c r="F13" s="259" t="s">
        <v>33</v>
      </c>
      <c r="G13" s="259" t="s">
        <v>33</v>
      </c>
      <c r="H13" s="259" t="s">
        <v>33</v>
      </c>
      <c r="I13" s="260">
        <v>54.388923644999998</v>
      </c>
      <c r="J13" s="259">
        <v>54.388923645019531</v>
      </c>
      <c r="K13" s="259">
        <v>32.89224456622032</v>
      </c>
    </row>
    <row r="14" spans="1:23" x14ac:dyDescent="0.2">
      <c r="A14" s="258" t="s">
        <v>57</v>
      </c>
      <c r="B14" s="259" t="s">
        <v>33</v>
      </c>
      <c r="C14" s="259" t="s">
        <v>33</v>
      </c>
      <c r="D14" s="259">
        <v>4.9167001247000002</v>
      </c>
      <c r="E14" s="259" t="s">
        <v>33</v>
      </c>
      <c r="F14" s="259" t="s">
        <v>33</v>
      </c>
      <c r="G14" s="259" t="s">
        <v>33</v>
      </c>
      <c r="H14" s="259" t="s">
        <v>33</v>
      </c>
      <c r="I14" s="260">
        <v>4.9167001247000002</v>
      </c>
      <c r="J14" s="259">
        <v>4.9167001247406006</v>
      </c>
      <c r="K14" s="259">
        <v>0.35400240625190726</v>
      </c>
    </row>
    <row r="15" spans="1:23" s="288" customFormat="1" ht="3.75" customHeight="1" x14ac:dyDescent="0.2">
      <c r="A15" s="263"/>
      <c r="B15" s="264"/>
      <c r="C15" s="264"/>
      <c r="D15" s="264"/>
      <c r="E15" s="264"/>
      <c r="F15" s="264"/>
      <c r="G15" s="264"/>
      <c r="H15" s="264"/>
      <c r="I15" s="265"/>
      <c r="J15" s="264"/>
      <c r="K15" s="264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</row>
    <row r="16" spans="1:23" s="288" customFormat="1" ht="15" customHeight="1" x14ac:dyDescent="0.2">
      <c r="A16" s="267" t="s">
        <v>58</v>
      </c>
      <c r="B16" s="268">
        <v>54.388923644999998</v>
      </c>
      <c r="C16" s="268">
        <v>2.9134800433999999</v>
      </c>
      <c r="D16" s="268">
        <v>124.10593897099999</v>
      </c>
      <c r="E16" s="268" t="s">
        <v>33</v>
      </c>
      <c r="F16" s="268" t="s">
        <v>33</v>
      </c>
      <c r="G16" s="268" t="s">
        <v>33</v>
      </c>
      <c r="H16" s="268" t="s">
        <v>33</v>
      </c>
      <c r="I16" s="268">
        <v>181.40834265939998</v>
      </c>
      <c r="J16" s="268" t="s">
        <v>33</v>
      </c>
      <c r="K16" s="268">
        <v>61.137758588359773</v>
      </c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</row>
    <row r="17" spans="1:23" s="288" customFormat="1" ht="9" customHeight="1" x14ac:dyDescent="0.2">
      <c r="A17" s="263"/>
      <c r="B17" s="269"/>
      <c r="C17" s="269"/>
      <c r="D17" s="269"/>
      <c r="E17" s="269"/>
      <c r="F17" s="269"/>
      <c r="G17" s="269"/>
      <c r="H17" s="269"/>
      <c r="I17" s="269"/>
      <c r="J17" s="269"/>
      <c r="K17" s="270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</row>
    <row r="18" spans="1:23" s="292" customFormat="1" ht="19.5" customHeight="1" x14ac:dyDescent="0.3">
      <c r="A18" s="445" t="s">
        <v>411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90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</row>
    <row r="19" spans="1:23" s="296" customFormat="1" ht="3.75" customHeight="1" x14ac:dyDescent="0.2">
      <c r="A19" s="293"/>
      <c r="B19" s="294"/>
      <c r="C19" s="294"/>
      <c r="D19" s="294"/>
      <c r="E19" s="294"/>
      <c r="F19" s="294"/>
      <c r="G19" s="294"/>
      <c r="H19" s="294"/>
      <c r="I19" s="294"/>
      <c r="J19" s="294"/>
      <c r="K19" s="295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</row>
    <row r="20" spans="1:23" x14ac:dyDescent="0.2">
      <c r="A20" s="258" t="s">
        <v>98</v>
      </c>
      <c r="B20" s="259" t="s">
        <v>33</v>
      </c>
      <c r="C20" s="259" t="s">
        <v>33</v>
      </c>
      <c r="D20" s="259" t="s">
        <v>33</v>
      </c>
      <c r="E20" s="259" t="s">
        <v>33</v>
      </c>
      <c r="F20" s="259" t="s">
        <v>33</v>
      </c>
      <c r="G20" s="259">
        <v>0.72827994819999997</v>
      </c>
      <c r="H20" s="259" t="s">
        <v>33</v>
      </c>
      <c r="I20" s="260">
        <v>0.72827994819999997</v>
      </c>
      <c r="J20" s="259">
        <v>0.72827994823455811</v>
      </c>
      <c r="K20" s="259" t="s">
        <v>218</v>
      </c>
    </row>
    <row r="21" spans="1:23" x14ac:dyDescent="0.2">
      <c r="A21" s="258" t="s">
        <v>77</v>
      </c>
      <c r="B21" s="259" t="s">
        <v>33</v>
      </c>
      <c r="C21" s="259" t="s">
        <v>33</v>
      </c>
      <c r="D21" s="259" t="s">
        <v>33</v>
      </c>
      <c r="E21" s="259">
        <v>38.742002010299998</v>
      </c>
      <c r="F21" s="259" t="s">
        <v>33</v>
      </c>
      <c r="G21" s="259" t="s">
        <v>33</v>
      </c>
      <c r="H21" s="259" t="s">
        <v>33</v>
      </c>
      <c r="I21" s="260">
        <v>38.742002010299998</v>
      </c>
      <c r="J21" s="259">
        <v>38.742002010345459</v>
      </c>
      <c r="K21" s="259">
        <v>15.496800514221192</v>
      </c>
    </row>
    <row r="22" spans="1:23" x14ac:dyDescent="0.2">
      <c r="A22" s="258" t="s">
        <v>59</v>
      </c>
      <c r="B22" s="259" t="s">
        <v>33</v>
      </c>
      <c r="C22" s="259" t="s">
        <v>33</v>
      </c>
      <c r="D22" s="259" t="s">
        <v>33</v>
      </c>
      <c r="E22" s="259" t="s">
        <v>33</v>
      </c>
      <c r="F22" s="259">
        <v>68.624504447000007</v>
      </c>
      <c r="G22" s="259" t="s">
        <v>33</v>
      </c>
      <c r="H22" s="259" t="s">
        <v>33</v>
      </c>
      <c r="I22" s="260">
        <v>68.624504447000007</v>
      </c>
      <c r="J22" s="259">
        <v>68.624504446983337</v>
      </c>
      <c r="K22" s="259">
        <v>73.807773446010117</v>
      </c>
    </row>
    <row r="23" spans="1:23" x14ac:dyDescent="0.2">
      <c r="A23" s="258" t="s">
        <v>61</v>
      </c>
      <c r="B23" s="259" t="s">
        <v>33</v>
      </c>
      <c r="C23" s="259" t="s">
        <v>33</v>
      </c>
      <c r="D23" s="259" t="s">
        <v>33</v>
      </c>
      <c r="E23" s="259">
        <v>223.34329207990001</v>
      </c>
      <c r="F23" s="259" t="s">
        <v>33</v>
      </c>
      <c r="G23" s="259">
        <v>1.4567400216999999</v>
      </c>
      <c r="H23" s="259">
        <v>0.57799130679999999</v>
      </c>
      <c r="I23" s="260">
        <v>225.3780234084</v>
      </c>
      <c r="J23" s="259">
        <v>120.03145722672343</v>
      </c>
      <c r="K23" s="259">
        <v>57.590858621634538</v>
      </c>
    </row>
    <row r="24" spans="1:23" x14ac:dyDescent="0.2">
      <c r="A24" s="258" t="s">
        <v>62</v>
      </c>
      <c r="B24" s="259" t="s">
        <v>33</v>
      </c>
      <c r="C24" s="259" t="s">
        <v>33</v>
      </c>
      <c r="D24" s="259" t="s">
        <v>33</v>
      </c>
      <c r="E24" s="259">
        <v>71.688723325699996</v>
      </c>
      <c r="F24" s="259" t="s">
        <v>33</v>
      </c>
      <c r="G24" s="259" t="s">
        <v>33</v>
      </c>
      <c r="H24" s="259" t="s">
        <v>33</v>
      </c>
      <c r="I24" s="260">
        <v>71.688723325699996</v>
      </c>
      <c r="J24" s="259">
        <v>71.68872332572937</v>
      </c>
      <c r="K24" s="259">
        <v>94.30928077244161</v>
      </c>
    </row>
    <row r="25" spans="1:23" x14ac:dyDescent="0.2">
      <c r="A25" s="258" t="s">
        <v>64</v>
      </c>
      <c r="B25" s="259" t="s">
        <v>33</v>
      </c>
      <c r="C25" s="259" t="s">
        <v>33</v>
      </c>
      <c r="D25" s="259" t="s">
        <v>33</v>
      </c>
      <c r="E25" s="259">
        <v>79.216023646300002</v>
      </c>
      <c r="F25" s="259" t="s">
        <v>33</v>
      </c>
      <c r="G25" s="259">
        <v>2.1850199698999999</v>
      </c>
      <c r="H25" s="259">
        <v>5.4946914314999997</v>
      </c>
      <c r="I25" s="260">
        <v>86.895735047800002</v>
      </c>
      <c r="J25" s="259">
        <v>86.841735046356916</v>
      </c>
      <c r="K25" s="259">
        <v>110.47834287875605</v>
      </c>
    </row>
    <row r="26" spans="1:23" x14ac:dyDescent="0.2">
      <c r="A26" s="258" t="s">
        <v>97</v>
      </c>
      <c r="B26" s="259" t="s">
        <v>33</v>
      </c>
      <c r="C26" s="259" t="s">
        <v>33</v>
      </c>
      <c r="D26" s="259" t="s">
        <v>33</v>
      </c>
      <c r="E26" s="259">
        <v>103.75464606289999</v>
      </c>
      <c r="F26" s="259" t="s">
        <v>33</v>
      </c>
      <c r="G26" s="259" t="s">
        <v>33</v>
      </c>
      <c r="H26" s="259" t="s">
        <v>33</v>
      </c>
      <c r="I26" s="260">
        <v>103.75464606289999</v>
      </c>
      <c r="J26" s="259">
        <v>101.35464596748352</v>
      </c>
      <c r="K26" s="259">
        <v>133.66538888689519</v>
      </c>
    </row>
    <row r="27" spans="1:23" s="288" customFormat="1" ht="3.75" customHeight="1" x14ac:dyDescent="0.2">
      <c r="A27" s="263"/>
      <c r="B27" s="264"/>
      <c r="C27" s="264"/>
      <c r="D27" s="264"/>
      <c r="E27" s="264"/>
      <c r="F27" s="264"/>
      <c r="G27" s="264"/>
      <c r="H27" s="264"/>
      <c r="I27" s="265"/>
      <c r="J27" s="264"/>
      <c r="K27" s="264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</row>
    <row r="28" spans="1:23" s="288" customFormat="1" ht="15" customHeight="1" x14ac:dyDescent="0.2">
      <c r="A28" s="267" t="s">
        <v>150</v>
      </c>
      <c r="B28" s="268" t="s">
        <v>33</v>
      </c>
      <c r="C28" s="268" t="s">
        <v>33</v>
      </c>
      <c r="D28" s="268" t="s">
        <v>33</v>
      </c>
      <c r="E28" s="268">
        <v>516.74468712509997</v>
      </c>
      <c r="F28" s="268">
        <v>68.624504447000007</v>
      </c>
      <c r="G28" s="268">
        <v>4.3700399397999998</v>
      </c>
      <c r="H28" s="268">
        <v>6.0726827382999993</v>
      </c>
      <c r="I28" s="268">
        <v>595.81191425029988</v>
      </c>
      <c r="J28" s="268" t="s">
        <v>33</v>
      </c>
      <c r="K28" s="268">
        <v>485.38777223891685</v>
      </c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</row>
    <row r="29" spans="1:23" s="286" customFormat="1" x14ac:dyDescent="0.2"/>
    <row r="30" spans="1:23" s="286" customFormat="1" x14ac:dyDescent="0.2"/>
    <row r="31" spans="1:23" s="286" customFormat="1" x14ac:dyDescent="0.2"/>
    <row r="32" spans="1:23" s="286" customFormat="1" x14ac:dyDescent="0.2"/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</sheetData>
  <mergeCells count="1">
    <mergeCell ref="B3:H3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showGridLines="0" workbookViewId="0">
      <selection activeCell="K1" sqref="K1"/>
    </sheetView>
  </sheetViews>
  <sheetFormatPr defaultRowHeight="12.75" x14ac:dyDescent="0.2"/>
  <cols>
    <col min="1" max="1" width="33.7109375" style="287" customWidth="1"/>
    <col min="2" max="2" width="8.7109375" style="287" customWidth="1"/>
    <col min="3" max="3" width="9.85546875" style="287" customWidth="1"/>
    <col min="4" max="4" width="11.5703125" style="287" bestFit="1" customWidth="1"/>
    <col min="5" max="5" width="12.7109375" style="287" customWidth="1"/>
    <col min="6" max="6" width="10.85546875" style="287" customWidth="1"/>
    <col min="7" max="8" width="9.7109375" style="287" customWidth="1"/>
    <col min="9" max="9" width="8.7109375" style="287" customWidth="1"/>
    <col min="10" max="21" width="12.7109375" style="286" customWidth="1"/>
    <col min="22" max="55" width="12.7109375" style="287" customWidth="1"/>
    <col min="56" max="16384" width="9.140625" style="287"/>
  </cols>
  <sheetData>
    <row r="1" spans="1:21" s="280" customFormat="1" ht="15" customHeight="1" x14ac:dyDescent="0.25">
      <c r="A1" s="116" t="s">
        <v>372</v>
      </c>
    </row>
    <row r="2" spans="1:21" s="282" customFormat="1" ht="15" customHeight="1" x14ac:dyDescent="0.2">
      <c r="A2" s="281"/>
    </row>
    <row r="3" spans="1:21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284"/>
      <c r="H3" s="284"/>
      <c r="I3" s="284"/>
    </row>
    <row r="4" spans="1:21" s="282" customFormat="1" ht="6" customHeight="1" x14ac:dyDescent="0.2">
      <c r="A4" s="283"/>
      <c r="G4" s="284"/>
      <c r="H4" s="284"/>
      <c r="I4" s="284"/>
    </row>
    <row r="5" spans="1:21" s="250" customFormat="1" ht="36" customHeight="1" thickBot="1" x14ac:dyDescent="0.25">
      <c r="A5" s="302" t="s">
        <v>214</v>
      </c>
      <c r="B5" s="250" t="s">
        <v>79</v>
      </c>
      <c r="C5" s="250" t="s">
        <v>233</v>
      </c>
      <c r="D5" s="250" t="s">
        <v>353</v>
      </c>
      <c r="E5" s="250" t="s">
        <v>199</v>
      </c>
      <c r="F5" s="250" t="s">
        <v>220</v>
      </c>
      <c r="G5" s="250" t="s">
        <v>215</v>
      </c>
      <c r="H5" s="250" t="s">
        <v>216</v>
      </c>
      <c r="I5" s="250" t="s">
        <v>217</v>
      </c>
      <c r="J5" s="251"/>
      <c r="K5" s="251"/>
      <c r="L5" s="251"/>
      <c r="M5" s="251"/>
      <c r="N5" s="251"/>
      <c r="O5" s="251"/>
      <c r="P5" s="251"/>
      <c r="Q5" s="251"/>
      <c r="R5" s="251"/>
      <c r="S5" s="285"/>
      <c r="T5" s="251" t="s">
        <v>239</v>
      </c>
      <c r="U5" s="251"/>
    </row>
    <row r="6" spans="1:21" s="288" customFormat="1" ht="9" customHeight="1" thickTop="1" x14ac:dyDescent="0.2">
      <c r="A6" s="263"/>
      <c r="B6" s="269"/>
      <c r="C6" s="269"/>
      <c r="D6" s="269"/>
      <c r="E6" s="269"/>
      <c r="F6" s="269"/>
      <c r="G6" s="269"/>
      <c r="H6" s="269"/>
      <c r="I6" s="270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</row>
    <row r="7" spans="1:21" s="292" customFormat="1" ht="19.5" customHeight="1" x14ac:dyDescent="0.3">
      <c r="A7" s="303" t="s">
        <v>36</v>
      </c>
      <c r="B7" s="289"/>
      <c r="C7" s="289"/>
      <c r="D7" s="289"/>
      <c r="E7" s="289"/>
      <c r="F7" s="289"/>
      <c r="G7" s="289"/>
      <c r="H7" s="289"/>
      <c r="I7" s="290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</row>
    <row r="8" spans="1:21" s="296" customFormat="1" ht="3.75" customHeight="1" x14ac:dyDescent="0.2">
      <c r="A8" s="293"/>
      <c r="B8" s="294"/>
      <c r="C8" s="294"/>
      <c r="D8" s="294"/>
      <c r="E8" s="294"/>
      <c r="F8" s="294"/>
      <c r="G8" s="294"/>
      <c r="H8" s="294"/>
      <c r="I8" s="295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</row>
    <row r="9" spans="1:21" x14ac:dyDescent="0.2">
      <c r="A9" s="258" t="s">
        <v>70</v>
      </c>
      <c r="B9" s="259">
        <v>54.388923644999998</v>
      </c>
      <c r="C9" s="259">
        <v>108.77784729</v>
      </c>
      <c r="D9" s="259" t="s">
        <v>33</v>
      </c>
      <c r="E9" s="259">
        <v>12.383099555999999</v>
      </c>
      <c r="F9" s="259" t="s">
        <v>33</v>
      </c>
      <c r="G9" s="260">
        <v>175.54987049100001</v>
      </c>
      <c r="H9" s="259">
        <v>66.77202320098877</v>
      </c>
      <c r="I9" s="259">
        <v>1.3011451215772332</v>
      </c>
    </row>
    <row r="10" spans="1:21" x14ac:dyDescent="0.2">
      <c r="A10" s="258" t="s">
        <v>71</v>
      </c>
      <c r="B10" s="259">
        <v>163.1667709351</v>
      </c>
      <c r="C10" s="259">
        <v>19.120320439299999</v>
      </c>
      <c r="D10" s="259" t="s">
        <v>33</v>
      </c>
      <c r="E10" s="259">
        <v>25.090199120299999</v>
      </c>
      <c r="F10" s="259" t="s">
        <v>33</v>
      </c>
      <c r="G10" s="260">
        <v>207.37729049469999</v>
      </c>
      <c r="H10" s="259">
        <v>73.199463348835707</v>
      </c>
      <c r="I10" s="259">
        <v>2.3392578031718738</v>
      </c>
    </row>
    <row r="11" spans="1:21" x14ac:dyDescent="0.2">
      <c r="A11" s="258" t="s">
        <v>103</v>
      </c>
      <c r="B11" s="259" t="s">
        <v>33</v>
      </c>
      <c r="C11" s="259">
        <v>54.388923644999998</v>
      </c>
      <c r="D11" s="259" t="s">
        <v>33</v>
      </c>
      <c r="E11" s="259" t="s">
        <v>33</v>
      </c>
      <c r="F11" s="259" t="s">
        <v>33</v>
      </c>
      <c r="G11" s="260">
        <v>54.388923644999998</v>
      </c>
      <c r="H11" s="259">
        <v>54.388923645019531</v>
      </c>
      <c r="I11" s="259">
        <v>2.4475014972549678</v>
      </c>
    </row>
    <row r="12" spans="1:21" x14ac:dyDescent="0.2">
      <c r="A12" s="258" t="s">
        <v>89</v>
      </c>
      <c r="B12" s="259" t="s">
        <v>33</v>
      </c>
      <c r="C12" s="259" t="s">
        <v>33</v>
      </c>
      <c r="D12" s="259">
        <v>1.6389000415999999</v>
      </c>
      <c r="E12" s="259" t="s">
        <v>33</v>
      </c>
      <c r="F12" s="259" t="s">
        <v>33</v>
      </c>
      <c r="G12" s="260">
        <v>1.6389000415999999</v>
      </c>
      <c r="H12" s="259">
        <v>1.6389000415802002</v>
      </c>
      <c r="I12" s="259">
        <v>0.15733440277862548</v>
      </c>
    </row>
    <row r="13" spans="1:21" s="288" customFormat="1" ht="3.75" customHeight="1" x14ac:dyDescent="0.2">
      <c r="A13" s="263"/>
      <c r="B13" s="264"/>
      <c r="C13" s="264"/>
      <c r="D13" s="264"/>
      <c r="E13" s="264"/>
      <c r="F13" s="264"/>
      <c r="G13" s="265"/>
      <c r="H13" s="264"/>
      <c r="I13" s="264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</row>
    <row r="14" spans="1:21" s="288" customFormat="1" ht="15" customHeight="1" x14ac:dyDescent="0.2">
      <c r="A14" s="267" t="s">
        <v>73</v>
      </c>
      <c r="B14" s="268">
        <v>217.55569458010001</v>
      </c>
      <c r="C14" s="268">
        <v>182.28709137429999</v>
      </c>
      <c r="D14" s="268">
        <v>1.6389000415999999</v>
      </c>
      <c r="E14" s="268">
        <v>37.473298676299997</v>
      </c>
      <c r="F14" s="268" t="s">
        <v>33</v>
      </c>
      <c r="G14" s="268">
        <v>438.95498467229993</v>
      </c>
      <c r="H14" s="268" t="s">
        <v>33</v>
      </c>
      <c r="I14" s="268">
        <v>6.2452388247826995</v>
      </c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</row>
    <row r="15" spans="1:21" s="288" customFormat="1" ht="9" customHeight="1" x14ac:dyDescent="0.2">
      <c r="A15" s="263"/>
      <c r="B15" s="269"/>
      <c r="C15" s="269"/>
      <c r="D15" s="269"/>
      <c r="E15" s="269"/>
      <c r="F15" s="269"/>
      <c r="G15" s="269"/>
      <c r="H15" s="269"/>
      <c r="I15" s="270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</row>
    <row r="16" spans="1:21" s="292" customFormat="1" ht="19.5" customHeight="1" x14ac:dyDescent="0.3">
      <c r="A16" s="303" t="s">
        <v>38</v>
      </c>
      <c r="B16" s="289"/>
      <c r="C16" s="289"/>
      <c r="D16" s="289"/>
      <c r="E16" s="289"/>
      <c r="F16" s="289"/>
      <c r="G16" s="289"/>
      <c r="H16" s="289"/>
      <c r="I16" s="290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</row>
    <row r="17" spans="1:21" s="296" customFormat="1" ht="3.75" customHeight="1" x14ac:dyDescent="0.2">
      <c r="A17" s="293"/>
      <c r="B17" s="294"/>
      <c r="C17" s="294"/>
      <c r="D17" s="294"/>
      <c r="E17" s="294"/>
      <c r="F17" s="294"/>
      <c r="G17" s="294"/>
      <c r="H17" s="294"/>
      <c r="I17" s="295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</row>
    <row r="18" spans="1:21" x14ac:dyDescent="0.2">
      <c r="A18" s="258" t="s">
        <v>147</v>
      </c>
      <c r="B18" s="259" t="s">
        <v>33</v>
      </c>
      <c r="C18" s="259" t="s">
        <v>33</v>
      </c>
      <c r="D18" s="259" t="s">
        <v>33</v>
      </c>
      <c r="E18" s="259" t="s">
        <v>33</v>
      </c>
      <c r="F18" s="259">
        <v>121.30594716589999</v>
      </c>
      <c r="G18" s="260">
        <v>121.30594716589999</v>
      </c>
      <c r="H18" s="259">
        <v>121.30594716593623</v>
      </c>
      <c r="I18" s="259">
        <v>8.0272735075639715E-2</v>
      </c>
    </row>
    <row r="19" spans="1:21" x14ac:dyDescent="0.2">
      <c r="A19" s="258" t="s">
        <v>148</v>
      </c>
      <c r="B19" s="259" t="s">
        <v>33</v>
      </c>
      <c r="C19" s="259" t="s">
        <v>33</v>
      </c>
      <c r="D19" s="259" t="s">
        <v>33</v>
      </c>
      <c r="E19" s="259" t="s">
        <v>33</v>
      </c>
      <c r="F19" s="259">
        <v>56.573943614999997</v>
      </c>
      <c r="G19" s="260">
        <v>56.573943614999997</v>
      </c>
      <c r="H19" s="259">
        <v>56.573943614959717</v>
      </c>
      <c r="I19" s="259">
        <v>1.0337693932898879</v>
      </c>
    </row>
    <row r="20" spans="1:21" s="288" customFormat="1" ht="3.75" customHeight="1" x14ac:dyDescent="0.2">
      <c r="A20" s="279"/>
      <c r="B20" s="498"/>
      <c r="C20" s="498"/>
      <c r="D20" s="498"/>
      <c r="E20" s="498"/>
      <c r="F20" s="498"/>
      <c r="G20" s="499"/>
      <c r="H20" s="498"/>
      <c r="I20" s="498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</row>
    <row r="21" spans="1:21" s="288" customFormat="1" ht="15" customHeight="1" x14ac:dyDescent="0.2">
      <c r="A21" s="500" t="s">
        <v>76</v>
      </c>
      <c r="B21" s="501" t="s">
        <v>33</v>
      </c>
      <c r="C21" s="501" t="s">
        <v>33</v>
      </c>
      <c r="D21" s="501" t="s">
        <v>33</v>
      </c>
      <c r="E21" s="501" t="s">
        <v>33</v>
      </c>
      <c r="F21" s="501">
        <v>177.87989078089998</v>
      </c>
      <c r="G21" s="501">
        <v>177.87989078089998</v>
      </c>
      <c r="H21" s="501" t="s">
        <v>33</v>
      </c>
      <c r="I21" s="501">
        <v>1.1140421283655277</v>
      </c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</row>
    <row r="22" spans="1:21" s="286" customFormat="1" x14ac:dyDescent="0.2"/>
    <row r="23" spans="1:21" s="286" customFormat="1" x14ac:dyDescent="0.2"/>
    <row r="24" spans="1:21" s="286" customFormat="1" x14ac:dyDescent="0.2"/>
    <row r="25" spans="1:21" s="286" customFormat="1" x14ac:dyDescent="0.2"/>
    <row r="26" spans="1:21" s="286" customFormat="1" x14ac:dyDescent="0.2"/>
    <row r="27" spans="1:21" s="286" customFormat="1" x14ac:dyDescent="0.2"/>
    <row r="28" spans="1:21" s="286" customFormat="1" x14ac:dyDescent="0.2"/>
    <row r="29" spans="1:21" s="286" customFormat="1" x14ac:dyDescent="0.2"/>
    <row r="30" spans="1:21" s="286" customFormat="1" x14ac:dyDescent="0.2"/>
    <row r="31" spans="1:21" s="286" customFormat="1" x14ac:dyDescent="0.2"/>
    <row r="32" spans="1:21" s="286" customFormat="1" x14ac:dyDescent="0.2"/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showGridLines="0" zoomScaleNormal="100" workbookViewId="0">
      <selection activeCell="I1" sqref="I1"/>
    </sheetView>
  </sheetViews>
  <sheetFormatPr defaultRowHeight="12.75" x14ac:dyDescent="0.2"/>
  <cols>
    <col min="1" max="1" width="20.7109375" style="3" customWidth="1"/>
    <col min="2" max="4" width="10.7109375" style="3" customWidth="1"/>
    <col min="5" max="5" width="12.7109375" style="3" customWidth="1"/>
    <col min="6" max="7" width="10.7109375" style="3" customWidth="1"/>
    <col min="8" max="16384" width="9.140625" style="3"/>
  </cols>
  <sheetData>
    <row r="1" spans="1:7" ht="15" x14ac:dyDescent="0.25">
      <c r="A1" s="216" t="s">
        <v>294</v>
      </c>
      <c r="B1" s="215"/>
      <c r="C1" s="215"/>
      <c r="D1" s="215"/>
      <c r="E1" s="215"/>
      <c r="F1" s="215"/>
      <c r="G1" s="215"/>
    </row>
    <row r="2" spans="1:7" ht="15" x14ac:dyDescent="0.25">
      <c r="A2" s="26" t="s">
        <v>172</v>
      </c>
      <c r="B2" s="26"/>
      <c r="C2" s="26"/>
      <c r="D2" s="26"/>
      <c r="E2" s="26"/>
      <c r="F2" s="26"/>
      <c r="G2" s="26"/>
    </row>
    <row r="3" spans="1:7" ht="15" customHeight="1" x14ac:dyDescent="0.2">
      <c r="A3" s="30"/>
      <c r="B3" s="641" t="s">
        <v>0</v>
      </c>
      <c r="C3" s="641"/>
      <c r="D3" s="641"/>
      <c r="E3" s="641"/>
      <c r="F3" s="641"/>
      <c r="G3" s="30"/>
    </row>
    <row r="4" spans="1:7" ht="6" customHeight="1" x14ac:dyDescent="0.2">
      <c r="A4" s="30"/>
      <c r="B4" s="32"/>
      <c r="C4" s="32"/>
      <c r="D4" s="32"/>
      <c r="E4" s="32"/>
      <c r="F4" s="32"/>
      <c r="G4" s="30"/>
    </row>
    <row r="5" spans="1:7" ht="14.25" customHeight="1" x14ac:dyDescent="0.2">
      <c r="A5" s="177"/>
      <c r="B5" s="178"/>
      <c r="C5" s="178"/>
      <c r="D5" s="178"/>
      <c r="E5" s="178"/>
      <c r="F5" s="178"/>
      <c r="G5" s="179" t="s">
        <v>30</v>
      </c>
    </row>
    <row r="6" spans="1:7" ht="12.75" customHeight="1" x14ac:dyDescent="0.2">
      <c r="A6" s="188" t="s">
        <v>31</v>
      </c>
      <c r="B6" s="178" t="s">
        <v>3</v>
      </c>
      <c r="C6" s="178" t="s">
        <v>4</v>
      </c>
      <c r="D6" s="178" t="s">
        <v>5</v>
      </c>
      <c r="E6" s="178" t="s">
        <v>6</v>
      </c>
      <c r="F6" s="178" t="s">
        <v>7</v>
      </c>
      <c r="G6" s="179" t="s">
        <v>32</v>
      </c>
    </row>
    <row r="7" spans="1:7" ht="3.75" customHeight="1" x14ac:dyDescent="0.2">
      <c r="G7" s="68"/>
    </row>
    <row r="8" spans="1:7" ht="12.75" customHeight="1" x14ac:dyDescent="0.2">
      <c r="A8" s="105" t="s">
        <v>22</v>
      </c>
      <c r="B8" s="84" t="s">
        <v>33</v>
      </c>
      <c r="C8" s="84">
        <v>132.65520170331001</v>
      </c>
      <c r="D8" s="85">
        <v>184.67680323123932</v>
      </c>
      <c r="E8" s="85">
        <v>6.9197400808334351</v>
      </c>
      <c r="F8" s="84">
        <v>11.046509183943272</v>
      </c>
      <c r="G8" s="237">
        <v>335.29825419932604</v>
      </c>
    </row>
    <row r="9" spans="1:7" ht="12.75" customHeight="1" x14ac:dyDescent="0.2">
      <c r="A9" s="105" t="s">
        <v>165</v>
      </c>
      <c r="B9" s="84" t="s">
        <v>33</v>
      </c>
      <c r="C9" s="84">
        <v>25.920001983642578</v>
      </c>
      <c r="D9" s="85">
        <v>151.73280668258667</v>
      </c>
      <c r="E9" s="84" t="s">
        <v>33</v>
      </c>
      <c r="F9" s="84">
        <v>0.12015000730752945</v>
      </c>
      <c r="G9" s="237">
        <v>177.77295867353678</v>
      </c>
    </row>
    <row r="10" spans="1:7" ht="12.75" customHeight="1" x14ac:dyDescent="0.2">
      <c r="A10" s="105" t="s">
        <v>23</v>
      </c>
      <c r="B10" s="84">
        <v>4.9167001247406006</v>
      </c>
      <c r="C10" s="84">
        <v>5.4000001400709152E-2</v>
      </c>
      <c r="D10" s="85">
        <v>115.60696709156036</v>
      </c>
      <c r="E10" s="84">
        <v>0.72827994823455811</v>
      </c>
      <c r="F10" s="84">
        <v>0.12015000730752945</v>
      </c>
      <c r="G10" s="237">
        <v>121.42609717324376</v>
      </c>
    </row>
    <row r="11" spans="1:7" ht="12.75" customHeight="1" x14ac:dyDescent="0.2">
      <c r="A11" s="105" t="s">
        <v>16</v>
      </c>
      <c r="B11" s="84">
        <v>12.718094825744629</v>
      </c>
      <c r="C11" s="84">
        <v>5.4000001400709152E-2</v>
      </c>
      <c r="D11" s="85">
        <v>80.975942969322205</v>
      </c>
      <c r="E11" s="84">
        <v>0.54620999097824097</v>
      </c>
      <c r="F11" s="84" t="s">
        <v>33</v>
      </c>
      <c r="G11" s="237">
        <v>94.294247787445784</v>
      </c>
    </row>
    <row r="12" spans="1:7" ht="12.75" customHeight="1" x14ac:dyDescent="0.2">
      <c r="A12" s="105" t="s">
        <v>134</v>
      </c>
      <c r="B12" s="84" t="s">
        <v>33</v>
      </c>
      <c r="C12" s="85">
        <v>5.9201998859643936</v>
      </c>
      <c r="D12" s="85">
        <v>68.407439768314362</v>
      </c>
      <c r="E12" s="85" t="s">
        <v>33</v>
      </c>
      <c r="F12" s="84">
        <v>0.12015000730752945</v>
      </c>
      <c r="G12" s="237">
        <v>74.447789661586285</v>
      </c>
    </row>
    <row r="13" spans="1:7" ht="12.75" customHeight="1" x14ac:dyDescent="0.2">
      <c r="A13" s="105" t="s">
        <v>136</v>
      </c>
      <c r="B13" s="84" t="s">
        <v>33</v>
      </c>
      <c r="C13" s="85">
        <v>5.1798597872257233</v>
      </c>
      <c r="D13" s="85">
        <v>67.325041532516479</v>
      </c>
      <c r="E13" s="84" t="s">
        <v>33</v>
      </c>
      <c r="F13" s="84" t="s">
        <v>33</v>
      </c>
      <c r="G13" s="237">
        <v>72.504901319742203</v>
      </c>
    </row>
    <row r="14" spans="1:7" ht="12.75" customHeight="1" x14ac:dyDescent="0.2">
      <c r="A14" s="107" t="s">
        <v>20</v>
      </c>
      <c r="B14" s="84" t="s">
        <v>33</v>
      </c>
      <c r="C14" s="112">
        <v>5.7810564041137695</v>
      </c>
      <c r="D14" s="465">
        <v>32.169668197631836</v>
      </c>
      <c r="E14" s="112">
        <v>1.0925999879837036</v>
      </c>
      <c r="F14" s="84" t="s">
        <v>33</v>
      </c>
      <c r="G14" s="466">
        <v>39.043324589729309</v>
      </c>
    </row>
    <row r="15" spans="1:7" ht="12.75" customHeight="1" x14ac:dyDescent="0.2">
      <c r="A15" s="105" t="s">
        <v>26</v>
      </c>
      <c r="B15" s="84" t="s">
        <v>33</v>
      </c>
      <c r="C15" s="85">
        <v>24.280799865722656</v>
      </c>
      <c r="D15" s="85">
        <v>5.4000002145767212</v>
      </c>
      <c r="E15" s="85" t="s">
        <v>33</v>
      </c>
      <c r="F15" s="84">
        <v>9.1052999496459961</v>
      </c>
      <c r="G15" s="237">
        <v>38.786100029945374</v>
      </c>
    </row>
    <row r="16" spans="1:7" ht="12.75" customHeight="1" x14ac:dyDescent="0.2">
      <c r="A16" s="105" t="s">
        <v>19</v>
      </c>
      <c r="B16" s="84" t="s">
        <v>33</v>
      </c>
      <c r="C16" s="84">
        <v>7.6349999999999998</v>
      </c>
      <c r="D16" s="85">
        <v>21.224349021911621</v>
      </c>
      <c r="E16" s="84" t="s">
        <v>33</v>
      </c>
      <c r="F16" s="84">
        <v>8.6199999999999992</v>
      </c>
      <c r="G16" s="237">
        <v>37.479999999999997</v>
      </c>
    </row>
    <row r="17" spans="1:7" ht="12.75" customHeight="1" x14ac:dyDescent="0.2">
      <c r="A17" s="105" t="s">
        <v>140</v>
      </c>
      <c r="B17" s="84" t="s">
        <v>33</v>
      </c>
      <c r="C17" s="84">
        <v>2.2661999762058258</v>
      </c>
      <c r="D17" s="85">
        <v>25.12158066034317</v>
      </c>
      <c r="E17" s="84" t="s">
        <v>33</v>
      </c>
      <c r="F17" s="84" t="s">
        <v>33</v>
      </c>
      <c r="G17" s="237">
        <v>27.387780636548996</v>
      </c>
    </row>
    <row r="18" spans="1:7" ht="12.75" customHeight="1" x14ac:dyDescent="0.2">
      <c r="A18" s="105" t="s">
        <v>84</v>
      </c>
      <c r="B18" s="85" t="s">
        <v>33</v>
      </c>
      <c r="C18" s="84">
        <v>14.568450927734375</v>
      </c>
      <c r="D18" s="84">
        <v>3.8326594233512878</v>
      </c>
      <c r="E18" s="85" t="s">
        <v>33</v>
      </c>
      <c r="F18" s="84" t="s">
        <v>33</v>
      </c>
      <c r="G18" s="237">
        <v>18.398450927734302</v>
      </c>
    </row>
    <row r="19" spans="1:7" ht="12.75" customHeight="1" x14ac:dyDescent="0.2">
      <c r="A19" s="105" t="s">
        <v>123</v>
      </c>
      <c r="B19" s="85" t="s">
        <v>33</v>
      </c>
      <c r="C19" s="85">
        <v>2.2391999773681164</v>
      </c>
      <c r="D19" s="85">
        <v>11.939842581748962</v>
      </c>
      <c r="E19" s="84">
        <v>1.8210600614547729</v>
      </c>
      <c r="F19" s="84">
        <v>1.2125699892640114</v>
      </c>
      <c r="G19" s="237">
        <v>17.212672609835863</v>
      </c>
    </row>
    <row r="20" spans="1:7" ht="12.75" customHeight="1" x14ac:dyDescent="0.2">
      <c r="A20" s="105" t="s">
        <v>143</v>
      </c>
      <c r="B20" s="84" t="s">
        <v>33</v>
      </c>
      <c r="C20" s="84" t="s">
        <v>33</v>
      </c>
      <c r="D20" s="85">
        <v>16.695623993873596</v>
      </c>
      <c r="E20" s="84" t="s">
        <v>33</v>
      </c>
      <c r="F20" s="84" t="s">
        <v>33</v>
      </c>
      <c r="G20" s="237">
        <v>16.695623993873596</v>
      </c>
    </row>
    <row r="21" spans="1:7" ht="12.75" customHeight="1" x14ac:dyDescent="0.2">
      <c r="A21" s="105" t="s">
        <v>137</v>
      </c>
      <c r="B21" s="84" t="s">
        <v>33</v>
      </c>
      <c r="C21" s="84">
        <v>2.1851999759674072</v>
      </c>
      <c r="D21" s="85">
        <v>14.304450273513794</v>
      </c>
      <c r="E21" s="84" t="s">
        <v>33</v>
      </c>
      <c r="F21" s="84" t="s">
        <v>33</v>
      </c>
      <c r="G21" s="237">
        <v>16.489650249481201</v>
      </c>
    </row>
    <row r="22" spans="1:7" ht="12.75" customHeight="1" x14ac:dyDescent="0.2">
      <c r="A22" s="105" t="s">
        <v>25</v>
      </c>
      <c r="B22" s="84" t="s">
        <v>33</v>
      </c>
      <c r="C22" s="85">
        <v>0.5779913067817688</v>
      </c>
      <c r="D22" s="85">
        <v>11.547932207584381</v>
      </c>
      <c r="E22" s="84">
        <v>0.54620999097824097</v>
      </c>
      <c r="F22" s="84" t="s">
        <v>33</v>
      </c>
      <c r="G22" s="237">
        <v>12.672133505344391</v>
      </c>
    </row>
    <row r="23" spans="1:7" ht="12.75" customHeight="1" x14ac:dyDescent="0.2">
      <c r="A23" s="105" t="s">
        <v>13</v>
      </c>
      <c r="B23" s="84" t="s">
        <v>33</v>
      </c>
      <c r="C23" s="85">
        <v>7.2842402458190918</v>
      </c>
      <c r="D23" s="84">
        <v>4.8561601638793945</v>
      </c>
      <c r="E23" s="84" t="s">
        <v>33</v>
      </c>
      <c r="F23" s="84" t="s">
        <v>33</v>
      </c>
      <c r="G23" s="237">
        <v>12.140400409698486</v>
      </c>
    </row>
    <row r="24" spans="1:7" ht="12.75" customHeight="1" x14ac:dyDescent="0.2">
      <c r="A24" s="105" t="s">
        <v>138</v>
      </c>
      <c r="B24" s="84" t="s">
        <v>33</v>
      </c>
      <c r="C24" s="84">
        <v>8.1000000238418579E-2</v>
      </c>
      <c r="D24" s="85">
        <v>12.056880712509155</v>
      </c>
      <c r="E24" s="84" t="s">
        <v>33</v>
      </c>
      <c r="F24" s="84" t="s">
        <v>33</v>
      </c>
      <c r="G24" s="237">
        <v>12.137880712747574</v>
      </c>
    </row>
    <row r="25" spans="1:7" ht="12.75" customHeight="1" x14ac:dyDescent="0.2">
      <c r="A25" s="105" t="s">
        <v>28</v>
      </c>
      <c r="B25" s="84">
        <v>8.0933074951171875</v>
      </c>
      <c r="C25" s="85">
        <v>2.7315900325775146</v>
      </c>
      <c r="D25" s="85">
        <v>0</v>
      </c>
      <c r="E25" s="84" t="s">
        <v>33</v>
      </c>
      <c r="F25" s="84" t="s">
        <v>33</v>
      </c>
      <c r="G25" s="237">
        <v>10.824897527694702</v>
      </c>
    </row>
    <row r="26" spans="1:7" ht="12.75" customHeight="1" x14ac:dyDescent="0.2">
      <c r="A26" s="105" t="s">
        <v>27</v>
      </c>
      <c r="B26" s="84">
        <v>3.2778000831604004</v>
      </c>
      <c r="C26" s="85">
        <v>0.54620999097824097</v>
      </c>
      <c r="D26" s="85">
        <v>4.8793313503265381</v>
      </c>
      <c r="E26" s="84">
        <v>0.63710996508598328</v>
      </c>
      <c r="F26" s="85">
        <v>0.12015000730752945</v>
      </c>
      <c r="G26" s="237">
        <v>9.4606013968586904</v>
      </c>
    </row>
    <row r="27" spans="1:7" ht="12.75" customHeight="1" x14ac:dyDescent="0.2">
      <c r="A27" s="105" t="s">
        <v>21</v>
      </c>
      <c r="B27" s="85" t="s">
        <v>33</v>
      </c>
      <c r="C27" s="85" t="s">
        <v>33</v>
      </c>
      <c r="D27" s="85" t="s">
        <v>33</v>
      </c>
      <c r="E27" s="85" t="s">
        <v>33</v>
      </c>
      <c r="F27" s="84">
        <v>9.1052999496459961</v>
      </c>
      <c r="G27" s="237">
        <v>9.1052999496459961</v>
      </c>
    </row>
    <row r="28" spans="1:7" ht="12.75" customHeight="1" x14ac:dyDescent="0.2">
      <c r="A28" s="105" t="s">
        <v>24</v>
      </c>
      <c r="B28" s="84" t="s">
        <v>33</v>
      </c>
      <c r="C28" s="85">
        <v>0.5779913067817688</v>
      </c>
      <c r="D28" s="85">
        <v>7.1372814774513245</v>
      </c>
      <c r="E28" s="84" t="s">
        <v>33</v>
      </c>
      <c r="F28" s="84" t="s">
        <v>33</v>
      </c>
      <c r="G28" s="237">
        <v>7.7152727842330933</v>
      </c>
    </row>
    <row r="29" spans="1:7" ht="12.75" customHeight="1" x14ac:dyDescent="0.2">
      <c r="A29" s="105" t="s">
        <v>142</v>
      </c>
      <c r="B29" s="85" t="s">
        <v>33</v>
      </c>
      <c r="C29" s="85" t="s">
        <v>33</v>
      </c>
      <c r="D29" s="85">
        <v>3.2025128602981567</v>
      </c>
      <c r="E29" s="85" t="s">
        <v>33</v>
      </c>
      <c r="F29" s="84">
        <v>0.12015000730752945</v>
      </c>
      <c r="G29" s="237">
        <v>3.3226628676056862</v>
      </c>
    </row>
    <row r="30" spans="1:7" ht="12.75" customHeight="1" x14ac:dyDescent="0.2">
      <c r="A30" s="105" t="s">
        <v>18</v>
      </c>
      <c r="B30" s="84" t="s">
        <v>33</v>
      </c>
      <c r="C30" s="84" t="s">
        <v>33</v>
      </c>
      <c r="D30" s="85">
        <v>3.2025128602981567</v>
      </c>
      <c r="E30" s="84" t="s">
        <v>33</v>
      </c>
      <c r="F30" s="84" t="s">
        <v>33</v>
      </c>
      <c r="G30" s="237">
        <v>3.2025128602981567</v>
      </c>
    </row>
    <row r="31" spans="1:7" ht="12.75" customHeight="1" x14ac:dyDescent="0.2">
      <c r="A31" s="108" t="s">
        <v>205</v>
      </c>
      <c r="B31" s="84" t="s">
        <v>33</v>
      </c>
      <c r="C31" s="464" t="s">
        <v>33</v>
      </c>
      <c r="D31" s="464">
        <v>3.035099983215332</v>
      </c>
      <c r="E31" s="110" t="s">
        <v>33</v>
      </c>
      <c r="F31" s="84" t="s">
        <v>33</v>
      </c>
      <c r="G31" s="467">
        <v>3.035099983215332</v>
      </c>
    </row>
    <row r="32" spans="1:7" ht="12.75" customHeight="1" x14ac:dyDescent="0.2">
      <c r="A32" s="105" t="s">
        <v>141</v>
      </c>
      <c r="B32" s="84" t="s">
        <v>33</v>
      </c>
      <c r="C32" s="85">
        <v>0.54620999097824097</v>
      </c>
      <c r="D32" s="85">
        <v>1.9199999570846558</v>
      </c>
      <c r="E32" s="85" t="s">
        <v>33</v>
      </c>
      <c r="F32" s="84">
        <v>0.12015000730752945</v>
      </c>
      <c r="G32" s="237">
        <v>2.5863599553704262</v>
      </c>
    </row>
    <row r="33" spans="1:7" ht="12.75" customHeight="1" x14ac:dyDescent="0.2">
      <c r="A33" s="105" t="s">
        <v>135</v>
      </c>
      <c r="B33" s="84" t="s">
        <v>33</v>
      </c>
      <c r="C33" s="85">
        <v>1.7999999523162842</v>
      </c>
      <c r="D33" s="85" t="s">
        <v>33</v>
      </c>
      <c r="E33" s="85" t="s">
        <v>33</v>
      </c>
      <c r="F33" s="85" t="s">
        <v>33</v>
      </c>
      <c r="G33" s="237">
        <v>1.7999999523162842</v>
      </c>
    </row>
    <row r="34" spans="1:7" s="6" customFormat="1" ht="12.75" customHeight="1" x14ac:dyDescent="0.2">
      <c r="A34" s="105" t="s">
        <v>139</v>
      </c>
      <c r="B34" s="84" t="s">
        <v>33</v>
      </c>
      <c r="C34" s="85">
        <v>1.7999999523162842</v>
      </c>
      <c r="D34" s="85" t="s">
        <v>33</v>
      </c>
      <c r="E34" s="85" t="s">
        <v>33</v>
      </c>
      <c r="F34" s="85" t="s">
        <v>33</v>
      </c>
      <c r="G34" s="237">
        <v>1.7999999523162842</v>
      </c>
    </row>
    <row r="35" spans="1:7" ht="12.75" customHeight="1" x14ac:dyDescent="0.2">
      <c r="A35" s="105" t="s">
        <v>293</v>
      </c>
      <c r="B35" s="85" t="s">
        <v>33</v>
      </c>
      <c r="C35" s="84">
        <v>8.1000000238418579E-2</v>
      </c>
      <c r="D35" s="85" t="s">
        <v>33</v>
      </c>
      <c r="E35" s="85">
        <v>0.72827994823455811</v>
      </c>
      <c r="F35" s="84" t="s">
        <v>33</v>
      </c>
      <c r="G35" s="237">
        <v>0.80927994847297668</v>
      </c>
    </row>
    <row r="36" spans="1:7" ht="12.75" customHeight="1" x14ac:dyDescent="0.2">
      <c r="A36" s="105" t="s">
        <v>85</v>
      </c>
      <c r="B36" s="84" t="s">
        <v>33</v>
      </c>
      <c r="C36" s="85">
        <v>0.2994299978017807</v>
      </c>
      <c r="D36" s="85" t="s">
        <v>33</v>
      </c>
      <c r="E36" s="84" t="s">
        <v>33</v>
      </c>
      <c r="F36" s="84" t="s">
        <v>33</v>
      </c>
      <c r="G36" s="237">
        <v>0.2994299978017807</v>
      </c>
    </row>
    <row r="37" spans="1:7" ht="12.75" customHeight="1" x14ac:dyDescent="0.2">
      <c r="A37" s="105" t="s">
        <v>290</v>
      </c>
      <c r="B37" s="84" t="s">
        <v>33</v>
      </c>
      <c r="C37" s="84">
        <v>0.27296999096870422</v>
      </c>
      <c r="D37" s="85" t="s">
        <v>33</v>
      </c>
      <c r="E37" s="84" t="s">
        <v>33</v>
      </c>
      <c r="F37" s="84" t="s">
        <v>33</v>
      </c>
      <c r="G37" s="237">
        <v>0.27296999096870422</v>
      </c>
    </row>
    <row r="38" spans="1:7" ht="3.75" customHeight="1" x14ac:dyDescent="0.2">
      <c r="A38" s="30"/>
      <c r="B38" s="51"/>
      <c r="C38" s="51"/>
      <c r="D38" s="51"/>
      <c r="E38" s="51"/>
      <c r="F38" s="51"/>
      <c r="G38" s="51"/>
    </row>
    <row r="39" spans="1:7" ht="12.75" customHeight="1" x14ac:dyDescent="0.2">
      <c r="A39" s="238" t="s">
        <v>29</v>
      </c>
      <c r="B39" s="86">
        <v>29.005902528762817</v>
      </c>
      <c r="C39" s="86">
        <v>245.34200285375118</v>
      </c>
      <c r="D39" s="86">
        <v>851.25088721513748</v>
      </c>
      <c r="E39" s="86">
        <v>13.019489973783493</v>
      </c>
      <c r="F39" s="86">
        <v>39.808979131281376</v>
      </c>
      <c r="G39" s="87">
        <v>1178.4272617027164</v>
      </c>
    </row>
    <row r="40" spans="1:7" ht="12.75" customHeight="1" x14ac:dyDescent="0.2"/>
    <row r="41" spans="1:7" ht="12.75" customHeight="1" x14ac:dyDescent="0.2"/>
    <row r="42" spans="1:7" ht="12.75" customHeight="1" x14ac:dyDescent="0.2"/>
    <row r="43" spans="1:7" ht="12.75" customHeight="1" x14ac:dyDescent="0.2"/>
    <row r="44" spans="1:7" ht="3.75" customHeight="1" x14ac:dyDescent="0.2"/>
    <row r="45" spans="1:7" ht="12.75" customHeight="1" x14ac:dyDescent="0.2"/>
    <row r="46" spans="1:7" ht="12.75" customHeight="1" x14ac:dyDescent="0.2"/>
    <row r="47" spans="1:7" ht="15" customHeight="1" x14ac:dyDescent="0.2"/>
    <row r="52" spans="2:6" x14ac:dyDescent="0.2">
      <c r="B52" s="68"/>
      <c r="C52" s="68"/>
      <c r="D52" s="68"/>
      <c r="E52" s="68"/>
      <c r="F52" s="68"/>
    </row>
    <row r="53" spans="2:6" x14ac:dyDescent="0.2">
      <c r="B53" s="12"/>
      <c r="C53" s="12"/>
      <c r="D53" s="12"/>
      <c r="E53" s="12"/>
      <c r="F53" s="12"/>
    </row>
    <row r="79" spans="2:6" x14ac:dyDescent="0.2">
      <c r="B79" s="68"/>
      <c r="C79" s="68"/>
      <c r="D79" s="68"/>
      <c r="E79" s="68"/>
      <c r="F79" s="68"/>
    </row>
    <row r="80" spans="2:6" x14ac:dyDescent="0.2">
      <c r="B80" s="8"/>
      <c r="C80" s="8"/>
      <c r="D80" s="8"/>
      <c r="E80" s="8"/>
      <c r="F80" s="8"/>
    </row>
    <row r="89" ht="13.5" customHeight="1" x14ac:dyDescent="0.2"/>
    <row r="110" spans="2:6" x14ac:dyDescent="0.2">
      <c r="B110" s="68"/>
      <c r="C110" s="68"/>
      <c r="D110" s="68"/>
      <c r="E110" s="68"/>
      <c r="F110" s="68"/>
    </row>
    <row r="111" spans="2:6" x14ac:dyDescent="0.2">
      <c r="B111" s="8"/>
      <c r="C111" s="8"/>
      <c r="D111" s="8"/>
      <c r="E111" s="8"/>
      <c r="F111" s="8"/>
    </row>
  </sheetData>
  <sortState ref="A8:G37">
    <sortCondition descending="1" ref="G8:G37"/>
  </sortState>
  <mergeCells count="1">
    <mergeCell ref="B3:F3"/>
  </mergeCells>
  <pageMargins left="0.75" right="0.75" top="1" bottom="1" header="0.5" footer="0.5"/>
  <pageSetup paperSize="9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1"/>
  <sheetViews>
    <sheetView showGridLines="0" workbookViewId="0">
      <selection sqref="A1:L37"/>
    </sheetView>
  </sheetViews>
  <sheetFormatPr defaultRowHeight="12.75" x14ac:dyDescent="0.2"/>
  <cols>
    <col min="1" max="1" width="33.7109375" style="287" customWidth="1"/>
    <col min="2" max="2" width="12.28515625" style="287" bestFit="1" customWidth="1"/>
    <col min="3" max="3" width="12" style="287" bestFit="1" customWidth="1"/>
    <col min="4" max="4" width="10.28515625" style="287" bestFit="1" customWidth="1"/>
    <col min="5" max="5" width="13.28515625" style="287" bestFit="1" customWidth="1"/>
    <col min="6" max="7" width="9.7109375" style="287" customWidth="1"/>
    <col min="8" max="8" width="11.85546875" style="287" bestFit="1" customWidth="1"/>
    <col min="9" max="9" width="9.42578125" style="287" bestFit="1" customWidth="1"/>
    <col min="10" max="11" width="9.7109375" style="287" customWidth="1"/>
    <col min="12" max="12" width="8.7109375" style="287" customWidth="1"/>
    <col min="13" max="34" width="12.7109375" style="286" customWidth="1"/>
    <col min="35" max="68" width="12.7109375" style="287" customWidth="1"/>
    <col min="69" max="16384" width="9.140625" style="287"/>
  </cols>
  <sheetData>
    <row r="1" spans="1:34" s="280" customFormat="1" ht="15" customHeight="1" x14ac:dyDescent="0.25">
      <c r="A1" s="116" t="s">
        <v>373</v>
      </c>
    </row>
    <row r="2" spans="1:34" s="282" customFormat="1" ht="15" customHeight="1" x14ac:dyDescent="0.2">
      <c r="A2" s="281"/>
    </row>
    <row r="3" spans="1:34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665"/>
      <c r="I3" s="665"/>
      <c r="J3" s="284"/>
      <c r="K3" s="284"/>
      <c r="L3" s="284"/>
    </row>
    <row r="4" spans="1:34" s="282" customFormat="1" ht="6" customHeight="1" x14ac:dyDescent="0.2">
      <c r="A4" s="283"/>
      <c r="J4" s="284"/>
      <c r="K4" s="284"/>
      <c r="L4" s="284"/>
    </row>
    <row r="5" spans="1:34" s="250" customFormat="1" ht="36" customHeight="1" thickBot="1" x14ac:dyDescent="0.25">
      <c r="A5" s="302" t="s">
        <v>214</v>
      </c>
      <c r="B5" s="250" t="s">
        <v>196</v>
      </c>
      <c r="C5" s="250" t="s">
        <v>197</v>
      </c>
      <c r="D5" s="250" t="s">
        <v>198</v>
      </c>
      <c r="E5" s="250" t="s">
        <v>219</v>
      </c>
      <c r="F5" s="250" t="s">
        <v>79</v>
      </c>
      <c r="G5" s="250" t="s">
        <v>345</v>
      </c>
      <c r="H5" s="250" t="s">
        <v>199</v>
      </c>
      <c r="I5" s="250" t="s">
        <v>220</v>
      </c>
      <c r="J5" s="250" t="s">
        <v>215</v>
      </c>
      <c r="K5" s="250" t="s">
        <v>216</v>
      </c>
      <c r="L5" s="250" t="s">
        <v>217</v>
      </c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85"/>
      <c r="AG5" s="251" t="s">
        <v>242</v>
      </c>
      <c r="AH5" s="251"/>
    </row>
    <row r="6" spans="1:34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85"/>
      <c r="AG6" s="255"/>
      <c r="AH6" s="255"/>
    </row>
    <row r="7" spans="1:34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85"/>
      <c r="AG7" s="255"/>
      <c r="AH7" s="255"/>
    </row>
    <row r="8" spans="1:34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I8" s="253"/>
      <c r="J8" s="253"/>
      <c r="K8" s="253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</row>
    <row r="9" spans="1:34" x14ac:dyDescent="0.2">
      <c r="A9" s="258" t="s">
        <v>106</v>
      </c>
      <c r="B9" s="259">
        <v>2.9136600493999998</v>
      </c>
      <c r="C9" s="259" t="s">
        <v>33</v>
      </c>
      <c r="D9" s="259" t="s">
        <v>33</v>
      </c>
      <c r="E9" s="259" t="s">
        <v>33</v>
      </c>
      <c r="F9" s="259" t="s">
        <v>33</v>
      </c>
      <c r="G9" s="259" t="s">
        <v>33</v>
      </c>
      <c r="H9" s="259" t="s">
        <v>33</v>
      </c>
      <c r="I9" s="259" t="s">
        <v>33</v>
      </c>
      <c r="J9" s="260">
        <v>2.9136600493999998</v>
      </c>
      <c r="K9" s="259">
        <v>2.9136600494384766</v>
      </c>
      <c r="L9" s="259">
        <v>0.9469394749146699</v>
      </c>
      <c r="AG9" s="286" t="s">
        <v>243</v>
      </c>
    </row>
    <row r="10" spans="1:34" x14ac:dyDescent="0.2">
      <c r="A10" s="258" t="s">
        <v>90</v>
      </c>
      <c r="B10" s="259">
        <v>2.9136600493999998</v>
      </c>
      <c r="C10" s="259" t="s">
        <v>33</v>
      </c>
      <c r="D10" s="259" t="s">
        <v>33</v>
      </c>
      <c r="E10" s="259" t="s">
        <v>33</v>
      </c>
      <c r="F10" s="259" t="s">
        <v>33</v>
      </c>
      <c r="G10" s="259" t="s">
        <v>33</v>
      </c>
      <c r="H10" s="259" t="s">
        <v>33</v>
      </c>
      <c r="I10" s="259" t="s">
        <v>33</v>
      </c>
      <c r="J10" s="260">
        <v>2.9136600493999998</v>
      </c>
      <c r="K10" s="259">
        <v>2.9136600494384766</v>
      </c>
      <c r="L10" s="259">
        <v>0.97316241421999938</v>
      </c>
    </row>
    <row r="11" spans="1:34" x14ac:dyDescent="0.2">
      <c r="A11" s="258" t="s">
        <v>317</v>
      </c>
      <c r="B11" s="259">
        <v>2.9136600493999998</v>
      </c>
      <c r="C11" s="259" t="s">
        <v>33</v>
      </c>
      <c r="D11" s="259" t="s">
        <v>33</v>
      </c>
      <c r="E11" s="259" t="s">
        <v>33</v>
      </c>
      <c r="F11" s="259" t="s">
        <v>33</v>
      </c>
      <c r="G11" s="259" t="s">
        <v>33</v>
      </c>
      <c r="H11" s="259" t="s">
        <v>33</v>
      </c>
      <c r="I11" s="259" t="s">
        <v>33</v>
      </c>
      <c r="J11" s="260">
        <v>2.9136600493999998</v>
      </c>
      <c r="K11" s="259">
        <v>2.9136600494384766</v>
      </c>
      <c r="L11" s="259">
        <v>2.4183377359359262</v>
      </c>
    </row>
    <row r="12" spans="1:34" x14ac:dyDescent="0.2">
      <c r="A12" s="258" t="s">
        <v>113</v>
      </c>
      <c r="B12" s="259">
        <v>0.28885281089999998</v>
      </c>
      <c r="C12" s="259" t="s">
        <v>33</v>
      </c>
      <c r="D12" s="259" t="s">
        <v>33</v>
      </c>
      <c r="E12" s="259" t="s">
        <v>33</v>
      </c>
      <c r="F12" s="259" t="s">
        <v>33</v>
      </c>
      <c r="G12" s="259" t="s">
        <v>33</v>
      </c>
      <c r="H12" s="259" t="s">
        <v>33</v>
      </c>
      <c r="I12" s="259" t="s">
        <v>33</v>
      </c>
      <c r="J12" s="260">
        <v>0.28885281089999998</v>
      </c>
      <c r="K12" s="259">
        <v>0.28885281085968018</v>
      </c>
      <c r="L12" s="259">
        <v>0.42865757152805323</v>
      </c>
    </row>
    <row r="13" spans="1:34" s="288" customFormat="1" ht="3.75" customHeight="1" x14ac:dyDescent="0.2">
      <c r="A13" s="263"/>
      <c r="B13" s="264"/>
      <c r="C13" s="264"/>
      <c r="D13" s="264"/>
      <c r="E13" s="264"/>
      <c r="F13" s="264"/>
      <c r="G13" s="264"/>
      <c r="H13" s="264"/>
      <c r="I13" s="264"/>
      <c r="J13" s="265"/>
      <c r="K13" s="264"/>
      <c r="L13" s="264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</row>
    <row r="14" spans="1:34" s="288" customFormat="1" ht="15" customHeight="1" x14ac:dyDescent="0.2">
      <c r="A14" s="267" t="s">
        <v>58</v>
      </c>
      <c r="B14" s="268">
        <v>9.0298329590999984</v>
      </c>
      <c r="C14" s="268" t="s">
        <v>33</v>
      </c>
      <c r="D14" s="268" t="s">
        <v>33</v>
      </c>
      <c r="E14" s="268" t="s">
        <v>33</v>
      </c>
      <c r="F14" s="268" t="s">
        <v>33</v>
      </c>
      <c r="G14" s="268" t="s">
        <v>33</v>
      </c>
      <c r="H14" s="268" t="s">
        <v>33</v>
      </c>
      <c r="I14" s="268" t="s">
        <v>33</v>
      </c>
      <c r="J14" s="268">
        <v>9.0298329590999984</v>
      </c>
      <c r="K14" s="268" t="s">
        <v>33</v>
      </c>
      <c r="L14" s="268">
        <v>4.7670971965986491</v>
      </c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</row>
    <row r="15" spans="1:34" s="288" customFormat="1" ht="9" customHeight="1" x14ac:dyDescent="0.2">
      <c r="A15" s="263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70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</row>
    <row r="16" spans="1:34" s="292" customFormat="1" ht="19.5" customHeight="1" x14ac:dyDescent="0.3">
      <c r="A16" s="445" t="s">
        <v>411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90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</row>
    <row r="17" spans="1:34" s="296" customFormat="1" ht="3.75" customHeight="1" x14ac:dyDescent="0.2">
      <c r="A17" s="293"/>
      <c r="B17" s="294"/>
      <c r="C17" s="294"/>
      <c r="D17" s="294"/>
      <c r="E17" s="294"/>
      <c r="F17" s="294"/>
      <c r="G17" s="294"/>
      <c r="H17" s="294"/>
      <c r="I17" s="294"/>
      <c r="J17" s="294"/>
      <c r="K17" s="294"/>
      <c r="L17" s="295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</row>
    <row r="18" spans="1:34" s="296" customFormat="1" ht="12.75" customHeight="1" x14ac:dyDescent="0.2">
      <c r="A18" s="258" t="s">
        <v>59</v>
      </c>
      <c r="B18" s="259" t="s">
        <v>33</v>
      </c>
      <c r="C18" s="259" t="s">
        <v>33</v>
      </c>
      <c r="D18" s="259">
        <v>0.28885281089999998</v>
      </c>
      <c r="E18" s="259">
        <v>2.9136600493999998</v>
      </c>
      <c r="F18" s="259" t="s">
        <v>33</v>
      </c>
      <c r="G18" s="259" t="s">
        <v>33</v>
      </c>
      <c r="H18" s="259" t="s">
        <v>33</v>
      </c>
      <c r="I18" s="259" t="s">
        <v>33</v>
      </c>
      <c r="J18" s="260">
        <v>3.2025128603000002</v>
      </c>
      <c r="K18" s="259">
        <v>3.2025128602981567</v>
      </c>
      <c r="L18" s="259">
        <v>1.8303374157324017</v>
      </c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</row>
    <row r="19" spans="1:34" s="296" customFormat="1" ht="12.75" customHeight="1" x14ac:dyDescent="0.2">
      <c r="A19" s="258" t="s">
        <v>112</v>
      </c>
      <c r="B19" s="259" t="s">
        <v>33</v>
      </c>
      <c r="C19" s="259">
        <v>2.9136600493999998</v>
      </c>
      <c r="D19" s="259" t="s">
        <v>33</v>
      </c>
      <c r="E19" s="259" t="s">
        <v>33</v>
      </c>
      <c r="F19" s="259" t="s">
        <v>33</v>
      </c>
      <c r="G19" s="259" t="s">
        <v>33</v>
      </c>
      <c r="H19" s="259" t="s">
        <v>33</v>
      </c>
      <c r="I19" s="259" t="s">
        <v>33</v>
      </c>
      <c r="J19" s="260">
        <v>2.9136600493999998</v>
      </c>
      <c r="K19" s="259">
        <v>2.9136600494384766</v>
      </c>
      <c r="L19" s="259">
        <v>3.4968289563656652</v>
      </c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</row>
    <row r="20" spans="1:34" x14ac:dyDescent="0.2">
      <c r="A20" s="258" t="s">
        <v>61</v>
      </c>
      <c r="B20" s="259" t="s">
        <v>33</v>
      </c>
      <c r="C20" s="259">
        <v>0.28885281089999998</v>
      </c>
      <c r="D20" s="259" t="s">
        <v>33</v>
      </c>
      <c r="E20" s="259" t="s">
        <v>33</v>
      </c>
      <c r="F20" s="259" t="s">
        <v>33</v>
      </c>
      <c r="G20" s="259" t="s">
        <v>33</v>
      </c>
      <c r="H20" s="259" t="s">
        <v>33</v>
      </c>
      <c r="I20" s="259" t="s">
        <v>33</v>
      </c>
      <c r="J20" s="260">
        <v>0.28885281089999998</v>
      </c>
      <c r="K20" s="259">
        <v>0.28885281085968018</v>
      </c>
      <c r="L20" s="259">
        <v>0.17547808268415929</v>
      </c>
    </row>
    <row r="21" spans="1:34" x14ac:dyDescent="0.2">
      <c r="A21" s="258" t="s">
        <v>64</v>
      </c>
      <c r="B21" s="259" t="s">
        <v>33</v>
      </c>
      <c r="C21" s="259">
        <v>0.28885281089999998</v>
      </c>
      <c r="D21" s="259" t="s">
        <v>33</v>
      </c>
      <c r="E21" s="259" t="s">
        <v>33</v>
      </c>
      <c r="F21" s="259" t="s">
        <v>33</v>
      </c>
      <c r="G21" s="259" t="s">
        <v>33</v>
      </c>
      <c r="H21" s="259" t="s">
        <v>33</v>
      </c>
      <c r="I21" s="259" t="s">
        <v>33</v>
      </c>
      <c r="J21" s="260">
        <v>0.28885281089999998</v>
      </c>
      <c r="K21" s="259">
        <v>0.28885281085968018</v>
      </c>
      <c r="L21" s="259">
        <v>0.38114128411810394</v>
      </c>
    </row>
    <row r="22" spans="1:34" s="288" customFormat="1" ht="3.75" customHeight="1" x14ac:dyDescent="0.2">
      <c r="A22" s="263"/>
      <c r="B22" s="264"/>
      <c r="C22" s="264"/>
      <c r="D22" s="264"/>
      <c r="E22" s="264"/>
      <c r="F22" s="264"/>
      <c r="G22" s="264"/>
      <c r="H22" s="264"/>
      <c r="I22" s="264"/>
      <c r="J22" s="265"/>
      <c r="K22" s="264"/>
      <c r="L22" s="264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</row>
    <row r="23" spans="1:34" s="288" customFormat="1" ht="15" customHeight="1" x14ac:dyDescent="0.2">
      <c r="A23" s="267" t="s">
        <v>150</v>
      </c>
      <c r="B23" s="268" t="s">
        <v>33</v>
      </c>
      <c r="C23" s="268">
        <v>3.4913656711999996</v>
      </c>
      <c r="D23" s="268">
        <v>0.28885281089999998</v>
      </c>
      <c r="E23" s="268">
        <v>2.9136600493999998</v>
      </c>
      <c r="F23" s="268" t="s">
        <v>33</v>
      </c>
      <c r="G23" s="268" t="s">
        <v>33</v>
      </c>
      <c r="H23" s="268" t="s">
        <v>33</v>
      </c>
      <c r="I23" s="268" t="s">
        <v>33</v>
      </c>
      <c r="J23" s="268">
        <v>6.6938785314999993</v>
      </c>
      <c r="K23" s="268" t="s">
        <v>33</v>
      </c>
      <c r="L23" s="268">
        <v>5.8837857389003299</v>
      </c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</row>
    <row r="24" spans="1:34" s="288" customFormat="1" ht="9" customHeight="1" x14ac:dyDescent="0.2">
      <c r="A24" s="263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70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</row>
    <row r="25" spans="1:34" s="292" customFormat="1" ht="19.5" customHeight="1" x14ac:dyDescent="0.3">
      <c r="A25" s="303" t="s">
        <v>36</v>
      </c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90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</row>
    <row r="26" spans="1:34" s="296" customFormat="1" ht="3.75" customHeight="1" x14ac:dyDescent="0.2">
      <c r="A26" s="293"/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5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</row>
    <row r="27" spans="1:34" s="296" customFormat="1" ht="12.75" customHeight="1" x14ac:dyDescent="0.2">
      <c r="A27" s="258" t="s">
        <v>71</v>
      </c>
      <c r="B27" s="259" t="s">
        <v>33</v>
      </c>
      <c r="C27" s="259" t="s">
        <v>33</v>
      </c>
      <c r="D27" s="259" t="s">
        <v>33</v>
      </c>
      <c r="E27" s="259" t="s">
        <v>33</v>
      </c>
      <c r="F27" s="259" t="s">
        <v>33</v>
      </c>
      <c r="G27" s="259" t="s">
        <v>33</v>
      </c>
      <c r="H27" s="259">
        <v>2.9136600493999998</v>
      </c>
      <c r="I27" s="259" t="s">
        <v>33</v>
      </c>
      <c r="J27" s="260">
        <v>2.9136600493999998</v>
      </c>
      <c r="K27" s="259">
        <v>2.9136600494384766</v>
      </c>
      <c r="L27" s="259" t="s">
        <v>218</v>
      </c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</row>
    <row r="28" spans="1:34" x14ac:dyDescent="0.2">
      <c r="A28" s="258" t="s">
        <v>72</v>
      </c>
      <c r="B28" s="259" t="s">
        <v>33</v>
      </c>
      <c r="C28" s="259" t="s">
        <v>33</v>
      </c>
      <c r="D28" s="259" t="s">
        <v>33</v>
      </c>
      <c r="E28" s="259" t="s">
        <v>33</v>
      </c>
      <c r="F28" s="259">
        <v>2.9136600493999998</v>
      </c>
      <c r="G28" s="259" t="s">
        <v>33</v>
      </c>
      <c r="H28" s="259" t="s">
        <v>33</v>
      </c>
      <c r="I28" s="259" t="s">
        <v>33</v>
      </c>
      <c r="J28" s="260">
        <v>2.9136600493999998</v>
      </c>
      <c r="K28" s="259">
        <v>2.9136600494384766</v>
      </c>
      <c r="L28" s="259">
        <v>0.6118685837910175</v>
      </c>
    </row>
    <row r="29" spans="1:34" x14ac:dyDescent="0.2">
      <c r="A29" s="258" t="s">
        <v>103</v>
      </c>
      <c r="B29" s="259" t="s">
        <v>33</v>
      </c>
      <c r="C29" s="259" t="s">
        <v>33</v>
      </c>
      <c r="D29" s="259" t="s">
        <v>33</v>
      </c>
      <c r="E29" s="259" t="s">
        <v>33</v>
      </c>
      <c r="F29" s="259" t="s">
        <v>33</v>
      </c>
      <c r="G29" s="259">
        <v>0.28885281089999998</v>
      </c>
      <c r="H29" s="259" t="s">
        <v>33</v>
      </c>
      <c r="I29" s="259" t="s">
        <v>33</v>
      </c>
      <c r="J29" s="260">
        <v>0.28885281089999998</v>
      </c>
      <c r="K29" s="259">
        <v>0.28885281085968018</v>
      </c>
      <c r="L29" s="259" t="s">
        <v>218</v>
      </c>
    </row>
    <row r="30" spans="1:34" s="288" customFormat="1" ht="3.75" customHeight="1" x14ac:dyDescent="0.2">
      <c r="A30" s="263"/>
      <c r="B30" s="264"/>
      <c r="C30" s="264"/>
      <c r="D30" s="264"/>
      <c r="E30" s="264"/>
      <c r="F30" s="264"/>
      <c r="G30" s="264"/>
      <c r="H30" s="264"/>
      <c r="I30" s="264"/>
      <c r="J30" s="265"/>
      <c r="K30" s="264"/>
      <c r="L30" s="264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</row>
    <row r="31" spans="1:34" s="288" customFormat="1" ht="15" customHeight="1" x14ac:dyDescent="0.2">
      <c r="A31" s="267" t="s">
        <v>73</v>
      </c>
      <c r="B31" s="268" t="s">
        <v>33</v>
      </c>
      <c r="C31" s="268" t="s">
        <v>33</v>
      </c>
      <c r="D31" s="268" t="s">
        <v>33</v>
      </c>
      <c r="E31" s="268" t="s">
        <v>33</v>
      </c>
      <c r="F31" s="268">
        <v>2.9136600493999998</v>
      </c>
      <c r="G31" s="268">
        <v>0.28885281089999998</v>
      </c>
      <c r="H31" s="268">
        <v>2.9136600493999998</v>
      </c>
      <c r="I31" s="268" t="s">
        <v>33</v>
      </c>
      <c r="J31" s="268">
        <v>6.1161729096999995</v>
      </c>
      <c r="K31" s="268" t="s">
        <v>33</v>
      </c>
      <c r="L31" s="268">
        <v>0.64810084423029413</v>
      </c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6"/>
    </row>
    <row r="32" spans="1:34" s="288" customFormat="1" ht="9" customHeight="1" x14ac:dyDescent="0.2">
      <c r="A32" s="263"/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70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</row>
    <row r="33" spans="1:34" s="292" customFormat="1" ht="19.5" customHeight="1" x14ac:dyDescent="0.3">
      <c r="A33" s="303" t="s">
        <v>38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89"/>
      <c r="L33" s="290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</row>
    <row r="34" spans="1:34" s="296" customFormat="1" ht="3.75" customHeight="1" x14ac:dyDescent="0.2">
      <c r="A34" s="293"/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5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</row>
    <row r="35" spans="1:34" x14ac:dyDescent="0.2">
      <c r="A35" s="258" t="s">
        <v>147</v>
      </c>
      <c r="B35" s="259" t="s">
        <v>33</v>
      </c>
      <c r="C35" s="259" t="s">
        <v>33</v>
      </c>
      <c r="D35" s="259" t="s">
        <v>33</v>
      </c>
      <c r="E35" s="259" t="s">
        <v>33</v>
      </c>
      <c r="F35" s="259" t="s">
        <v>33</v>
      </c>
      <c r="G35" s="259" t="s">
        <v>33</v>
      </c>
      <c r="H35" s="259" t="s">
        <v>33</v>
      </c>
      <c r="I35" s="259">
        <v>3.2025128603000002</v>
      </c>
      <c r="J35" s="260">
        <v>3.2025128603000002</v>
      </c>
      <c r="K35" s="259">
        <v>3.2025128602981567</v>
      </c>
      <c r="L35" s="259">
        <v>5.2040831924527887E-2</v>
      </c>
    </row>
    <row r="36" spans="1:34" s="288" customFormat="1" ht="3.75" customHeight="1" x14ac:dyDescent="0.2">
      <c r="A36" s="279"/>
      <c r="B36" s="498"/>
      <c r="C36" s="498"/>
      <c r="D36" s="498"/>
      <c r="E36" s="498"/>
      <c r="F36" s="498"/>
      <c r="G36" s="498"/>
      <c r="H36" s="498"/>
      <c r="I36" s="498"/>
      <c r="J36" s="499"/>
      <c r="K36" s="498"/>
      <c r="L36" s="498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</row>
    <row r="37" spans="1:34" s="288" customFormat="1" ht="15" customHeight="1" x14ac:dyDescent="0.2">
      <c r="A37" s="500" t="s">
        <v>76</v>
      </c>
      <c r="B37" s="501" t="s">
        <v>33</v>
      </c>
      <c r="C37" s="501" t="s">
        <v>33</v>
      </c>
      <c r="D37" s="501" t="s">
        <v>33</v>
      </c>
      <c r="E37" s="501" t="s">
        <v>33</v>
      </c>
      <c r="F37" s="501" t="s">
        <v>33</v>
      </c>
      <c r="G37" s="501" t="s">
        <v>33</v>
      </c>
      <c r="H37" s="501" t="s">
        <v>33</v>
      </c>
      <c r="I37" s="501">
        <v>3.2025128603000002</v>
      </c>
      <c r="J37" s="501">
        <v>3.2025128603000002</v>
      </c>
      <c r="K37" s="501" t="s">
        <v>33</v>
      </c>
      <c r="L37" s="501">
        <v>5.2040831924527887E-2</v>
      </c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  <c r="AH37" s="286"/>
    </row>
    <row r="38" spans="1:34" s="286" customFormat="1" x14ac:dyDescent="0.2"/>
    <row r="39" spans="1:34" s="286" customFormat="1" x14ac:dyDescent="0.2"/>
    <row r="40" spans="1:34" s="286" customFormat="1" x14ac:dyDescent="0.2"/>
    <row r="41" spans="1:34" s="286" customFormat="1" x14ac:dyDescent="0.2"/>
    <row r="42" spans="1:34" s="286" customFormat="1" x14ac:dyDescent="0.2"/>
    <row r="43" spans="1:34" s="286" customFormat="1" x14ac:dyDescent="0.2"/>
    <row r="44" spans="1:34" s="286" customFormat="1" x14ac:dyDescent="0.2"/>
    <row r="45" spans="1:34" s="286" customFormat="1" x14ac:dyDescent="0.2"/>
    <row r="46" spans="1:34" s="286" customFormat="1" x14ac:dyDescent="0.2"/>
    <row r="47" spans="1:34" s="286" customFormat="1" x14ac:dyDescent="0.2"/>
    <row r="48" spans="1:34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  <row r="123" s="286" customFormat="1" x14ac:dyDescent="0.2"/>
    <row r="124" s="286" customFormat="1" x14ac:dyDescent="0.2"/>
    <row r="125" s="286" customFormat="1" x14ac:dyDescent="0.2"/>
    <row r="126" s="286" customFormat="1" x14ac:dyDescent="0.2"/>
    <row r="127" s="286" customFormat="1" x14ac:dyDescent="0.2"/>
    <row r="128" s="286" customFormat="1" x14ac:dyDescent="0.2"/>
    <row r="129" s="286" customFormat="1" x14ac:dyDescent="0.2"/>
    <row r="130" s="286" customFormat="1" x14ac:dyDescent="0.2"/>
    <row r="131" s="286" customFormat="1" x14ac:dyDescent="0.2"/>
    <row r="132" s="286" customFormat="1" x14ac:dyDescent="0.2"/>
    <row r="133" s="286" customFormat="1" x14ac:dyDescent="0.2"/>
    <row r="134" s="286" customFormat="1" x14ac:dyDescent="0.2"/>
    <row r="135" s="286" customFormat="1" x14ac:dyDescent="0.2"/>
    <row r="136" s="286" customFormat="1" x14ac:dyDescent="0.2"/>
    <row r="137" s="286" customFormat="1" x14ac:dyDescent="0.2"/>
    <row r="138" s="286" customFormat="1" x14ac:dyDescent="0.2"/>
    <row r="139" s="286" customFormat="1" x14ac:dyDescent="0.2"/>
    <row r="140" s="286" customFormat="1" x14ac:dyDescent="0.2"/>
    <row r="141" s="286" customFormat="1" x14ac:dyDescent="0.2"/>
  </sheetData>
  <mergeCells count="1">
    <mergeCell ref="B3:I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7"/>
  <sheetViews>
    <sheetView showGridLines="0" workbookViewId="0">
      <selection sqref="A1:M36"/>
    </sheetView>
  </sheetViews>
  <sheetFormatPr defaultRowHeight="12.75" x14ac:dyDescent="0.2"/>
  <cols>
    <col min="1" max="1" width="33.7109375" style="287" customWidth="1"/>
    <col min="2" max="2" width="12.5703125" style="287" bestFit="1" customWidth="1"/>
    <col min="3" max="3" width="9.5703125" style="287" customWidth="1"/>
    <col min="4" max="4" width="12.28515625" style="287" bestFit="1" customWidth="1"/>
    <col min="5" max="5" width="7.7109375" style="287" customWidth="1"/>
    <col min="6" max="7" width="9.85546875" style="287" bestFit="1" customWidth="1"/>
    <col min="8" max="8" width="14.28515625" style="287" customWidth="1"/>
    <col min="9" max="9" width="7.28515625" style="287" bestFit="1" customWidth="1"/>
    <col min="10" max="10" width="10.85546875" style="287" customWidth="1"/>
    <col min="11" max="12" width="9.7109375" style="287" customWidth="1"/>
    <col min="13" max="13" width="8.7109375" style="287" customWidth="1"/>
    <col min="14" max="14" width="12.7109375" style="286" customWidth="1"/>
    <col min="15" max="15" width="13.42578125" style="286" customWidth="1"/>
    <col min="16" max="39" width="12.7109375" style="286" customWidth="1"/>
    <col min="40" max="73" width="12.7109375" style="287" customWidth="1"/>
    <col min="74" max="16384" width="9.140625" style="287"/>
  </cols>
  <sheetData>
    <row r="1" spans="1:39" s="280" customFormat="1" ht="15" customHeight="1" x14ac:dyDescent="0.25">
      <c r="A1" s="116" t="s">
        <v>374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39" s="282" customFormat="1" ht="15" customHeight="1" x14ac:dyDescent="0.2">
      <c r="A2" s="281"/>
      <c r="B2" s="281"/>
      <c r="C2" s="281"/>
      <c r="D2" s="281"/>
      <c r="E2" s="281"/>
      <c r="F2" s="281"/>
      <c r="G2" s="281"/>
      <c r="H2" s="281"/>
      <c r="I2" s="281"/>
      <c r="J2" s="281"/>
    </row>
    <row r="3" spans="1:39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665"/>
      <c r="I3" s="665"/>
      <c r="J3" s="665"/>
      <c r="K3" s="284"/>
      <c r="L3" s="284"/>
      <c r="M3" s="284"/>
    </row>
    <row r="4" spans="1:39" s="282" customFormat="1" ht="6" customHeight="1" x14ac:dyDescent="0.2">
      <c r="A4" s="283"/>
      <c r="B4" s="283"/>
      <c r="C4" s="283"/>
      <c r="D4" s="283"/>
      <c r="E4" s="283"/>
      <c r="F4" s="283"/>
      <c r="G4" s="283"/>
      <c r="H4" s="283"/>
      <c r="I4" s="283"/>
      <c r="J4" s="283"/>
      <c r="K4" s="284"/>
      <c r="L4" s="284"/>
      <c r="M4" s="284"/>
    </row>
    <row r="5" spans="1:39" s="250" customFormat="1" ht="37.5" customHeight="1" thickBot="1" x14ac:dyDescent="0.25">
      <c r="A5" s="302" t="s">
        <v>214</v>
      </c>
      <c r="B5" s="250" t="s">
        <v>196</v>
      </c>
      <c r="C5" s="250" t="s">
        <v>78</v>
      </c>
      <c r="D5" s="250" t="s">
        <v>197</v>
      </c>
      <c r="E5" s="250" t="s">
        <v>79</v>
      </c>
      <c r="F5" s="250" t="s">
        <v>346</v>
      </c>
      <c r="G5" s="250" t="s">
        <v>80</v>
      </c>
      <c r="H5" s="250" t="s">
        <v>199</v>
      </c>
      <c r="I5" s="250" t="s">
        <v>347</v>
      </c>
      <c r="J5" s="250" t="s">
        <v>220</v>
      </c>
      <c r="K5" s="250" t="s">
        <v>215</v>
      </c>
      <c r="L5" s="250" t="s">
        <v>216</v>
      </c>
      <c r="M5" s="250" t="s">
        <v>217</v>
      </c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85"/>
      <c r="AL5" s="251" t="s">
        <v>244</v>
      </c>
      <c r="AM5" s="251"/>
    </row>
    <row r="6" spans="1:39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85"/>
      <c r="AL6" s="255"/>
      <c r="AM6" s="255"/>
    </row>
    <row r="7" spans="1:39" s="257" customFormat="1" ht="19.5" customHeight="1" x14ac:dyDescent="0.3">
      <c r="A7" s="445" t="s">
        <v>35</v>
      </c>
      <c r="B7" s="256"/>
      <c r="C7" s="256"/>
      <c r="D7" s="256"/>
      <c r="E7" s="256"/>
      <c r="F7" s="256"/>
      <c r="G7" s="256"/>
      <c r="H7" s="256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85"/>
      <c r="AG7" s="255"/>
      <c r="AH7" s="255"/>
    </row>
    <row r="8" spans="1:39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</row>
    <row r="9" spans="1:39" s="254" customFormat="1" ht="12.75" customHeight="1" x14ac:dyDescent="0.2">
      <c r="A9" s="258" t="s">
        <v>106</v>
      </c>
      <c r="B9" s="509">
        <v>7.7697606087000004</v>
      </c>
      <c r="C9" s="509">
        <v>7.2120003700000002</v>
      </c>
      <c r="D9" s="509" t="s">
        <v>33</v>
      </c>
      <c r="E9" s="509" t="s">
        <v>33</v>
      </c>
      <c r="F9" s="509" t="s">
        <v>33</v>
      </c>
      <c r="G9" s="509" t="s">
        <v>33</v>
      </c>
      <c r="H9" s="509" t="s">
        <v>33</v>
      </c>
      <c r="I9" s="509" t="s">
        <v>33</v>
      </c>
      <c r="J9" s="509" t="s">
        <v>33</v>
      </c>
      <c r="K9" s="260">
        <v>14.981760978700001</v>
      </c>
      <c r="L9" s="259">
        <v>11.096880674362183</v>
      </c>
      <c r="M9" s="259">
        <v>4.6165549834454058</v>
      </c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</row>
    <row r="10" spans="1:39" s="254" customFormat="1" ht="12.75" customHeight="1" x14ac:dyDescent="0.2">
      <c r="A10" s="258" t="s">
        <v>91</v>
      </c>
      <c r="B10" s="509">
        <v>3.8848803043000002</v>
      </c>
      <c r="C10" s="509" t="s">
        <v>33</v>
      </c>
      <c r="D10" s="509" t="s">
        <v>33</v>
      </c>
      <c r="E10" s="509" t="s">
        <v>33</v>
      </c>
      <c r="F10" s="509" t="s">
        <v>33</v>
      </c>
      <c r="G10" s="509" t="s">
        <v>33</v>
      </c>
      <c r="H10" s="509" t="s">
        <v>33</v>
      </c>
      <c r="I10" s="509" t="s">
        <v>33</v>
      </c>
      <c r="J10" s="509" t="s">
        <v>33</v>
      </c>
      <c r="K10" s="260">
        <v>3.8848803043000002</v>
      </c>
      <c r="L10" s="259">
        <v>3.8848803043365479</v>
      </c>
      <c r="M10" s="259">
        <v>1.2975499715600016</v>
      </c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</row>
    <row r="11" spans="1:39" x14ac:dyDescent="0.2">
      <c r="A11" s="258" t="s">
        <v>54</v>
      </c>
      <c r="B11" s="509" t="s">
        <v>33</v>
      </c>
      <c r="C11" s="509">
        <v>7.2120003700000002</v>
      </c>
      <c r="D11" s="509" t="s">
        <v>33</v>
      </c>
      <c r="E11" s="509" t="s">
        <v>33</v>
      </c>
      <c r="F11" s="509" t="s">
        <v>33</v>
      </c>
      <c r="G11" s="509" t="s">
        <v>33</v>
      </c>
      <c r="H11" s="509" t="s">
        <v>33</v>
      </c>
      <c r="I11" s="509" t="s">
        <v>33</v>
      </c>
      <c r="J11" s="509" t="s">
        <v>33</v>
      </c>
      <c r="K11" s="260">
        <v>7.2120003700000002</v>
      </c>
      <c r="L11" s="259">
        <v>7.2120003700256348</v>
      </c>
      <c r="M11" s="259">
        <v>0.54090002149343486</v>
      </c>
      <c r="AL11" s="286" t="s">
        <v>245</v>
      </c>
    </row>
    <row r="12" spans="1:39" s="288" customFormat="1" ht="3.75" customHeight="1" x14ac:dyDescent="0.2">
      <c r="A12" s="279"/>
      <c r="B12" s="279"/>
      <c r="C12" s="279"/>
      <c r="D12" s="279"/>
      <c r="E12" s="279"/>
      <c r="F12" s="279"/>
      <c r="G12" s="279"/>
      <c r="H12" s="279"/>
      <c r="I12" s="279"/>
      <c r="J12" s="279"/>
      <c r="K12" s="499"/>
      <c r="L12" s="498"/>
      <c r="M12" s="498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</row>
    <row r="13" spans="1:39" s="288" customFormat="1" ht="15" customHeight="1" x14ac:dyDescent="0.2">
      <c r="A13" s="500" t="s">
        <v>58</v>
      </c>
      <c r="B13" s="512">
        <v>11.654640913000001</v>
      </c>
      <c r="C13" s="512">
        <v>14.42400074</v>
      </c>
      <c r="D13" s="512" t="s">
        <v>33</v>
      </c>
      <c r="E13" s="512" t="s">
        <v>33</v>
      </c>
      <c r="F13" s="512" t="s">
        <v>33</v>
      </c>
      <c r="G13" s="512" t="s">
        <v>33</v>
      </c>
      <c r="H13" s="512" t="s">
        <v>33</v>
      </c>
      <c r="I13" s="512" t="s">
        <v>33</v>
      </c>
      <c r="J13" s="512" t="s">
        <v>33</v>
      </c>
      <c r="K13" s="501">
        <v>26.078641652999998</v>
      </c>
      <c r="L13" s="501" t="s">
        <v>33</v>
      </c>
      <c r="M13" s="501">
        <v>6.4550049764988424</v>
      </c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</row>
    <row r="14" spans="1:39" s="286" customFormat="1" ht="9" customHeight="1" x14ac:dyDescent="0.2"/>
    <row r="15" spans="1:39" s="286" customFormat="1" ht="18.75" x14ac:dyDescent="0.3">
      <c r="A15" s="445" t="s">
        <v>411</v>
      </c>
      <c r="B15" s="256"/>
      <c r="C15" s="256"/>
      <c r="D15" s="256"/>
      <c r="E15" s="256"/>
      <c r="F15" s="256"/>
      <c r="G15" s="256"/>
      <c r="H15" s="256"/>
      <c r="I15" s="255"/>
      <c r="J15" s="255"/>
      <c r="K15" s="255"/>
      <c r="L15" s="255"/>
      <c r="M15" s="255"/>
    </row>
    <row r="16" spans="1:39" s="286" customFormat="1" ht="3.75" customHeight="1" x14ac:dyDescent="0.2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4"/>
    </row>
    <row r="17" spans="1:13" s="286" customFormat="1" x14ac:dyDescent="0.2">
      <c r="A17" s="258" t="s">
        <v>98</v>
      </c>
      <c r="B17" s="509" t="s">
        <v>33</v>
      </c>
      <c r="C17" s="509" t="s">
        <v>33</v>
      </c>
      <c r="D17" s="509">
        <v>12.4617608786</v>
      </c>
      <c r="E17" s="509" t="s">
        <v>33</v>
      </c>
      <c r="F17" s="509" t="s">
        <v>33</v>
      </c>
      <c r="G17" s="509" t="s">
        <v>33</v>
      </c>
      <c r="H17" s="509" t="s">
        <v>33</v>
      </c>
      <c r="I17" s="509" t="s">
        <v>33</v>
      </c>
      <c r="J17" s="509" t="s">
        <v>33</v>
      </c>
      <c r="K17" s="260">
        <v>12.4617608786</v>
      </c>
      <c r="L17" s="259">
        <v>8.5768805742263794</v>
      </c>
      <c r="M17" s="259">
        <v>0.81279075229740139</v>
      </c>
    </row>
    <row r="18" spans="1:13" s="286" customFormat="1" x14ac:dyDescent="0.2">
      <c r="A18" s="258" t="s">
        <v>63</v>
      </c>
      <c r="B18" s="509" t="s">
        <v>33</v>
      </c>
      <c r="C18" s="509" t="s">
        <v>33</v>
      </c>
      <c r="D18" s="509">
        <v>12.542760878799999</v>
      </c>
      <c r="E18" s="509" t="s">
        <v>33</v>
      </c>
      <c r="F18" s="509" t="s">
        <v>33</v>
      </c>
      <c r="G18" s="509" t="s">
        <v>33</v>
      </c>
      <c r="H18" s="509" t="s">
        <v>33</v>
      </c>
      <c r="I18" s="509" t="s">
        <v>33</v>
      </c>
      <c r="J18" s="509" t="s">
        <v>33</v>
      </c>
      <c r="K18" s="260">
        <v>12.542760878799999</v>
      </c>
      <c r="L18" s="259">
        <v>8.657880574464798</v>
      </c>
      <c r="M18" s="259">
        <v>9.4070703724622717</v>
      </c>
    </row>
    <row r="19" spans="1:13" s="286" customFormat="1" ht="3.75" customHeight="1" x14ac:dyDescent="0.2">
      <c r="A19" s="279"/>
      <c r="B19" s="530"/>
      <c r="C19" s="530"/>
      <c r="D19" s="530"/>
      <c r="E19" s="530"/>
      <c r="F19" s="530"/>
      <c r="G19" s="530"/>
      <c r="H19" s="530"/>
      <c r="I19" s="530"/>
      <c r="J19" s="530"/>
      <c r="K19" s="499"/>
      <c r="L19" s="498"/>
      <c r="M19" s="498"/>
    </row>
    <row r="20" spans="1:13" s="286" customFormat="1" ht="15" customHeight="1" x14ac:dyDescent="0.2">
      <c r="A20" s="500" t="s">
        <v>150</v>
      </c>
      <c r="B20" s="512" t="s">
        <v>33</v>
      </c>
      <c r="C20" s="512" t="s">
        <v>33</v>
      </c>
      <c r="D20" s="512">
        <v>25.004521757399999</v>
      </c>
      <c r="E20" s="512" t="s">
        <v>33</v>
      </c>
      <c r="F20" s="512" t="s">
        <v>33</v>
      </c>
      <c r="G20" s="512" t="s">
        <v>33</v>
      </c>
      <c r="H20" s="512" t="s">
        <v>33</v>
      </c>
      <c r="I20" s="512" t="s">
        <v>33</v>
      </c>
      <c r="J20" s="512" t="s">
        <v>33</v>
      </c>
      <c r="K20" s="501">
        <v>25.004521757399999</v>
      </c>
      <c r="L20" s="501" t="s">
        <v>33</v>
      </c>
      <c r="M20" s="501">
        <v>10.219861124759673</v>
      </c>
    </row>
    <row r="21" spans="1:13" s="286" customFormat="1" ht="9" customHeight="1" x14ac:dyDescent="0.2">
      <c r="B21" s="513"/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</row>
    <row r="22" spans="1:13" s="286" customFormat="1" ht="18.75" x14ac:dyDescent="0.3">
      <c r="A22" s="445" t="s">
        <v>36</v>
      </c>
      <c r="B22" s="531"/>
      <c r="C22" s="531"/>
      <c r="D22" s="531"/>
      <c r="E22" s="531"/>
      <c r="F22" s="531"/>
      <c r="G22" s="531"/>
      <c r="H22" s="531"/>
      <c r="I22" s="532"/>
      <c r="J22" s="532"/>
      <c r="K22" s="532"/>
      <c r="L22" s="532"/>
      <c r="M22" s="532"/>
    </row>
    <row r="23" spans="1:13" s="286" customFormat="1" ht="3.75" customHeight="1" x14ac:dyDescent="0.2">
      <c r="A23" s="253"/>
      <c r="B23" s="533"/>
      <c r="C23" s="533"/>
      <c r="D23" s="533"/>
      <c r="E23" s="533"/>
      <c r="F23" s="533"/>
      <c r="G23" s="533"/>
      <c r="H23" s="533"/>
      <c r="I23" s="533"/>
      <c r="J23" s="533"/>
      <c r="K23" s="533"/>
      <c r="L23" s="533"/>
      <c r="M23" s="534"/>
    </row>
    <row r="24" spans="1:13" s="286" customFormat="1" x14ac:dyDescent="0.2">
      <c r="A24" s="258" t="s">
        <v>70</v>
      </c>
      <c r="B24" s="509" t="s">
        <v>33</v>
      </c>
      <c r="C24" s="509" t="s">
        <v>33</v>
      </c>
      <c r="D24" s="509" t="s">
        <v>33</v>
      </c>
      <c r="E24" s="509" t="s">
        <v>33</v>
      </c>
      <c r="F24" s="509">
        <v>3.8848803043000002</v>
      </c>
      <c r="G24" s="509" t="s">
        <v>33</v>
      </c>
      <c r="H24" s="509" t="s">
        <v>33</v>
      </c>
      <c r="I24" s="509" t="s">
        <v>33</v>
      </c>
      <c r="J24" s="509" t="s">
        <v>33</v>
      </c>
      <c r="K24" s="260">
        <v>3.8848803043000002</v>
      </c>
      <c r="L24" s="259">
        <v>3.8848803043365479</v>
      </c>
      <c r="M24" s="259" t="s">
        <v>218</v>
      </c>
    </row>
    <row r="25" spans="1:13" s="286" customFormat="1" x14ac:dyDescent="0.2">
      <c r="A25" s="258" t="s">
        <v>101</v>
      </c>
      <c r="B25" s="509" t="s">
        <v>33</v>
      </c>
      <c r="C25" s="509" t="s">
        <v>33</v>
      </c>
      <c r="D25" s="509" t="s">
        <v>33</v>
      </c>
      <c r="E25" s="509" t="s">
        <v>33</v>
      </c>
      <c r="F25" s="509" t="s">
        <v>33</v>
      </c>
      <c r="G25" s="509">
        <v>7.7697606087000004</v>
      </c>
      <c r="H25" s="509" t="s">
        <v>33</v>
      </c>
      <c r="I25" s="509" t="s">
        <v>33</v>
      </c>
      <c r="J25" s="509" t="s">
        <v>33</v>
      </c>
      <c r="K25" s="260">
        <v>7.7697606087000004</v>
      </c>
      <c r="L25" s="259">
        <v>3.8848803043365479</v>
      </c>
      <c r="M25" s="259">
        <v>0.19812888787293437</v>
      </c>
    </row>
    <row r="26" spans="1:13" s="286" customFormat="1" x14ac:dyDescent="0.2">
      <c r="A26" s="258" t="s">
        <v>71</v>
      </c>
      <c r="B26" s="509" t="s">
        <v>33</v>
      </c>
      <c r="C26" s="509" t="s">
        <v>33</v>
      </c>
      <c r="D26" s="509" t="s">
        <v>33</v>
      </c>
      <c r="E26" s="509" t="s">
        <v>33</v>
      </c>
      <c r="F26" s="509">
        <v>3.8848803043000002</v>
      </c>
      <c r="G26" s="509" t="s">
        <v>33</v>
      </c>
      <c r="H26" s="509">
        <v>14.4240007401</v>
      </c>
      <c r="I26" s="509">
        <v>0.48600000139999999</v>
      </c>
      <c r="J26" s="509" t="s">
        <v>33</v>
      </c>
      <c r="K26" s="260">
        <v>18.7948810458</v>
      </c>
      <c r="L26" s="259">
        <v>11.177880674600601</v>
      </c>
      <c r="M26" s="259">
        <v>0.11582880449533467</v>
      </c>
    </row>
    <row r="27" spans="1:13" s="286" customFormat="1" x14ac:dyDescent="0.2">
      <c r="A27" s="258" t="s">
        <v>103</v>
      </c>
      <c r="B27" s="509" t="s">
        <v>33</v>
      </c>
      <c r="C27" s="509" t="s">
        <v>33</v>
      </c>
      <c r="D27" s="509" t="s">
        <v>33</v>
      </c>
      <c r="E27" s="509">
        <v>3.8848803043000002</v>
      </c>
      <c r="F27" s="509" t="s">
        <v>33</v>
      </c>
      <c r="G27" s="509" t="s">
        <v>33</v>
      </c>
      <c r="H27" s="509" t="s">
        <v>33</v>
      </c>
      <c r="I27" s="509" t="s">
        <v>33</v>
      </c>
      <c r="J27" s="509" t="s">
        <v>33</v>
      </c>
      <c r="K27" s="260">
        <v>3.8848803043000002</v>
      </c>
      <c r="L27" s="259">
        <v>3.8848803043365479</v>
      </c>
      <c r="M27" s="259">
        <v>0.29136601157784459</v>
      </c>
    </row>
    <row r="28" spans="1:13" s="286" customFormat="1" x14ac:dyDescent="0.2">
      <c r="A28" s="258" t="s">
        <v>89</v>
      </c>
      <c r="B28" s="509" t="s">
        <v>33</v>
      </c>
      <c r="C28" s="509" t="s">
        <v>33</v>
      </c>
      <c r="D28" s="509" t="s">
        <v>33</v>
      </c>
      <c r="E28" s="509">
        <v>14.4240007401</v>
      </c>
      <c r="F28" s="509">
        <v>3.8848803043000002</v>
      </c>
      <c r="G28" s="509" t="s">
        <v>33</v>
      </c>
      <c r="H28" s="509" t="s">
        <v>33</v>
      </c>
      <c r="I28" s="509" t="s">
        <v>33</v>
      </c>
      <c r="J28" s="509" t="s">
        <v>33</v>
      </c>
      <c r="K28" s="260">
        <v>18.3088810444</v>
      </c>
      <c r="L28" s="259">
        <v>11.096880674362183</v>
      </c>
      <c r="M28" s="259">
        <v>1.4980205395259856</v>
      </c>
    </row>
    <row r="29" spans="1:13" s="286" customFormat="1" ht="3.75" customHeight="1" x14ac:dyDescent="0.2">
      <c r="A29" s="279"/>
      <c r="B29" s="530"/>
      <c r="C29" s="530"/>
      <c r="D29" s="530"/>
      <c r="E29" s="530"/>
      <c r="F29" s="530"/>
      <c r="G29" s="530"/>
      <c r="H29" s="530"/>
      <c r="I29" s="530"/>
      <c r="J29" s="530"/>
      <c r="K29" s="499"/>
      <c r="L29" s="498"/>
      <c r="M29" s="498"/>
    </row>
    <row r="30" spans="1:13" s="286" customFormat="1" ht="15" customHeight="1" x14ac:dyDescent="0.2">
      <c r="A30" s="500" t="s">
        <v>73</v>
      </c>
      <c r="B30" s="512" t="s">
        <v>33</v>
      </c>
      <c r="C30" s="512" t="s">
        <v>33</v>
      </c>
      <c r="D30" s="512" t="s">
        <v>33</v>
      </c>
      <c r="E30" s="512">
        <v>18.3088810444</v>
      </c>
      <c r="F30" s="512">
        <v>11.6546409129</v>
      </c>
      <c r="G30" s="512">
        <v>7.7697606087000004</v>
      </c>
      <c r="H30" s="512">
        <v>14.4240007401</v>
      </c>
      <c r="I30" s="512">
        <v>0.48600000139999999</v>
      </c>
      <c r="J30" s="512" t="s">
        <v>33</v>
      </c>
      <c r="K30" s="501">
        <v>52.643283307499999</v>
      </c>
      <c r="L30" s="501" t="s">
        <v>33</v>
      </c>
      <c r="M30" s="501">
        <v>2.1324808446298835</v>
      </c>
    </row>
    <row r="31" spans="1:13" s="286" customFormat="1" ht="9" customHeight="1" x14ac:dyDescent="0.2">
      <c r="B31" s="513"/>
      <c r="C31" s="513"/>
      <c r="D31" s="513"/>
      <c r="E31" s="513"/>
      <c r="F31" s="513"/>
      <c r="G31" s="513"/>
      <c r="H31" s="513"/>
      <c r="I31" s="513"/>
      <c r="J31" s="513"/>
      <c r="K31" s="513"/>
      <c r="L31" s="513"/>
      <c r="M31" s="513"/>
    </row>
    <row r="32" spans="1:13" s="286" customFormat="1" ht="18.75" x14ac:dyDescent="0.3">
      <c r="A32" s="445" t="s">
        <v>38</v>
      </c>
      <c r="B32" s="531"/>
      <c r="C32" s="531"/>
      <c r="D32" s="531"/>
      <c r="E32" s="531"/>
      <c r="F32" s="531"/>
      <c r="G32" s="531"/>
      <c r="H32" s="531"/>
      <c r="I32" s="532"/>
      <c r="J32" s="532"/>
      <c r="K32" s="532"/>
      <c r="L32" s="532"/>
      <c r="M32" s="532"/>
    </row>
    <row r="33" spans="1:13" s="286" customFormat="1" ht="3.75" customHeight="1" x14ac:dyDescent="0.2">
      <c r="A33" s="253"/>
      <c r="B33" s="533"/>
      <c r="C33" s="533"/>
      <c r="D33" s="533"/>
      <c r="E33" s="533"/>
      <c r="F33" s="533"/>
      <c r="G33" s="533"/>
      <c r="H33" s="533"/>
      <c r="I33" s="533"/>
      <c r="J33" s="533"/>
      <c r="K33" s="533"/>
      <c r="L33" s="533"/>
      <c r="M33" s="534"/>
    </row>
    <row r="34" spans="1:13" s="286" customFormat="1" x14ac:dyDescent="0.2">
      <c r="A34" s="258" t="s">
        <v>111</v>
      </c>
      <c r="B34" s="509" t="s">
        <v>33</v>
      </c>
      <c r="C34" s="509" t="s">
        <v>33</v>
      </c>
      <c r="D34" s="509" t="s">
        <v>33</v>
      </c>
      <c r="E34" s="509" t="s">
        <v>33</v>
      </c>
      <c r="F34" s="509" t="s">
        <v>33</v>
      </c>
      <c r="G34" s="509" t="s">
        <v>33</v>
      </c>
      <c r="H34" s="509" t="s">
        <v>33</v>
      </c>
      <c r="I34" s="509" t="s">
        <v>33</v>
      </c>
      <c r="J34" s="509">
        <v>8.2530004084000002</v>
      </c>
      <c r="K34" s="260">
        <v>8.2530004084000002</v>
      </c>
      <c r="L34" s="259">
        <v>8.253000408411026</v>
      </c>
      <c r="M34" s="259" t="s">
        <v>218</v>
      </c>
    </row>
    <row r="35" spans="1:13" s="286" customFormat="1" ht="3.75" customHeight="1" x14ac:dyDescent="0.2">
      <c r="A35" s="279"/>
      <c r="B35" s="530"/>
      <c r="C35" s="530"/>
      <c r="D35" s="530"/>
      <c r="E35" s="530"/>
      <c r="F35" s="530"/>
      <c r="G35" s="530"/>
      <c r="H35" s="530"/>
      <c r="I35" s="530"/>
      <c r="J35" s="530"/>
      <c r="K35" s="499"/>
      <c r="L35" s="498"/>
      <c r="M35" s="498"/>
    </row>
    <row r="36" spans="1:13" s="286" customFormat="1" ht="15" customHeight="1" x14ac:dyDescent="0.2">
      <c r="A36" s="500" t="s">
        <v>76</v>
      </c>
      <c r="B36" s="512" t="s">
        <v>33</v>
      </c>
      <c r="C36" s="512" t="s">
        <v>33</v>
      </c>
      <c r="D36" s="512" t="s">
        <v>33</v>
      </c>
      <c r="E36" s="512" t="s">
        <v>33</v>
      </c>
      <c r="F36" s="512" t="s">
        <v>33</v>
      </c>
      <c r="G36" s="512" t="s">
        <v>33</v>
      </c>
      <c r="H36" s="512" t="s">
        <v>33</v>
      </c>
      <c r="I36" s="512" t="s">
        <v>33</v>
      </c>
      <c r="J36" s="512">
        <v>8.2530004084000002</v>
      </c>
      <c r="K36" s="501">
        <v>8.2530004084000002</v>
      </c>
      <c r="L36" s="501" t="s">
        <v>33</v>
      </c>
      <c r="M36" s="501" t="s">
        <v>218</v>
      </c>
    </row>
    <row r="37" spans="1:13" s="286" customFormat="1" x14ac:dyDescent="0.2"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</row>
    <row r="38" spans="1:13" s="286" customFormat="1" x14ac:dyDescent="0.2"/>
    <row r="39" spans="1:13" s="286" customFormat="1" ht="3.75" customHeight="1" x14ac:dyDescent="0.2"/>
    <row r="40" spans="1:13" s="286" customFormat="1" x14ac:dyDescent="0.2"/>
    <row r="41" spans="1:13" s="286" customFormat="1" x14ac:dyDescent="0.2"/>
    <row r="42" spans="1:13" s="286" customFormat="1" x14ac:dyDescent="0.2"/>
    <row r="43" spans="1:13" s="286" customFormat="1" x14ac:dyDescent="0.2"/>
    <row r="44" spans="1:13" s="286" customFormat="1" x14ac:dyDescent="0.2"/>
    <row r="45" spans="1:13" s="286" customFormat="1" x14ac:dyDescent="0.2"/>
    <row r="46" spans="1:13" s="286" customFormat="1" x14ac:dyDescent="0.2"/>
    <row r="47" spans="1:13" s="286" customFormat="1" x14ac:dyDescent="0.2"/>
    <row r="48" spans="1:13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  <row r="123" s="286" customFormat="1" x14ac:dyDescent="0.2"/>
    <row r="124" s="286" customFormat="1" x14ac:dyDescent="0.2"/>
    <row r="125" s="286" customFormat="1" x14ac:dyDescent="0.2"/>
    <row r="126" s="286" customFormat="1" x14ac:dyDescent="0.2"/>
    <row r="127" s="286" customFormat="1" x14ac:dyDescent="0.2"/>
    <row r="128" s="286" customFormat="1" x14ac:dyDescent="0.2"/>
    <row r="129" s="286" customFormat="1" x14ac:dyDescent="0.2"/>
    <row r="130" s="286" customFormat="1" x14ac:dyDescent="0.2"/>
    <row r="131" s="286" customFormat="1" x14ac:dyDescent="0.2"/>
    <row r="132" s="286" customFormat="1" x14ac:dyDescent="0.2"/>
    <row r="133" s="286" customFormat="1" x14ac:dyDescent="0.2"/>
    <row r="134" s="286" customFormat="1" x14ac:dyDescent="0.2"/>
    <row r="135" s="286" customFormat="1" x14ac:dyDescent="0.2"/>
    <row r="136" s="286" customFormat="1" x14ac:dyDescent="0.2"/>
    <row r="137" s="286" customFormat="1" x14ac:dyDescent="0.2"/>
    <row r="138" s="286" customFormat="1" x14ac:dyDescent="0.2"/>
    <row r="139" s="286" customFormat="1" x14ac:dyDescent="0.2"/>
    <row r="140" s="286" customFormat="1" x14ac:dyDescent="0.2"/>
    <row r="141" s="286" customFormat="1" x14ac:dyDescent="0.2"/>
    <row r="142" s="286" customFormat="1" x14ac:dyDescent="0.2"/>
    <row r="143" s="286" customFormat="1" x14ac:dyDescent="0.2"/>
    <row r="144" s="286" customFormat="1" x14ac:dyDescent="0.2"/>
    <row r="145" s="286" customFormat="1" x14ac:dyDescent="0.2"/>
    <row r="146" s="286" customFormat="1" x14ac:dyDescent="0.2"/>
    <row r="147" s="286" customFormat="1" x14ac:dyDescent="0.2"/>
  </sheetData>
  <mergeCells count="1">
    <mergeCell ref="B3:J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6"/>
  <sheetViews>
    <sheetView showGridLines="0" workbookViewId="0">
      <selection sqref="A1:I38"/>
    </sheetView>
  </sheetViews>
  <sheetFormatPr defaultRowHeight="12.75" x14ac:dyDescent="0.2"/>
  <cols>
    <col min="1" max="1" width="33.7109375" style="287" customWidth="1"/>
    <col min="2" max="2" width="12.85546875" style="287" customWidth="1"/>
    <col min="3" max="3" width="12" style="287" bestFit="1" customWidth="1"/>
    <col min="4" max="4" width="10.28515625" style="287" customWidth="1"/>
    <col min="5" max="5" width="11.85546875" style="287" bestFit="1" customWidth="1"/>
    <col min="6" max="8" width="9.7109375" style="287" customWidth="1"/>
    <col min="9" max="9" width="8.7109375" style="287" customWidth="1"/>
    <col min="10" max="30" width="12.7109375" style="286" customWidth="1"/>
    <col min="31" max="64" width="12.7109375" style="287" customWidth="1"/>
    <col min="65" max="16384" width="9.140625" style="287"/>
  </cols>
  <sheetData>
    <row r="1" spans="1:30" s="280" customFormat="1" ht="15" customHeight="1" x14ac:dyDescent="0.25">
      <c r="A1" s="116" t="s">
        <v>375</v>
      </c>
    </row>
    <row r="2" spans="1:30" s="282" customFormat="1" ht="15" customHeight="1" x14ac:dyDescent="0.2">
      <c r="A2" s="281"/>
    </row>
    <row r="3" spans="1:30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284"/>
      <c r="H3" s="284"/>
      <c r="I3" s="284"/>
    </row>
    <row r="4" spans="1:30" s="282" customFormat="1" ht="6" customHeight="1" x14ac:dyDescent="0.2">
      <c r="A4" s="283"/>
      <c r="G4" s="284"/>
      <c r="H4" s="284"/>
      <c r="I4" s="284"/>
    </row>
    <row r="5" spans="1:30" s="250" customFormat="1" ht="40.5" customHeight="1" thickBot="1" x14ac:dyDescent="0.25">
      <c r="A5" s="302" t="s">
        <v>214</v>
      </c>
      <c r="B5" s="250" t="s">
        <v>196</v>
      </c>
      <c r="C5" s="250" t="s">
        <v>197</v>
      </c>
      <c r="D5" s="250" t="s">
        <v>198</v>
      </c>
      <c r="E5" s="250" t="s">
        <v>199</v>
      </c>
      <c r="F5" s="250" t="s">
        <v>220</v>
      </c>
      <c r="G5" s="250" t="s">
        <v>215</v>
      </c>
      <c r="H5" s="250" t="s">
        <v>216</v>
      </c>
      <c r="I5" s="250" t="s">
        <v>217</v>
      </c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85"/>
      <c r="AC5" s="251" t="s">
        <v>246</v>
      </c>
      <c r="AD5" s="251"/>
    </row>
    <row r="6" spans="1:30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85"/>
      <c r="AC6" s="255"/>
      <c r="AD6" s="255"/>
    </row>
    <row r="7" spans="1:30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6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85"/>
      <c r="AC7" s="255"/>
      <c r="AD7" s="255"/>
    </row>
    <row r="8" spans="1:30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</row>
    <row r="9" spans="1:30" x14ac:dyDescent="0.2">
      <c r="A9" s="258" t="s">
        <v>106</v>
      </c>
      <c r="B9" s="259">
        <v>3.0350999831999999</v>
      </c>
      <c r="C9" s="259" t="s">
        <v>33</v>
      </c>
      <c r="D9" s="259" t="s">
        <v>33</v>
      </c>
      <c r="E9" s="259" t="s">
        <v>33</v>
      </c>
      <c r="F9" s="259" t="s">
        <v>33</v>
      </c>
      <c r="G9" s="260">
        <v>3.0350999831999999</v>
      </c>
      <c r="H9" s="259">
        <v>3.035099983215332</v>
      </c>
      <c r="I9" s="259">
        <v>0.9864075000000001</v>
      </c>
      <c r="AC9" s="286" t="s">
        <v>247</v>
      </c>
    </row>
    <row r="10" spans="1:30" x14ac:dyDescent="0.2">
      <c r="A10" s="258" t="s">
        <v>91</v>
      </c>
      <c r="B10" s="259">
        <v>3.0350999831999999</v>
      </c>
      <c r="C10" s="259" t="s">
        <v>33</v>
      </c>
      <c r="D10" s="259" t="s">
        <v>33</v>
      </c>
      <c r="E10" s="259" t="s">
        <v>33</v>
      </c>
      <c r="F10" s="259" t="s">
        <v>33</v>
      </c>
      <c r="G10" s="260">
        <v>3.0350999831999999</v>
      </c>
      <c r="H10" s="259">
        <v>3.035099983215332</v>
      </c>
      <c r="I10" s="259">
        <v>3.2627325000000003</v>
      </c>
    </row>
    <row r="11" spans="1:30" x14ac:dyDescent="0.2">
      <c r="A11" s="258" t="s">
        <v>54</v>
      </c>
      <c r="B11" s="259">
        <v>3.0350999831999999</v>
      </c>
      <c r="C11" s="259" t="s">
        <v>33</v>
      </c>
      <c r="D11" s="259" t="s">
        <v>33</v>
      </c>
      <c r="E11" s="259" t="s">
        <v>33</v>
      </c>
      <c r="F11" s="259" t="s">
        <v>33</v>
      </c>
      <c r="G11" s="260">
        <v>3.0350999831999999</v>
      </c>
      <c r="H11" s="259">
        <v>3.035099983215332</v>
      </c>
      <c r="I11" s="259">
        <v>0.37938749999999999</v>
      </c>
    </row>
    <row r="12" spans="1:30" x14ac:dyDescent="0.2">
      <c r="A12" s="258" t="s">
        <v>319</v>
      </c>
      <c r="B12" s="259">
        <v>3.0350999831999999</v>
      </c>
      <c r="C12" s="259" t="s">
        <v>33</v>
      </c>
      <c r="D12" s="259" t="s">
        <v>33</v>
      </c>
      <c r="E12" s="259" t="s">
        <v>33</v>
      </c>
      <c r="F12" s="259" t="s">
        <v>33</v>
      </c>
      <c r="G12" s="260">
        <v>3.0350999831999999</v>
      </c>
      <c r="H12" s="259">
        <v>3.035099983215332</v>
      </c>
      <c r="I12" s="259">
        <v>0.59184450000000011</v>
      </c>
    </row>
    <row r="13" spans="1:30" s="288" customFormat="1" ht="3.75" customHeight="1" x14ac:dyDescent="0.2">
      <c r="A13" s="263"/>
      <c r="B13" s="264"/>
      <c r="C13" s="264"/>
      <c r="D13" s="264"/>
      <c r="E13" s="264"/>
      <c r="F13" s="264"/>
      <c r="G13" s="265"/>
      <c r="H13" s="264"/>
      <c r="I13" s="264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</row>
    <row r="14" spans="1:30" s="288" customFormat="1" ht="15" customHeight="1" x14ac:dyDescent="0.2">
      <c r="A14" s="267" t="s">
        <v>58</v>
      </c>
      <c r="B14" s="268">
        <v>12.140399932799999</v>
      </c>
      <c r="C14" s="268" t="s">
        <v>33</v>
      </c>
      <c r="D14" s="268" t="s">
        <v>33</v>
      </c>
      <c r="E14" s="268" t="s">
        <v>33</v>
      </c>
      <c r="F14" s="268" t="s">
        <v>33</v>
      </c>
      <c r="G14" s="268">
        <v>12.140399932799999</v>
      </c>
      <c r="H14" s="268" t="s">
        <v>33</v>
      </c>
      <c r="I14" s="268">
        <v>5.2203720000000011</v>
      </c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</row>
    <row r="15" spans="1:30" s="288" customFormat="1" ht="9" customHeight="1" x14ac:dyDescent="0.2">
      <c r="A15" s="263"/>
      <c r="B15" s="269"/>
      <c r="C15" s="269"/>
      <c r="D15" s="269"/>
      <c r="E15" s="269"/>
      <c r="F15" s="269"/>
      <c r="G15" s="269"/>
      <c r="H15" s="269"/>
      <c r="I15" s="270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</row>
    <row r="16" spans="1:30" s="292" customFormat="1" ht="19.5" customHeight="1" x14ac:dyDescent="0.3">
      <c r="A16" s="445" t="s">
        <v>411</v>
      </c>
      <c r="B16" s="289"/>
      <c r="C16" s="289"/>
      <c r="D16" s="289"/>
      <c r="E16" s="289"/>
      <c r="F16" s="289"/>
      <c r="G16" s="289"/>
      <c r="H16" s="289"/>
      <c r="I16" s="290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</row>
    <row r="17" spans="1:30" s="296" customFormat="1" ht="3.75" customHeight="1" x14ac:dyDescent="0.2">
      <c r="A17" s="293"/>
      <c r="B17" s="294"/>
      <c r="C17" s="294"/>
      <c r="D17" s="294"/>
      <c r="E17" s="294"/>
      <c r="F17" s="294"/>
      <c r="G17" s="294"/>
      <c r="H17" s="294"/>
      <c r="I17" s="295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</row>
    <row r="18" spans="1:30" s="296" customFormat="1" ht="12.75" customHeight="1" x14ac:dyDescent="0.2">
      <c r="A18" s="258" t="s">
        <v>98</v>
      </c>
      <c r="B18" s="259" t="s">
        <v>33</v>
      </c>
      <c r="C18" s="259">
        <v>3.0350999831999999</v>
      </c>
      <c r="D18" s="259" t="s">
        <v>33</v>
      </c>
      <c r="E18" s="259" t="s">
        <v>33</v>
      </c>
      <c r="F18" s="259" t="s">
        <v>33</v>
      </c>
      <c r="G18" s="260">
        <v>3.0350999831999999</v>
      </c>
      <c r="H18" s="259">
        <v>3.035099983215332</v>
      </c>
      <c r="I18" s="259">
        <v>0.27315899999999999</v>
      </c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</row>
    <row r="19" spans="1:30" s="296" customFormat="1" ht="12.75" customHeight="1" x14ac:dyDescent="0.2">
      <c r="A19" s="258" t="s">
        <v>186</v>
      </c>
      <c r="B19" s="259" t="s">
        <v>33</v>
      </c>
      <c r="C19" s="259">
        <v>3.0350999831999999</v>
      </c>
      <c r="D19" s="259" t="s">
        <v>33</v>
      </c>
      <c r="E19" s="259" t="s">
        <v>33</v>
      </c>
      <c r="F19" s="259" t="s">
        <v>33</v>
      </c>
      <c r="G19" s="260">
        <v>3.0350999831999999</v>
      </c>
      <c r="H19" s="259">
        <v>3.035099983215332</v>
      </c>
      <c r="I19" s="259">
        <v>5.6149350000000009</v>
      </c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</row>
    <row r="20" spans="1:30" ht="12.75" customHeight="1" x14ac:dyDescent="0.2">
      <c r="A20" s="258" t="s">
        <v>59</v>
      </c>
      <c r="B20" s="259" t="s">
        <v>33</v>
      </c>
      <c r="C20" s="259" t="s">
        <v>33</v>
      </c>
      <c r="D20" s="259">
        <v>3.0350999831999999</v>
      </c>
      <c r="E20" s="259" t="s">
        <v>33</v>
      </c>
      <c r="F20" s="259" t="s">
        <v>33</v>
      </c>
      <c r="G20" s="260">
        <v>3.0350999831999999</v>
      </c>
      <c r="H20" s="259">
        <v>3.035099983215332</v>
      </c>
      <c r="I20" s="259">
        <v>2.7315899999999997</v>
      </c>
    </row>
    <row r="21" spans="1:30" ht="12.75" customHeight="1" x14ac:dyDescent="0.2">
      <c r="A21" s="258" t="s">
        <v>63</v>
      </c>
      <c r="B21" s="259" t="s">
        <v>33</v>
      </c>
      <c r="C21" s="259">
        <v>3.0350999831999999</v>
      </c>
      <c r="D21" s="259" t="s">
        <v>33</v>
      </c>
      <c r="E21" s="259" t="s">
        <v>33</v>
      </c>
      <c r="F21" s="259" t="s">
        <v>33</v>
      </c>
      <c r="G21" s="260">
        <v>3.0350999831999999</v>
      </c>
      <c r="H21" s="259">
        <v>3.035099983215332</v>
      </c>
      <c r="I21" s="259">
        <v>2.2763249999999999</v>
      </c>
    </row>
    <row r="22" spans="1:30" ht="12.75" customHeight="1" x14ac:dyDescent="0.2">
      <c r="A22" s="258" t="s">
        <v>64</v>
      </c>
      <c r="B22" s="259" t="s">
        <v>33</v>
      </c>
      <c r="C22" s="259">
        <v>3.0350999831999999</v>
      </c>
      <c r="D22" s="259" t="s">
        <v>33</v>
      </c>
      <c r="E22" s="259" t="s">
        <v>33</v>
      </c>
      <c r="F22" s="259" t="s">
        <v>33</v>
      </c>
      <c r="G22" s="260">
        <v>3.0350999831999999</v>
      </c>
      <c r="H22" s="259">
        <v>3.035099983215332</v>
      </c>
      <c r="I22" s="259">
        <v>4.0048144499999996</v>
      </c>
    </row>
    <row r="23" spans="1:30" s="288" customFormat="1" ht="3.75" customHeight="1" x14ac:dyDescent="0.2">
      <c r="A23" s="263"/>
      <c r="B23" s="264"/>
      <c r="C23" s="264"/>
      <c r="D23" s="264"/>
      <c r="E23" s="264"/>
      <c r="F23" s="264"/>
      <c r="G23" s="265"/>
      <c r="H23" s="264"/>
      <c r="I23" s="264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</row>
    <row r="24" spans="1:30" s="288" customFormat="1" ht="15" customHeight="1" x14ac:dyDescent="0.2">
      <c r="A24" s="267" t="s">
        <v>150</v>
      </c>
      <c r="B24" s="268" t="s">
        <v>33</v>
      </c>
      <c r="C24" s="268">
        <v>12.140399932799999</v>
      </c>
      <c r="D24" s="268">
        <v>3.0350999831999999</v>
      </c>
      <c r="E24" s="268" t="s">
        <v>33</v>
      </c>
      <c r="F24" s="268" t="s">
        <v>33</v>
      </c>
      <c r="G24" s="268">
        <v>15.175499916</v>
      </c>
      <c r="H24" s="268" t="s">
        <v>33</v>
      </c>
      <c r="I24" s="268">
        <v>14.900823449999999</v>
      </c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</row>
    <row r="25" spans="1:30" s="288" customFormat="1" ht="9" customHeight="1" x14ac:dyDescent="0.2">
      <c r="A25" s="263"/>
      <c r="B25" s="269"/>
      <c r="C25" s="269"/>
      <c r="D25" s="269"/>
      <c r="E25" s="269"/>
      <c r="F25" s="269"/>
      <c r="G25" s="269"/>
      <c r="H25" s="269"/>
      <c r="I25" s="270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</row>
    <row r="26" spans="1:30" s="292" customFormat="1" ht="19.5" customHeight="1" x14ac:dyDescent="0.3">
      <c r="A26" s="303" t="s">
        <v>36</v>
      </c>
      <c r="B26" s="289"/>
      <c r="C26" s="289"/>
      <c r="D26" s="289"/>
      <c r="E26" s="289"/>
      <c r="F26" s="289"/>
      <c r="G26" s="289"/>
      <c r="H26" s="289"/>
      <c r="I26" s="290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</row>
    <row r="27" spans="1:30" s="296" customFormat="1" ht="3.75" customHeight="1" x14ac:dyDescent="0.2">
      <c r="A27" s="293"/>
      <c r="B27" s="294"/>
      <c r="C27" s="294"/>
      <c r="D27" s="294"/>
      <c r="E27" s="294"/>
      <c r="F27" s="294"/>
      <c r="G27" s="294"/>
      <c r="H27" s="294"/>
      <c r="I27" s="295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</row>
    <row r="28" spans="1:30" x14ac:dyDescent="0.2">
      <c r="A28" s="258" t="s">
        <v>331</v>
      </c>
      <c r="B28" s="259" t="s">
        <v>33</v>
      </c>
      <c r="C28" s="259" t="s">
        <v>33</v>
      </c>
      <c r="D28" s="259" t="s">
        <v>33</v>
      </c>
      <c r="E28" s="259">
        <v>3.0350999831999999</v>
      </c>
      <c r="F28" s="259" t="s">
        <v>33</v>
      </c>
      <c r="G28" s="260">
        <v>3.0350999831999999</v>
      </c>
      <c r="H28" s="259">
        <v>3.035099983215332</v>
      </c>
      <c r="I28" s="259">
        <v>0.15175500000000003</v>
      </c>
    </row>
    <row r="29" spans="1:30" x14ac:dyDescent="0.2">
      <c r="A29" s="258" t="s">
        <v>101</v>
      </c>
      <c r="B29" s="259" t="s">
        <v>33</v>
      </c>
      <c r="C29" s="259" t="s">
        <v>33</v>
      </c>
      <c r="D29" s="259" t="s">
        <v>33</v>
      </c>
      <c r="E29" s="259">
        <v>3.0350999831999999</v>
      </c>
      <c r="F29" s="259" t="s">
        <v>33</v>
      </c>
      <c r="G29" s="260">
        <v>3.0350999831999999</v>
      </c>
      <c r="H29" s="259">
        <v>3.035099983215332</v>
      </c>
      <c r="I29" s="259">
        <v>7.7395050000000021E-2</v>
      </c>
    </row>
    <row r="30" spans="1:30" x14ac:dyDescent="0.2">
      <c r="A30" s="258" t="s">
        <v>71</v>
      </c>
      <c r="B30" s="259" t="s">
        <v>33</v>
      </c>
      <c r="C30" s="259" t="s">
        <v>33</v>
      </c>
      <c r="D30" s="259" t="s">
        <v>33</v>
      </c>
      <c r="E30" s="259">
        <v>3.0350999831999999</v>
      </c>
      <c r="F30" s="259" t="s">
        <v>33</v>
      </c>
      <c r="G30" s="260">
        <v>3.0350999831999999</v>
      </c>
      <c r="H30" s="259">
        <v>3.035099983215332</v>
      </c>
      <c r="I30" s="259" t="s">
        <v>218</v>
      </c>
    </row>
    <row r="31" spans="1:30" s="288" customFormat="1" ht="3.75" customHeight="1" x14ac:dyDescent="0.2">
      <c r="A31" s="279"/>
      <c r="B31" s="264"/>
      <c r="C31" s="264"/>
      <c r="D31" s="264"/>
      <c r="E31" s="264"/>
      <c r="F31" s="264"/>
      <c r="G31" s="265"/>
      <c r="H31" s="264"/>
      <c r="I31" s="264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</row>
    <row r="32" spans="1:30" s="288" customFormat="1" ht="15" customHeight="1" x14ac:dyDescent="0.2">
      <c r="A32" s="267" t="s">
        <v>73</v>
      </c>
      <c r="B32" s="268" t="s">
        <v>33</v>
      </c>
      <c r="C32" s="268" t="s">
        <v>33</v>
      </c>
      <c r="D32" s="268" t="s">
        <v>33</v>
      </c>
      <c r="E32" s="268">
        <v>9.1052999495999991</v>
      </c>
      <c r="F32" s="268" t="s">
        <v>33</v>
      </c>
      <c r="G32" s="268">
        <v>9.1052999495999991</v>
      </c>
      <c r="H32" s="268" t="s">
        <v>33</v>
      </c>
      <c r="I32" s="268">
        <v>0.25950105000000007</v>
      </c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</row>
    <row r="33" spans="1:9" s="286" customFormat="1" ht="9" customHeight="1" x14ac:dyDescent="0.2"/>
    <row r="34" spans="1:9" s="286" customFormat="1" ht="18.75" x14ac:dyDescent="0.3">
      <c r="A34" s="303" t="s">
        <v>38</v>
      </c>
      <c r="B34" s="289"/>
      <c r="C34" s="289"/>
      <c r="D34" s="289"/>
      <c r="E34" s="289"/>
      <c r="F34" s="289"/>
      <c r="G34" s="289"/>
      <c r="H34" s="289"/>
      <c r="I34" s="290"/>
    </row>
    <row r="35" spans="1:9" s="286" customFormat="1" ht="3.75" customHeight="1" x14ac:dyDescent="0.2">
      <c r="A35" s="293"/>
      <c r="B35" s="294"/>
      <c r="C35" s="294"/>
      <c r="D35" s="294"/>
      <c r="E35" s="294"/>
      <c r="F35" s="294"/>
      <c r="G35" s="294"/>
      <c r="H35" s="294"/>
      <c r="I35" s="295"/>
    </row>
    <row r="36" spans="1:9" s="286" customFormat="1" x14ac:dyDescent="0.2">
      <c r="A36" s="258" t="s">
        <v>115</v>
      </c>
      <c r="B36" s="259" t="s">
        <v>33</v>
      </c>
      <c r="C36" s="259" t="s">
        <v>33</v>
      </c>
      <c r="D36" s="259" t="s">
        <v>33</v>
      </c>
      <c r="E36" s="259" t="s">
        <v>33</v>
      </c>
      <c r="F36" s="259">
        <v>3.0350999831999999</v>
      </c>
      <c r="G36" s="260">
        <v>3.0350999831999999</v>
      </c>
      <c r="H36" s="259">
        <v>3.035099983215332</v>
      </c>
      <c r="I36" s="259" t="s">
        <v>218</v>
      </c>
    </row>
    <row r="37" spans="1:9" s="286" customFormat="1" ht="3.75" customHeight="1" x14ac:dyDescent="0.2">
      <c r="A37" s="279"/>
      <c r="B37" s="264"/>
      <c r="C37" s="264"/>
      <c r="D37" s="264"/>
      <c r="E37" s="264"/>
      <c r="F37" s="264"/>
      <c r="G37" s="265"/>
      <c r="H37" s="264"/>
      <c r="I37" s="264"/>
    </row>
    <row r="38" spans="1:9" s="286" customFormat="1" ht="15" customHeight="1" x14ac:dyDescent="0.2">
      <c r="A38" s="267" t="s">
        <v>76</v>
      </c>
      <c r="B38" s="268" t="s">
        <v>33</v>
      </c>
      <c r="C38" s="268" t="s">
        <v>33</v>
      </c>
      <c r="D38" s="268" t="s">
        <v>33</v>
      </c>
      <c r="E38" s="268" t="s">
        <v>33</v>
      </c>
      <c r="F38" s="268">
        <v>3.0350999831999999</v>
      </c>
      <c r="G38" s="268">
        <v>3.0350999831999999</v>
      </c>
      <c r="H38" s="268" t="s">
        <v>33</v>
      </c>
      <c r="I38" s="268" t="s">
        <v>218</v>
      </c>
    </row>
    <row r="39" spans="1:9" s="286" customFormat="1" x14ac:dyDescent="0.2"/>
    <row r="40" spans="1:9" s="286" customFormat="1" x14ac:dyDescent="0.2"/>
    <row r="41" spans="1:9" s="286" customFormat="1" x14ac:dyDescent="0.2"/>
    <row r="42" spans="1:9" s="286" customFormat="1" x14ac:dyDescent="0.2"/>
    <row r="43" spans="1:9" s="286" customFormat="1" x14ac:dyDescent="0.2"/>
    <row r="44" spans="1:9" s="286" customFormat="1" x14ac:dyDescent="0.2"/>
    <row r="45" spans="1:9" s="286" customFormat="1" x14ac:dyDescent="0.2"/>
    <row r="46" spans="1:9" s="286" customFormat="1" x14ac:dyDescent="0.2"/>
    <row r="47" spans="1:9" s="286" customFormat="1" x14ac:dyDescent="0.2"/>
    <row r="48" spans="1:9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  <row r="123" s="286" customFormat="1" x14ac:dyDescent="0.2"/>
    <row r="124" s="286" customFormat="1" x14ac:dyDescent="0.2"/>
    <row r="125" s="286" customFormat="1" x14ac:dyDescent="0.2"/>
    <row r="126" s="286" customFormat="1" x14ac:dyDescent="0.2"/>
    <row r="127" s="286" customFormat="1" x14ac:dyDescent="0.2"/>
    <row r="128" s="286" customFormat="1" x14ac:dyDescent="0.2"/>
    <row r="129" s="286" customFormat="1" x14ac:dyDescent="0.2"/>
    <row r="130" s="286" customFormat="1" x14ac:dyDescent="0.2"/>
    <row r="131" s="286" customFormat="1" x14ac:dyDescent="0.2"/>
    <row r="132" s="286" customFormat="1" x14ac:dyDescent="0.2"/>
    <row r="133" s="286" customFormat="1" x14ac:dyDescent="0.2"/>
    <row r="134" s="286" customFormat="1" x14ac:dyDescent="0.2"/>
    <row r="135" s="286" customFormat="1" x14ac:dyDescent="0.2"/>
    <row r="136" s="286" customFormat="1" x14ac:dyDescent="0.2"/>
  </sheetData>
  <mergeCells count="1">
    <mergeCell ref="B3:F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2"/>
  <sheetViews>
    <sheetView showGridLines="0" workbookViewId="0">
      <selection sqref="A1:N37"/>
    </sheetView>
  </sheetViews>
  <sheetFormatPr defaultRowHeight="12.75" x14ac:dyDescent="0.2"/>
  <cols>
    <col min="1" max="1" width="33.7109375" style="287" customWidth="1"/>
    <col min="2" max="2" width="13.140625" style="287" customWidth="1"/>
    <col min="3" max="3" width="12.140625" style="287" customWidth="1"/>
    <col min="4" max="4" width="9.7109375" style="287" customWidth="1"/>
    <col min="5" max="5" width="10.28515625" style="287" bestFit="1" customWidth="1"/>
    <col min="6" max="6" width="7.7109375" style="287" customWidth="1"/>
    <col min="7" max="7" width="10.7109375" style="287" customWidth="1"/>
    <col min="8" max="8" width="12.28515625" style="287" customWidth="1"/>
    <col min="9" max="9" width="10.7109375" style="287" customWidth="1"/>
    <col min="10" max="10" width="14.140625" style="287" customWidth="1"/>
    <col min="11" max="11" width="7.7109375" style="287" customWidth="1"/>
    <col min="12" max="13" width="9.7109375" style="287" customWidth="1"/>
    <col min="14" max="14" width="8.7109375" style="287" customWidth="1"/>
    <col min="15" max="30" width="12.7109375" style="286" customWidth="1"/>
    <col min="31" max="64" width="12.7109375" style="287" customWidth="1"/>
    <col min="65" max="16384" width="9.140625" style="287"/>
  </cols>
  <sheetData>
    <row r="1" spans="1:30" s="280" customFormat="1" ht="15" customHeight="1" x14ac:dyDescent="0.25">
      <c r="A1" s="116" t="s">
        <v>376</v>
      </c>
    </row>
    <row r="2" spans="1:30" s="282" customFormat="1" ht="15" customHeight="1" x14ac:dyDescent="0.2">
      <c r="A2" s="281"/>
    </row>
    <row r="3" spans="1:30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665"/>
      <c r="I3" s="665"/>
      <c r="J3" s="665"/>
      <c r="K3" s="665"/>
      <c r="L3" s="284"/>
      <c r="M3" s="284"/>
      <c r="N3" s="284"/>
    </row>
    <row r="4" spans="1:30" s="282" customFormat="1" ht="6" customHeight="1" x14ac:dyDescent="0.2">
      <c r="A4" s="283"/>
      <c r="L4" s="284"/>
      <c r="M4" s="284"/>
      <c r="N4" s="284"/>
    </row>
    <row r="5" spans="1:30" s="250" customFormat="1" ht="36" customHeight="1" thickBot="1" x14ac:dyDescent="0.25">
      <c r="A5" s="302" t="s">
        <v>214</v>
      </c>
      <c r="B5" s="250" t="s">
        <v>236</v>
      </c>
      <c r="C5" s="250" t="s">
        <v>196</v>
      </c>
      <c r="D5" s="250" t="s">
        <v>250</v>
      </c>
      <c r="E5" s="250" t="s">
        <v>105</v>
      </c>
      <c r="F5" s="250" t="s">
        <v>78</v>
      </c>
      <c r="G5" s="250" t="s">
        <v>355</v>
      </c>
      <c r="H5" s="250" t="s">
        <v>197</v>
      </c>
      <c r="I5" s="250" t="s">
        <v>198</v>
      </c>
      <c r="J5" s="250" t="s">
        <v>219</v>
      </c>
      <c r="K5" s="250" t="s">
        <v>107</v>
      </c>
      <c r="L5" s="250" t="s">
        <v>215</v>
      </c>
      <c r="M5" s="250" t="s">
        <v>216</v>
      </c>
      <c r="N5" s="250" t="s">
        <v>217</v>
      </c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85"/>
      <c r="AC5" s="251" t="s">
        <v>248</v>
      </c>
      <c r="AD5" s="251"/>
    </row>
    <row r="6" spans="1:30" s="254" customFormat="1" ht="6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85"/>
      <c r="AC6" s="255"/>
      <c r="AD6" s="255"/>
    </row>
    <row r="7" spans="1:30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85"/>
      <c r="AC7" s="255"/>
      <c r="AD7" s="255"/>
    </row>
    <row r="8" spans="1:30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</row>
    <row r="9" spans="1:30" x14ac:dyDescent="0.2">
      <c r="A9" s="258" t="s">
        <v>52</v>
      </c>
      <c r="B9" s="259" t="s">
        <v>33</v>
      </c>
      <c r="C9" s="259">
        <v>7.2842402458000004</v>
      </c>
      <c r="D9" s="259" t="s">
        <v>33</v>
      </c>
      <c r="E9" s="259" t="s">
        <v>33</v>
      </c>
      <c r="F9" s="259" t="s">
        <v>33</v>
      </c>
      <c r="G9" s="259" t="s">
        <v>33</v>
      </c>
      <c r="H9" s="259" t="s">
        <v>33</v>
      </c>
      <c r="I9" s="259" t="s">
        <v>33</v>
      </c>
      <c r="J9" s="259" t="s">
        <v>33</v>
      </c>
      <c r="K9" s="259" t="s">
        <v>33</v>
      </c>
      <c r="L9" s="260">
        <v>7.2842402458000004</v>
      </c>
      <c r="M9" s="259">
        <v>7.2842402458190918</v>
      </c>
      <c r="N9" s="259">
        <v>1.8210599517583848</v>
      </c>
      <c r="AC9" s="286" t="s">
        <v>249</v>
      </c>
    </row>
    <row r="10" spans="1:30" x14ac:dyDescent="0.2">
      <c r="A10" s="258" t="s">
        <v>106</v>
      </c>
      <c r="B10" s="259" t="s">
        <v>33</v>
      </c>
      <c r="C10" s="259">
        <v>16.632180094700001</v>
      </c>
      <c r="D10" s="259">
        <v>2.6999999285</v>
      </c>
      <c r="E10" s="259" t="s">
        <v>33</v>
      </c>
      <c r="F10" s="259">
        <v>18.396000504500002</v>
      </c>
      <c r="G10" s="259" t="s">
        <v>33</v>
      </c>
      <c r="H10" s="259" t="s">
        <v>33</v>
      </c>
      <c r="I10" s="259" t="s">
        <v>33</v>
      </c>
      <c r="J10" s="259" t="s">
        <v>33</v>
      </c>
      <c r="K10" s="259" t="s">
        <v>33</v>
      </c>
      <c r="L10" s="260">
        <v>37.728180527699998</v>
      </c>
      <c r="M10" s="259">
        <v>31.972020387649536</v>
      </c>
      <c r="N10" s="259">
        <v>11.946008383312822</v>
      </c>
    </row>
    <row r="11" spans="1:30" x14ac:dyDescent="0.2">
      <c r="A11" s="258" t="s">
        <v>90</v>
      </c>
      <c r="B11" s="259" t="s">
        <v>33</v>
      </c>
      <c r="C11" s="259">
        <v>8.4982802868</v>
      </c>
      <c r="D11" s="259" t="s">
        <v>33</v>
      </c>
      <c r="E11" s="259" t="s">
        <v>33</v>
      </c>
      <c r="F11" s="259" t="s">
        <v>33</v>
      </c>
      <c r="G11" s="259" t="s">
        <v>33</v>
      </c>
      <c r="H11" s="259" t="s">
        <v>33</v>
      </c>
      <c r="I11" s="259" t="s">
        <v>33</v>
      </c>
      <c r="J11" s="259" t="s">
        <v>33</v>
      </c>
      <c r="K11" s="259" t="s">
        <v>33</v>
      </c>
      <c r="L11" s="260">
        <v>8.4982802868</v>
      </c>
      <c r="M11" s="259">
        <v>8.4982802867889404</v>
      </c>
      <c r="N11" s="259">
        <v>2.8384255522253992</v>
      </c>
    </row>
    <row r="12" spans="1:30" x14ac:dyDescent="0.2">
      <c r="A12" s="258" t="s">
        <v>53</v>
      </c>
      <c r="B12" s="259">
        <v>1.9200000763</v>
      </c>
      <c r="C12" s="259">
        <v>3.6421201229000002</v>
      </c>
      <c r="D12" s="259" t="s">
        <v>33</v>
      </c>
      <c r="E12" s="259" t="s">
        <v>33</v>
      </c>
      <c r="F12" s="259" t="s">
        <v>33</v>
      </c>
      <c r="G12" s="259" t="s">
        <v>33</v>
      </c>
      <c r="H12" s="259" t="s">
        <v>33</v>
      </c>
      <c r="I12" s="259" t="s">
        <v>33</v>
      </c>
      <c r="J12" s="259" t="s">
        <v>33</v>
      </c>
      <c r="K12" s="259" t="s">
        <v>33</v>
      </c>
      <c r="L12" s="260">
        <v>5.5621201991999998</v>
      </c>
      <c r="M12" s="259">
        <v>5.5621201992034912</v>
      </c>
      <c r="N12" s="259">
        <v>4.6021199416637426</v>
      </c>
    </row>
    <row r="13" spans="1:30" x14ac:dyDescent="0.2">
      <c r="A13" s="258" t="s">
        <v>91</v>
      </c>
      <c r="B13" s="259" t="s">
        <v>33</v>
      </c>
      <c r="C13" s="259">
        <v>5.4631201028999996</v>
      </c>
      <c r="D13" s="259" t="s">
        <v>33</v>
      </c>
      <c r="E13" s="259" t="s">
        <v>33</v>
      </c>
      <c r="F13" s="259" t="s">
        <v>33</v>
      </c>
      <c r="G13" s="259" t="s">
        <v>33</v>
      </c>
      <c r="H13" s="259" t="s">
        <v>33</v>
      </c>
      <c r="I13" s="259" t="s">
        <v>33</v>
      </c>
      <c r="J13" s="259" t="s">
        <v>33</v>
      </c>
      <c r="K13" s="259" t="s">
        <v>33</v>
      </c>
      <c r="L13" s="260">
        <v>5.4631201028999996</v>
      </c>
      <c r="M13" s="259">
        <v>5.4631201028823853</v>
      </c>
      <c r="N13" s="259">
        <v>5.8728538962805272</v>
      </c>
    </row>
    <row r="14" spans="1:30" x14ac:dyDescent="0.2">
      <c r="A14" s="258" t="s">
        <v>318</v>
      </c>
      <c r="B14" s="259">
        <v>1.9200000763</v>
      </c>
      <c r="C14" s="259" t="s">
        <v>33</v>
      </c>
      <c r="D14" s="259" t="s">
        <v>33</v>
      </c>
      <c r="E14" s="259" t="s">
        <v>33</v>
      </c>
      <c r="F14" s="259" t="s">
        <v>33</v>
      </c>
      <c r="G14" s="259" t="s">
        <v>33</v>
      </c>
      <c r="H14" s="259" t="s">
        <v>33</v>
      </c>
      <c r="I14" s="259" t="s">
        <v>33</v>
      </c>
      <c r="J14" s="259" t="s">
        <v>33</v>
      </c>
      <c r="K14" s="259" t="s">
        <v>33</v>
      </c>
      <c r="L14" s="260">
        <v>1.9200000763</v>
      </c>
      <c r="M14" s="259">
        <v>1.9200000762939453</v>
      </c>
      <c r="N14" s="259">
        <v>0.76800003051757826</v>
      </c>
    </row>
    <row r="15" spans="1:30" x14ac:dyDescent="0.2">
      <c r="A15" s="258" t="s">
        <v>54</v>
      </c>
      <c r="B15" s="259" t="s">
        <v>33</v>
      </c>
      <c r="C15" s="259">
        <v>37.149120092399997</v>
      </c>
      <c r="D15" s="259" t="s">
        <v>33</v>
      </c>
      <c r="E15" s="259">
        <v>23.010000228900001</v>
      </c>
      <c r="F15" s="259">
        <v>7.7280002832000001</v>
      </c>
      <c r="G15" s="259" t="s">
        <v>33</v>
      </c>
      <c r="H15" s="259" t="s">
        <v>33</v>
      </c>
      <c r="I15" s="259" t="s">
        <v>33</v>
      </c>
      <c r="J15" s="259" t="s">
        <v>33</v>
      </c>
      <c r="K15" s="259" t="s">
        <v>33</v>
      </c>
      <c r="L15" s="260">
        <v>67.887120604499998</v>
      </c>
      <c r="M15" s="259">
        <v>39.628620505332947</v>
      </c>
      <c r="N15" s="259">
        <v>7.4074979183483132</v>
      </c>
    </row>
    <row r="16" spans="1:30" x14ac:dyDescent="0.2">
      <c r="A16" s="258" t="s">
        <v>319</v>
      </c>
      <c r="B16" s="259" t="s">
        <v>33</v>
      </c>
      <c r="C16" s="259">
        <v>1.8209999800000001</v>
      </c>
      <c r="D16" s="259" t="s">
        <v>33</v>
      </c>
      <c r="E16" s="259" t="s">
        <v>33</v>
      </c>
      <c r="F16" s="259" t="s">
        <v>33</v>
      </c>
      <c r="G16" s="259" t="s">
        <v>33</v>
      </c>
      <c r="H16" s="259" t="s">
        <v>33</v>
      </c>
      <c r="I16" s="259" t="s">
        <v>33</v>
      </c>
      <c r="J16" s="259" t="s">
        <v>33</v>
      </c>
      <c r="K16" s="259" t="s">
        <v>33</v>
      </c>
      <c r="L16" s="260">
        <v>1.8209999800000001</v>
      </c>
      <c r="M16" s="259">
        <v>1.8209999799728394</v>
      </c>
      <c r="N16" s="259">
        <v>0.35509499999999999</v>
      </c>
    </row>
    <row r="17" spans="1:30" x14ac:dyDescent="0.2">
      <c r="A17" s="258" t="s">
        <v>100</v>
      </c>
      <c r="B17" s="259" t="s">
        <v>33</v>
      </c>
      <c r="C17" s="259">
        <v>8.7409799099000001</v>
      </c>
      <c r="D17" s="259" t="s">
        <v>33</v>
      </c>
      <c r="E17" s="259">
        <v>13.470000267</v>
      </c>
      <c r="F17" s="259" t="s">
        <v>33</v>
      </c>
      <c r="G17" s="259" t="s">
        <v>33</v>
      </c>
      <c r="H17" s="259" t="s">
        <v>33</v>
      </c>
      <c r="I17" s="259" t="s">
        <v>33</v>
      </c>
      <c r="J17" s="259" t="s">
        <v>33</v>
      </c>
      <c r="K17" s="259" t="s">
        <v>33</v>
      </c>
      <c r="L17" s="260">
        <v>22.210980176900001</v>
      </c>
      <c r="M17" s="259">
        <v>22.210980176925659</v>
      </c>
      <c r="N17" s="259">
        <v>4.2645081155410764</v>
      </c>
    </row>
    <row r="18" spans="1:30" s="288" customFormat="1" ht="3.75" customHeight="1" x14ac:dyDescent="0.2">
      <c r="A18" s="263"/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5"/>
      <c r="M18" s="264"/>
      <c r="N18" s="264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</row>
    <row r="19" spans="1:30" s="288" customFormat="1" ht="15" customHeight="1" x14ac:dyDescent="0.2">
      <c r="A19" s="267" t="s">
        <v>58</v>
      </c>
      <c r="B19" s="268">
        <v>3.8400001526</v>
      </c>
      <c r="C19" s="268">
        <v>89.231040835400009</v>
      </c>
      <c r="D19" s="268">
        <v>2.6999999285</v>
      </c>
      <c r="E19" s="268">
        <v>36.480000495900001</v>
      </c>
      <c r="F19" s="268">
        <v>26.124000787700002</v>
      </c>
      <c r="G19" s="268" t="s">
        <v>33</v>
      </c>
      <c r="H19" s="268" t="s">
        <v>33</v>
      </c>
      <c r="I19" s="268" t="s">
        <v>33</v>
      </c>
      <c r="J19" s="268" t="s">
        <v>33</v>
      </c>
      <c r="K19" s="268" t="s">
        <v>33</v>
      </c>
      <c r="L19" s="268">
        <v>158.37504220010001</v>
      </c>
      <c r="M19" s="268" t="s">
        <v>33</v>
      </c>
      <c r="N19" s="268">
        <v>39.875568789647843</v>
      </c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</row>
    <row r="20" spans="1:30" s="288" customFormat="1" ht="6" customHeight="1" x14ac:dyDescent="0.2">
      <c r="A20" s="263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70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</row>
    <row r="21" spans="1:30" s="292" customFormat="1" ht="19.5" customHeight="1" x14ac:dyDescent="0.3">
      <c r="A21" s="445" t="s">
        <v>145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90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</row>
    <row r="22" spans="1:30" s="296" customFormat="1" ht="3.75" customHeight="1" x14ac:dyDescent="0.2">
      <c r="A22" s="293"/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5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</row>
    <row r="23" spans="1:30" x14ac:dyDescent="0.2">
      <c r="A23" s="258" t="s">
        <v>336</v>
      </c>
      <c r="B23" s="259" t="s">
        <v>33</v>
      </c>
      <c r="C23" s="259" t="s">
        <v>33</v>
      </c>
      <c r="D23" s="259" t="s">
        <v>33</v>
      </c>
      <c r="E23" s="259" t="s">
        <v>33</v>
      </c>
      <c r="F23" s="259" t="s">
        <v>33</v>
      </c>
      <c r="G23" s="259">
        <v>1.9200000763</v>
      </c>
      <c r="H23" s="259" t="s">
        <v>33</v>
      </c>
      <c r="I23" s="259" t="s">
        <v>33</v>
      </c>
      <c r="J23" s="259" t="s">
        <v>33</v>
      </c>
      <c r="K23" s="259" t="s">
        <v>33</v>
      </c>
      <c r="L23" s="260">
        <v>1.9200000763</v>
      </c>
      <c r="M23" s="259">
        <v>1.9200000762939453</v>
      </c>
      <c r="N23" s="259">
        <v>0.12000000476837158</v>
      </c>
    </row>
    <row r="24" spans="1:30" s="288" customFormat="1" ht="3.75" customHeight="1" x14ac:dyDescent="0.2">
      <c r="A24" s="263"/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5"/>
      <c r="M24" s="264"/>
      <c r="N24" s="264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</row>
    <row r="25" spans="1:30" s="288" customFormat="1" ht="15" customHeight="1" x14ac:dyDescent="0.2">
      <c r="A25" s="267" t="s">
        <v>340</v>
      </c>
      <c r="B25" s="268" t="s">
        <v>33</v>
      </c>
      <c r="C25" s="268" t="s">
        <v>33</v>
      </c>
      <c r="D25" s="268" t="s">
        <v>33</v>
      </c>
      <c r="E25" s="268" t="s">
        <v>33</v>
      </c>
      <c r="F25" s="268" t="s">
        <v>33</v>
      </c>
      <c r="G25" s="268">
        <v>1.9200000763</v>
      </c>
      <c r="H25" s="268" t="s">
        <v>33</v>
      </c>
      <c r="I25" s="268" t="s">
        <v>33</v>
      </c>
      <c r="J25" s="268" t="s">
        <v>33</v>
      </c>
      <c r="K25" s="268" t="s">
        <v>33</v>
      </c>
      <c r="L25" s="268">
        <v>1.9200000763</v>
      </c>
      <c r="M25" s="268" t="s">
        <v>33</v>
      </c>
      <c r="N25" s="268">
        <v>0.12000000476837158</v>
      </c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</row>
    <row r="26" spans="1:30" s="286" customFormat="1" ht="9" customHeight="1" x14ac:dyDescent="0.2"/>
    <row r="27" spans="1:30" s="286" customFormat="1" ht="18.75" x14ac:dyDescent="0.3">
      <c r="A27" s="445" t="s">
        <v>41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90"/>
    </row>
    <row r="28" spans="1:30" s="286" customFormat="1" ht="3.75" customHeight="1" x14ac:dyDescent="0.2">
      <c r="A28" s="293"/>
      <c r="B28" s="29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5"/>
    </row>
    <row r="29" spans="1:30" s="286" customFormat="1" x14ac:dyDescent="0.2">
      <c r="A29" s="258" t="s">
        <v>98</v>
      </c>
      <c r="B29" s="536" t="s">
        <v>33</v>
      </c>
      <c r="C29" s="536" t="s">
        <v>33</v>
      </c>
      <c r="D29" s="536" t="s">
        <v>33</v>
      </c>
      <c r="E29" s="536" t="s">
        <v>33</v>
      </c>
      <c r="F29" s="536" t="s">
        <v>33</v>
      </c>
      <c r="G29" s="536" t="s">
        <v>33</v>
      </c>
      <c r="H29" s="519">
        <v>35.932320952399998</v>
      </c>
      <c r="I29" s="519" t="s">
        <v>33</v>
      </c>
      <c r="J29" s="519" t="s">
        <v>33</v>
      </c>
      <c r="K29" s="519">
        <v>3.6421201229000002</v>
      </c>
      <c r="L29" s="520">
        <v>39.574441075300001</v>
      </c>
      <c r="M29" s="519">
        <v>34.718280911445618</v>
      </c>
      <c r="N29" s="519">
        <v>2.594103901255131</v>
      </c>
    </row>
    <row r="30" spans="1:30" s="286" customFormat="1" x14ac:dyDescent="0.2">
      <c r="A30" s="258" t="s">
        <v>186</v>
      </c>
      <c r="B30" s="536" t="s">
        <v>33</v>
      </c>
      <c r="C30" s="536" t="s">
        <v>33</v>
      </c>
      <c r="D30" s="536" t="s">
        <v>33</v>
      </c>
      <c r="E30" s="536" t="s">
        <v>33</v>
      </c>
      <c r="F30" s="536" t="s">
        <v>33</v>
      </c>
      <c r="G30" s="536" t="s">
        <v>33</v>
      </c>
      <c r="H30" s="519">
        <v>1.8209999800000001</v>
      </c>
      <c r="I30" s="519" t="s">
        <v>33</v>
      </c>
      <c r="J30" s="519" t="s">
        <v>33</v>
      </c>
      <c r="K30" s="519" t="s">
        <v>33</v>
      </c>
      <c r="L30" s="520">
        <v>1.8209999800000001</v>
      </c>
      <c r="M30" s="519">
        <v>1.8209999799728394</v>
      </c>
      <c r="N30" s="519">
        <v>3.3688500000000001</v>
      </c>
    </row>
    <row r="31" spans="1:30" s="286" customFormat="1" x14ac:dyDescent="0.2">
      <c r="A31" s="258" t="s">
        <v>327</v>
      </c>
      <c r="B31" s="536" t="s">
        <v>33</v>
      </c>
      <c r="C31" s="536" t="s">
        <v>33</v>
      </c>
      <c r="D31" s="536" t="s">
        <v>33</v>
      </c>
      <c r="E31" s="536" t="s">
        <v>33</v>
      </c>
      <c r="F31" s="536" t="s">
        <v>33</v>
      </c>
      <c r="G31" s="536" t="s">
        <v>33</v>
      </c>
      <c r="H31" s="519">
        <v>1.9200000763</v>
      </c>
      <c r="I31" s="519" t="s">
        <v>33</v>
      </c>
      <c r="J31" s="519" t="s">
        <v>33</v>
      </c>
      <c r="K31" s="519" t="s">
        <v>33</v>
      </c>
      <c r="L31" s="520">
        <v>1.9200000763</v>
      </c>
      <c r="M31" s="519">
        <v>1.9200000762939453</v>
      </c>
      <c r="N31" s="519">
        <v>0.21024000835418702</v>
      </c>
    </row>
    <row r="32" spans="1:30" s="286" customFormat="1" x14ac:dyDescent="0.2">
      <c r="A32" s="258" t="s">
        <v>59</v>
      </c>
      <c r="B32" s="536" t="s">
        <v>33</v>
      </c>
      <c r="C32" s="536" t="s">
        <v>33</v>
      </c>
      <c r="D32" s="536" t="s">
        <v>33</v>
      </c>
      <c r="E32" s="536" t="s">
        <v>33</v>
      </c>
      <c r="F32" s="536" t="s">
        <v>33</v>
      </c>
      <c r="G32" s="536" t="s">
        <v>33</v>
      </c>
      <c r="H32" s="519" t="s">
        <v>33</v>
      </c>
      <c r="I32" s="519">
        <v>5.4631201028999996</v>
      </c>
      <c r="J32" s="519">
        <v>3.6421201229000002</v>
      </c>
      <c r="K32" s="519" t="s">
        <v>33</v>
      </c>
      <c r="L32" s="520">
        <v>9.1052402257999994</v>
      </c>
      <c r="M32" s="519">
        <v>9.1052402257919312</v>
      </c>
      <c r="N32" s="519">
        <v>7.5391342436971671</v>
      </c>
    </row>
    <row r="33" spans="1:14" s="286" customFormat="1" x14ac:dyDescent="0.2">
      <c r="A33" s="258" t="s">
        <v>63</v>
      </c>
      <c r="B33" s="536" t="s">
        <v>33</v>
      </c>
      <c r="C33" s="536" t="s">
        <v>33</v>
      </c>
      <c r="D33" s="536" t="s">
        <v>33</v>
      </c>
      <c r="E33" s="536" t="s">
        <v>33</v>
      </c>
      <c r="F33" s="536" t="s">
        <v>33</v>
      </c>
      <c r="G33" s="536" t="s">
        <v>33</v>
      </c>
      <c r="H33" s="519">
        <v>68.184301406100005</v>
      </c>
      <c r="I33" s="519" t="s">
        <v>33</v>
      </c>
      <c r="J33" s="519" t="s">
        <v>33</v>
      </c>
      <c r="K33" s="519">
        <v>15.296760320700001</v>
      </c>
      <c r="L33" s="520">
        <v>83.481061726799993</v>
      </c>
      <c r="M33" s="519">
        <v>71.004901319742203</v>
      </c>
      <c r="N33" s="519">
        <v>62.610795405524968</v>
      </c>
    </row>
    <row r="34" spans="1:14" s="286" customFormat="1" x14ac:dyDescent="0.2">
      <c r="A34" s="258" t="s">
        <v>328</v>
      </c>
      <c r="B34" s="536" t="s">
        <v>33</v>
      </c>
      <c r="C34" s="536" t="s">
        <v>33</v>
      </c>
      <c r="D34" s="536" t="s">
        <v>33</v>
      </c>
      <c r="E34" s="536" t="s">
        <v>33</v>
      </c>
      <c r="F34" s="536" t="s">
        <v>33</v>
      </c>
      <c r="G34" s="536" t="s">
        <v>33</v>
      </c>
      <c r="H34" s="519">
        <v>1.9200000763</v>
      </c>
      <c r="I34" s="519" t="s">
        <v>33</v>
      </c>
      <c r="J34" s="519" t="s">
        <v>33</v>
      </c>
      <c r="K34" s="519" t="s">
        <v>33</v>
      </c>
      <c r="L34" s="520">
        <v>1.9200000763</v>
      </c>
      <c r="M34" s="519">
        <v>1.9200000762939453</v>
      </c>
      <c r="N34" s="519" t="s">
        <v>218</v>
      </c>
    </row>
    <row r="35" spans="1:14" s="286" customFormat="1" x14ac:dyDescent="0.2">
      <c r="A35" s="258" t="s">
        <v>64</v>
      </c>
      <c r="B35" s="536" t="s">
        <v>33</v>
      </c>
      <c r="C35" s="536" t="s">
        <v>33</v>
      </c>
      <c r="D35" s="536" t="s">
        <v>33</v>
      </c>
      <c r="E35" s="536" t="s">
        <v>33</v>
      </c>
      <c r="F35" s="536" t="s">
        <v>33</v>
      </c>
      <c r="G35" s="536" t="s">
        <v>33</v>
      </c>
      <c r="H35" s="519">
        <v>1.8209999800000001</v>
      </c>
      <c r="I35" s="519" t="s">
        <v>33</v>
      </c>
      <c r="J35" s="519" t="s">
        <v>33</v>
      </c>
      <c r="K35" s="519" t="s">
        <v>33</v>
      </c>
      <c r="L35" s="520">
        <v>1.8209999800000001</v>
      </c>
      <c r="M35" s="519">
        <v>1.8209999799728394</v>
      </c>
      <c r="N35" s="519">
        <v>2.4028095</v>
      </c>
    </row>
    <row r="36" spans="1:14" s="286" customFormat="1" ht="3.75" customHeight="1" x14ac:dyDescent="0.2">
      <c r="A36" s="263"/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5"/>
      <c r="M36" s="264"/>
      <c r="N36" s="264"/>
    </row>
    <row r="37" spans="1:14" s="286" customFormat="1" ht="15" customHeight="1" x14ac:dyDescent="0.2">
      <c r="A37" s="267" t="s">
        <v>150</v>
      </c>
      <c r="B37" s="268" t="s">
        <v>33</v>
      </c>
      <c r="C37" s="268" t="s">
        <v>33</v>
      </c>
      <c r="D37" s="268" t="s">
        <v>33</v>
      </c>
      <c r="E37" s="268" t="s">
        <v>33</v>
      </c>
      <c r="F37" s="268" t="s">
        <v>33</v>
      </c>
      <c r="G37" s="268" t="s">
        <v>33</v>
      </c>
      <c r="H37" s="268">
        <v>111.5986224711</v>
      </c>
      <c r="I37" s="268">
        <v>5.4631201028999996</v>
      </c>
      <c r="J37" s="268">
        <v>3.6421201229000002</v>
      </c>
      <c r="K37" s="268">
        <v>18.938880443600002</v>
      </c>
      <c r="L37" s="268">
        <v>139.64274314050002</v>
      </c>
      <c r="M37" s="268" t="s">
        <v>33</v>
      </c>
      <c r="N37" s="268">
        <v>78.748996099747899</v>
      </c>
    </row>
    <row r="38" spans="1:14" s="286" customFormat="1" x14ac:dyDescent="0.2"/>
    <row r="39" spans="1:14" s="286" customFormat="1" x14ac:dyDescent="0.2"/>
    <row r="40" spans="1:14" s="286" customFormat="1" x14ac:dyDescent="0.2"/>
    <row r="41" spans="1:14" s="286" customFormat="1" x14ac:dyDescent="0.2"/>
    <row r="42" spans="1:14" s="286" customFormat="1" x14ac:dyDescent="0.2"/>
    <row r="43" spans="1:14" s="286" customFormat="1" x14ac:dyDescent="0.2"/>
    <row r="44" spans="1:14" s="286" customFormat="1" x14ac:dyDescent="0.2"/>
    <row r="45" spans="1:14" s="286" customFormat="1" x14ac:dyDescent="0.2"/>
    <row r="46" spans="1:14" s="286" customFormat="1" x14ac:dyDescent="0.2"/>
    <row r="47" spans="1:14" s="286" customFormat="1" x14ac:dyDescent="0.2"/>
    <row r="48" spans="1:14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  <row r="123" s="286" customFormat="1" x14ac:dyDescent="0.2"/>
    <row r="124" s="286" customFormat="1" x14ac:dyDescent="0.2"/>
    <row r="125" s="286" customFormat="1" x14ac:dyDescent="0.2"/>
    <row r="126" s="286" customFormat="1" x14ac:dyDescent="0.2"/>
    <row r="127" s="286" customFormat="1" x14ac:dyDescent="0.2"/>
    <row r="128" s="286" customFormat="1" x14ac:dyDescent="0.2"/>
    <row r="129" s="286" customFormat="1" x14ac:dyDescent="0.2"/>
    <row r="130" s="286" customFormat="1" x14ac:dyDescent="0.2"/>
    <row r="131" s="286" customFormat="1" x14ac:dyDescent="0.2"/>
    <row r="132" s="286" customFormat="1" x14ac:dyDescent="0.2"/>
  </sheetData>
  <mergeCells count="1">
    <mergeCell ref="B3:K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showGridLines="0" workbookViewId="0">
      <selection activeCell="M1" sqref="M1"/>
    </sheetView>
  </sheetViews>
  <sheetFormatPr defaultRowHeight="12.75" x14ac:dyDescent="0.2"/>
  <cols>
    <col min="1" max="1" width="33.7109375" style="287" customWidth="1"/>
    <col min="2" max="2" width="7.7109375" style="287" customWidth="1"/>
    <col min="3" max="3" width="14.42578125" style="287" customWidth="1"/>
    <col min="4" max="4" width="9.85546875" style="287" bestFit="1" customWidth="1"/>
    <col min="5" max="5" width="13.28515625" style="287" customWidth="1"/>
    <col min="6" max="6" width="8.28515625" style="287" customWidth="1"/>
    <col min="7" max="7" width="7.7109375" style="287" customWidth="1"/>
    <col min="8" max="8" width="9.85546875" style="287" bestFit="1" customWidth="1"/>
    <col min="9" max="10" width="9.7109375" style="287" customWidth="1"/>
    <col min="11" max="11" width="8.7109375" style="287" customWidth="1"/>
    <col min="12" max="12" width="12.7109375" style="286" customWidth="1"/>
    <col min="13" max="13" width="13.28515625" style="286" customWidth="1"/>
    <col min="14" max="27" width="12.7109375" style="286" customWidth="1"/>
    <col min="28" max="61" width="12.7109375" style="287" customWidth="1"/>
    <col min="62" max="16384" width="9.140625" style="287"/>
  </cols>
  <sheetData>
    <row r="1" spans="1:27" s="280" customFormat="1" ht="15" customHeight="1" x14ac:dyDescent="0.25">
      <c r="A1" s="116" t="s">
        <v>377</v>
      </c>
      <c r="B1" s="116"/>
      <c r="C1" s="116"/>
      <c r="D1" s="116"/>
      <c r="E1" s="116"/>
      <c r="F1" s="116"/>
    </row>
    <row r="2" spans="1:27" s="282" customFormat="1" ht="15" customHeight="1" x14ac:dyDescent="0.2">
      <c r="A2" s="281"/>
      <c r="B2" s="281"/>
      <c r="C2" s="281"/>
      <c r="D2" s="281"/>
      <c r="E2" s="281"/>
      <c r="F2" s="281"/>
    </row>
    <row r="3" spans="1:27" s="282" customFormat="1" ht="15" customHeight="1" x14ac:dyDescent="0.2">
      <c r="A3" s="283"/>
      <c r="B3" s="666" t="s">
        <v>213</v>
      </c>
      <c r="C3" s="667"/>
      <c r="D3" s="667"/>
      <c r="E3" s="667"/>
      <c r="F3" s="667"/>
      <c r="G3" s="667"/>
      <c r="H3" s="668"/>
      <c r="I3" s="284"/>
      <c r="J3" s="284"/>
      <c r="K3" s="284"/>
    </row>
    <row r="4" spans="1:27" s="282" customFormat="1" ht="6" customHeight="1" x14ac:dyDescent="0.2">
      <c r="A4" s="283"/>
      <c r="B4" s="283"/>
      <c r="C4" s="283"/>
      <c r="D4" s="283"/>
      <c r="E4" s="283"/>
      <c r="F4" s="283"/>
      <c r="I4" s="284"/>
      <c r="J4" s="284"/>
      <c r="K4" s="284"/>
    </row>
    <row r="5" spans="1:27" s="250" customFormat="1" ht="39" customHeight="1" thickBot="1" x14ac:dyDescent="0.25">
      <c r="A5" s="302" t="s">
        <v>214</v>
      </c>
      <c r="B5" s="250" t="s">
        <v>79</v>
      </c>
      <c r="C5" s="250" t="s">
        <v>346</v>
      </c>
      <c r="D5" s="250" t="s">
        <v>80</v>
      </c>
      <c r="E5" s="250" t="s">
        <v>199</v>
      </c>
      <c r="F5" s="250" t="s">
        <v>347</v>
      </c>
      <c r="G5" s="250" t="s">
        <v>81</v>
      </c>
      <c r="H5" s="250" t="s">
        <v>220</v>
      </c>
      <c r="I5" s="250" t="s">
        <v>215</v>
      </c>
      <c r="J5" s="250" t="s">
        <v>216</v>
      </c>
      <c r="K5" s="250" t="s">
        <v>217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85"/>
      <c r="Z5" s="251" t="s">
        <v>248</v>
      </c>
      <c r="AA5" s="251"/>
    </row>
    <row r="6" spans="1:27" s="288" customFormat="1" ht="9" customHeight="1" thickTop="1" x14ac:dyDescent="0.2">
      <c r="A6" s="263"/>
      <c r="B6" s="263"/>
      <c r="C6" s="263"/>
      <c r="D6" s="263"/>
      <c r="E6" s="263"/>
      <c r="F6" s="263"/>
      <c r="G6" s="269"/>
      <c r="H6" s="269"/>
      <c r="I6" s="269"/>
      <c r="J6" s="269"/>
      <c r="K6" s="270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</row>
    <row r="7" spans="1:27" s="292" customFormat="1" ht="19.5" customHeight="1" x14ac:dyDescent="0.3">
      <c r="A7" s="303" t="s">
        <v>36</v>
      </c>
      <c r="B7" s="289"/>
      <c r="C7" s="289"/>
      <c r="D7" s="289"/>
      <c r="E7" s="289"/>
      <c r="F7" s="290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</row>
    <row r="8" spans="1:27" s="296" customFormat="1" ht="3.75" customHeight="1" x14ac:dyDescent="0.2">
      <c r="A8" s="293"/>
      <c r="B8" s="293"/>
      <c r="C8" s="293"/>
      <c r="D8" s="293"/>
      <c r="E8" s="293"/>
      <c r="F8" s="293"/>
      <c r="G8" s="294"/>
      <c r="H8" s="294"/>
      <c r="I8" s="294"/>
      <c r="J8" s="294"/>
      <c r="K8" s="295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</row>
    <row r="9" spans="1:27" x14ac:dyDescent="0.2">
      <c r="A9" s="258" t="s">
        <v>69</v>
      </c>
      <c r="B9" s="509" t="s">
        <v>33</v>
      </c>
      <c r="C9" s="509">
        <v>1.7999999523000001</v>
      </c>
      <c r="D9" s="509">
        <v>1.7999999523000001</v>
      </c>
      <c r="E9" s="509" t="s">
        <v>33</v>
      </c>
      <c r="F9" s="509" t="s">
        <v>33</v>
      </c>
      <c r="G9" s="259" t="s">
        <v>33</v>
      </c>
      <c r="H9" s="259" t="s">
        <v>33</v>
      </c>
      <c r="I9" s="260">
        <v>3.5999999046000002</v>
      </c>
      <c r="J9" s="259">
        <v>1.7999999523162842</v>
      </c>
      <c r="K9" s="259">
        <v>8.9999997615814217E-2</v>
      </c>
    </row>
    <row r="10" spans="1:27" x14ac:dyDescent="0.2">
      <c r="A10" s="258" t="s">
        <v>70</v>
      </c>
      <c r="B10" s="509" t="s">
        <v>33</v>
      </c>
      <c r="C10" s="509">
        <v>4.8561601639000003</v>
      </c>
      <c r="D10" s="509" t="s">
        <v>33</v>
      </c>
      <c r="E10" s="509" t="s">
        <v>33</v>
      </c>
      <c r="F10" s="509" t="s">
        <v>33</v>
      </c>
      <c r="G10" s="259" t="s">
        <v>33</v>
      </c>
      <c r="H10" s="259" t="s">
        <v>33</v>
      </c>
      <c r="I10" s="260">
        <v>4.8561601639000003</v>
      </c>
      <c r="J10" s="259">
        <v>4.8561601638793945</v>
      </c>
      <c r="K10" s="259" t="s">
        <v>218</v>
      </c>
    </row>
    <row r="11" spans="1:27" x14ac:dyDescent="0.2">
      <c r="A11" s="258" t="s">
        <v>101</v>
      </c>
      <c r="B11" s="509" t="s">
        <v>33</v>
      </c>
      <c r="C11" s="509" t="s">
        <v>33</v>
      </c>
      <c r="D11" s="509">
        <v>9.7123203278000005</v>
      </c>
      <c r="E11" s="509">
        <v>1.8209999800000001</v>
      </c>
      <c r="F11" s="509" t="s">
        <v>33</v>
      </c>
      <c r="G11" s="259" t="s">
        <v>33</v>
      </c>
      <c r="H11" s="259" t="s">
        <v>33</v>
      </c>
      <c r="I11" s="260">
        <v>11.5333203077</v>
      </c>
      <c r="J11" s="259">
        <v>6.6771601438522339</v>
      </c>
      <c r="K11" s="259">
        <v>0.29409966984128955</v>
      </c>
    </row>
    <row r="12" spans="1:27" x14ac:dyDescent="0.2">
      <c r="A12" s="258" t="s">
        <v>71</v>
      </c>
      <c r="B12" s="509">
        <v>26.7892805338</v>
      </c>
      <c r="C12" s="509">
        <v>8.5</v>
      </c>
      <c r="D12" s="509">
        <v>39.957719802900002</v>
      </c>
      <c r="E12" s="509">
        <v>30.027120828600001</v>
      </c>
      <c r="F12" s="509">
        <v>0.48600000139999999</v>
      </c>
      <c r="G12" s="259" t="s">
        <v>33</v>
      </c>
      <c r="H12" s="259" t="s">
        <v>33</v>
      </c>
      <c r="I12" s="260">
        <v>105.7584014535</v>
      </c>
      <c r="J12" s="259">
        <v>63.024901062250137</v>
      </c>
      <c r="K12" s="259">
        <v>0.80081759986877454</v>
      </c>
    </row>
    <row r="13" spans="1:27" x14ac:dyDescent="0.2">
      <c r="A13" s="258" t="s">
        <v>72</v>
      </c>
      <c r="B13" s="509">
        <v>3.6421201229000002</v>
      </c>
      <c r="C13" s="509" t="s">
        <v>33</v>
      </c>
      <c r="D13" s="509" t="s">
        <v>33</v>
      </c>
      <c r="E13" s="509" t="s">
        <v>33</v>
      </c>
      <c r="F13" s="509" t="s">
        <v>33</v>
      </c>
      <c r="G13" s="259" t="s">
        <v>33</v>
      </c>
      <c r="H13" s="259" t="s">
        <v>33</v>
      </c>
      <c r="I13" s="260">
        <v>3.6421201229000002</v>
      </c>
      <c r="J13" s="259">
        <v>3.6421201229095459</v>
      </c>
      <c r="K13" s="259">
        <v>0.76484517973852162</v>
      </c>
    </row>
    <row r="14" spans="1:27" x14ac:dyDescent="0.2">
      <c r="A14" s="258" t="s">
        <v>88</v>
      </c>
      <c r="B14" s="509">
        <v>20.220000267</v>
      </c>
      <c r="C14" s="509" t="s">
        <v>33</v>
      </c>
      <c r="D14" s="509" t="s">
        <v>33</v>
      </c>
      <c r="E14" s="509" t="s">
        <v>33</v>
      </c>
      <c r="F14" s="509" t="s">
        <v>33</v>
      </c>
      <c r="G14" s="259" t="s">
        <v>33</v>
      </c>
      <c r="H14" s="259" t="s">
        <v>33</v>
      </c>
      <c r="I14" s="260">
        <v>20.220000267</v>
      </c>
      <c r="J14" s="259">
        <v>13.470000267028809</v>
      </c>
      <c r="K14" s="259">
        <v>4.0440000000000005</v>
      </c>
    </row>
    <row r="15" spans="1:27" x14ac:dyDescent="0.2">
      <c r="A15" s="258" t="s">
        <v>188</v>
      </c>
      <c r="B15" s="509" t="s">
        <v>33</v>
      </c>
      <c r="C15" s="509" t="s">
        <v>33</v>
      </c>
      <c r="D15" s="509">
        <v>11.654640197799999</v>
      </c>
      <c r="E15" s="509" t="s">
        <v>33</v>
      </c>
      <c r="F15" s="509" t="s">
        <v>33</v>
      </c>
      <c r="G15" s="259" t="s">
        <v>33</v>
      </c>
      <c r="H15" s="259" t="s">
        <v>33</v>
      </c>
      <c r="I15" s="260">
        <v>11.654640197799999</v>
      </c>
      <c r="J15" s="259">
        <v>11.654640197753906</v>
      </c>
      <c r="K15" s="259">
        <v>1.1188454103607179</v>
      </c>
    </row>
    <row r="16" spans="1:27" x14ac:dyDescent="0.2">
      <c r="A16" s="258" t="s">
        <v>103</v>
      </c>
      <c r="B16" s="509">
        <v>26.708519935599998</v>
      </c>
      <c r="C16" s="509" t="s">
        <v>33</v>
      </c>
      <c r="D16" s="509" t="s">
        <v>33</v>
      </c>
      <c r="E16" s="509">
        <v>5.4631201028999996</v>
      </c>
      <c r="F16" s="509" t="s">
        <v>33</v>
      </c>
      <c r="G16" s="259" t="s">
        <v>33</v>
      </c>
      <c r="H16" s="259" t="s">
        <v>33</v>
      </c>
      <c r="I16" s="260">
        <v>32.171640038500001</v>
      </c>
      <c r="J16" s="259">
        <v>27.072780251502991</v>
      </c>
      <c r="K16" s="259">
        <v>2.4128729638195039</v>
      </c>
    </row>
    <row r="17" spans="1:27" x14ac:dyDescent="0.2">
      <c r="A17" s="258" t="s">
        <v>89</v>
      </c>
      <c r="B17" s="509">
        <v>49.134001016600003</v>
      </c>
      <c r="C17" s="509">
        <v>4.8561601639000003</v>
      </c>
      <c r="D17" s="509" t="s">
        <v>33</v>
      </c>
      <c r="E17" s="509">
        <v>13.475640177700001</v>
      </c>
      <c r="F17" s="509" t="s">
        <v>33</v>
      </c>
      <c r="G17" s="259" t="s">
        <v>33</v>
      </c>
      <c r="H17" s="259" t="s">
        <v>33</v>
      </c>
      <c r="I17" s="260">
        <v>67.465801358199997</v>
      </c>
      <c r="J17" s="259">
        <v>50.560801029205322</v>
      </c>
      <c r="K17" s="259">
        <v>5.8144608622249603</v>
      </c>
    </row>
    <row r="18" spans="1:27" s="288" customFormat="1" ht="3.75" customHeight="1" x14ac:dyDescent="0.2">
      <c r="A18" s="279"/>
      <c r="B18" s="279"/>
      <c r="C18" s="279"/>
      <c r="D18" s="279"/>
      <c r="E18" s="279"/>
      <c r="F18" s="279"/>
      <c r="G18" s="498"/>
      <c r="H18" s="498"/>
      <c r="I18" s="499"/>
      <c r="J18" s="498"/>
      <c r="K18" s="498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</row>
    <row r="19" spans="1:27" s="288" customFormat="1" ht="15" customHeight="1" x14ac:dyDescent="0.2">
      <c r="A19" s="500" t="s">
        <v>73</v>
      </c>
      <c r="B19" s="512">
        <v>126.49392187589999</v>
      </c>
      <c r="C19" s="512">
        <v>20.010000000000002</v>
      </c>
      <c r="D19" s="512">
        <v>63.1246802808</v>
      </c>
      <c r="E19" s="512">
        <v>50.786881089200001</v>
      </c>
      <c r="F19" s="512">
        <v>0.48600000139999999</v>
      </c>
      <c r="G19" s="501" t="s">
        <v>33</v>
      </c>
      <c r="H19" s="501" t="s">
        <v>33</v>
      </c>
      <c r="I19" s="501">
        <v>260.90208381409997</v>
      </c>
      <c r="J19" s="501" t="s">
        <v>33</v>
      </c>
      <c r="K19" s="501">
        <v>15.376362884916832</v>
      </c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</row>
    <row r="20" spans="1:27" s="286" customFormat="1" ht="9" customHeight="1" x14ac:dyDescent="0.2"/>
    <row r="21" spans="1:27" s="286" customFormat="1" ht="18.75" x14ac:dyDescent="0.3">
      <c r="A21" s="303" t="s">
        <v>37</v>
      </c>
      <c r="B21" s="289"/>
      <c r="C21" s="289"/>
      <c r="D21" s="289"/>
      <c r="E21" s="289"/>
      <c r="F21" s="290"/>
    </row>
    <row r="22" spans="1:27" s="286" customFormat="1" ht="3.75" customHeight="1" x14ac:dyDescent="0.2">
      <c r="A22" s="293"/>
      <c r="B22" s="293"/>
      <c r="C22" s="293"/>
      <c r="D22" s="293"/>
      <c r="E22" s="293"/>
      <c r="F22" s="293"/>
      <c r="G22" s="294"/>
      <c r="H22" s="294"/>
      <c r="I22" s="294"/>
      <c r="J22" s="294"/>
      <c r="K22" s="295"/>
    </row>
    <row r="23" spans="1:27" s="286" customFormat="1" x14ac:dyDescent="0.2">
      <c r="A23" s="258" t="s">
        <v>189</v>
      </c>
      <c r="B23" s="538" t="s">
        <v>33</v>
      </c>
      <c r="C23" s="538" t="s">
        <v>33</v>
      </c>
      <c r="D23" s="538" t="s">
        <v>33</v>
      </c>
      <c r="E23" s="538" t="s">
        <v>33</v>
      </c>
      <c r="F23" s="538" t="s">
        <v>33</v>
      </c>
      <c r="G23" s="259">
        <v>8.7409799099000001</v>
      </c>
      <c r="H23" s="259" t="s">
        <v>33</v>
      </c>
      <c r="I23" s="260">
        <v>8.7409799099000001</v>
      </c>
      <c r="J23" s="259">
        <v>8.7409799098968506</v>
      </c>
      <c r="K23" s="259">
        <v>3.9334408957993983</v>
      </c>
    </row>
    <row r="24" spans="1:27" s="286" customFormat="1" ht="3.75" customHeight="1" x14ac:dyDescent="0.2"/>
    <row r="25" spans="1:27" s="286" customFormat="1" ht="15" customHeight="1" x14ac:dyDescent="0.2">
      <c r="A25" s="500" t="s">
        <v>74</v>
      </c>
      <c r="B25" s="539" t="s">
        <v>33</v>
      </c>
      <c r="C25" s="539" t="s">
        <v>33</v>
      </c>
      <c r="D25" s="539" t="s">
        <v>33</v>
      </c>
      <c r="E25" s="539" t="s">
        <v>33</v>
      </c>
      <c r="F25" s="539" t="s">
        <v>33</v>
      </c>
      <c r="G25" s="501">
        <v>8.7409799099000001</v>
      </c>
      <c r="H25" s="501" t="s">
        <v>33</v>
      </c>
      <c r="I25" s="501">
        <v>8.7409799099000001</v>
      </c>
      <c r="J25" s="501" t="s">
        <v>33</v>
      </c>
      <c r="K25" s="501">
        <v>3.9334408957993983</v>
      </c>
    </row>
    <row r="26" spans="1:27" s="286" customFormat="1" ht="9" customHeight="1" x14ac:dyDescent="0.2"/>
    <row r="27" spans="1:27" s="286" customFormat="1" ht="18.75" x14ac:dyDescent="0.3">
      <c r="A27" s="303" t="s">
        <v>38</v>
      </c>
      <c r="B27" s="289"/>
      <c r="C27" s="289"/>
      <c r="D27" s="289"/>
      <c r="E27" s="290"/>
    </row>
    <row r="28" spans="1:27" s="286" customFormat="1" ht="3.75" customHeight="1" x14ac:dyDescent="0.2">
      <c r="A28" s="293"/>
      <c r="B28" s="293"/>
      <c r="C28" s="293"/>
      <c r="D28" s="293"/>
      <c r="E28" s="293"/>
      <c r="F28" s="293"/>
      <c r="G28" s="294"/>
      <c r="H28" s="294"/>
      <c r="I28" s="294"/>
      <c r="J28" s="294"/>
      <c r="K28" s="295"/>
    </row>
    <row r="29" spans="1:27" s="286" customFormat="1" x14ac:dyDescent="0.2">
      <c r="A29" s="258" t="s">
        <v>110</v>
      </c>
      <c r="B29" s="538" t="s">
        <v>33</v>
      </c>
      <c r="C29" s="538" t="s">
        <v>33</v>
      </c>
      <c r="D29" s="538" t="s">
        <v>33</v>
      </c>
      <c r="E29" s="538" t="s">
        <v>33</v>
      </c>
      <c r="F29" s="538" t="s">
        <v>33</v>
      </c>
      <c r="G29" s="259" t="s">
        <v>33</v>
      </c>
      <c r="H29" s="259">
        <v>45.883740544299997</v>
      </c>
      <c r="I29" s="260">
        <v>45.883740544299997</v>
      </c>
      <c r="J29" s="259">
        <v>45.883740544319153</v>
      </c>
      <c r="K29" s="259" t="s">
        <v>218</v>
      </c>
    </row>
    <row r="30" spans="1:27" s="286" customFormat="1" x14ac:dyDescent="0.2">
      <c r="A30" s="258" t="s">
        <v>111</v>
      </c>
      <c r="B30" s="538" t="s">
        <v>33</v>
      </c>
      <c r="C30" s="538" t="s">
        <v>33</v>
      </c>
      <c r="D30" s="538" t="s">
        <v>33</v>
      </c>
      <c r="E30" s="538" t="s">
        <v>33</v>
      </c>
      <c r="F30" s="538" t="s">
        <v>33</v>
      </c>
      <c r="G30" s="259" t="s">
        <v>33</v>
      </c>
      <c r="H30" s="259">
        <v>21.7650006115</v>
      </c>
      <c r="I30" s="260">
        <v>21.7650006115</v>
      </c>
      <c r="J30" s="259">
        <v>21.765000611543655</v>
      </c>
      <c r="K30" s="259" t="s">
        <v>218</v>
      </c>
    </row>
    <row r="31" spans="1:27" s="286" customFormat="1" ht="3.75" customHeight="1" x14ac:dyDescent="0.2"/>
    <row r="32" spans="1:27" s="286" customFormat="1" ht="15" customHeight="1" x14ac:dyDescent="0.2">
      <c r="A32" s="267" t="s">
        <v>76</v>
      </c>
      <c r="B32" s="267" t="s">
        <v>33</v>
      </c>
      <c r="C32" s="267" t="s">
        <v>33</v>
      </c>
      <c r="D32" s="267" t="s">
        <v>33</v>
      </c>
      <c r="E32" s="267" t="s">
        <v>33</v>
      </c>
      <c r="F32" s="267" t="s">
        <v>33</v>
      </c>
      <c r="G32" s="268" t="s">
        <v>33</v>
      </c>
      <c r="H32" s="268">
        <v>67.648741155799996</v>
      </c>
      <c r="I32" s="268">
        <v>67.648741155799996</v>
      </c>
      <c r="J32" s="268" t="s">
        <v>33</v>
      </c>
      <c r="K32" s="268" t="s">
        <v>218</v>
      </c>
    </row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  <row r="123" s="286" customFormat="1" x14ac:dyDescent="0.2"/>
  </sheetData>
  <mergeCells count="1">
    <mergeCell ref="B3:H3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3"/>
  <sheetViews>
    <sheetView showGridLines="0" workbookViewId="0">
      <selection sqref="A1:I31"/>
    </sheetView>
  </sheetViews>
  <sheetFormatPr defaultRowHeight="12.75" x14ac:dyDescent="0.2"/>
  <cols>
    <col min="1" max="1" width="33.7109375" style="287" customWidth="1"/>
    <col min="2" max="2" width="9.7109375" style="287" customWidth="1"/>
    <col min="3" max="3" width="13.42578125" style="287" customWidth="1"/>
    <col min="4" max="4" width="13.28515625" style="287" bestFit="1" customWidth="1"/>
    <col min="5" max="5" width="9.42578125" style="287" bestFit="1" customWidth="1"/>
    <col min="6" max="7" width="9.7109375" style="287" customWidth="1"/>
    <col min="8" max="8" width="8.7109375" style="287" customWidth="1"/>
    <col min="9" max="30" width="12.7109375" style="286" customWidth="1"/>
    <col min="31" max="64" width="12.7109375" style="287" customWidth="1"/>
    <col min="65" max="16384" width="9.140625" style="287"/>
  </cols>
  <sheetData>
    <row r="1" spans="1:30" s="280" customFormat="1" ht="15" customHeight="1" x14ac:dyDescent="0.25">
      <c r="A1" s="116" t="s">
        <v>378</v>
      </c>
    </row>
    <row r="2" spans="1:30" s="282" customFormat="1" ht="15" customHeight="1" x14ac:dyDescent="0.2">
      <c r="A2" s="281"/>
    </row>
    <row r="3" spans="1:30" s="282" customFormat="1" ht="15" customHeight="1" x14ac:dyDescent="0.2">
      <c r="A3" s="283"/>
      <c r="B3" s="665" t="s">
        <v>213</v>
      </c>
      <c r="C3" s="665"/>
      <c r="D3" s="665"/>
      <c r="E3" s="665"/>
      <c r="F3" s="284"/>
      <c r="G3" s="284"/>
      <c r="H3" s="284"/>
    </row>
    <row r="4" spans="1:30" s="282" customFormat="1" ht="6" customHeight="1" x14ac:dyDescent="0.2">
      <c r="A4" s="283"/>
      <c r="F4" s="284"/>
      <c r="G4" s="284"/>
      <c r="H4" s="284"/>
    </row>
    <row r="5" spans="1:30" s="250" customFormat="1" ht="36" customHeight="1" thickBot="1" x14ac:dyDescent="0.25">
      <c r="A5" s="302" t="s">
        <v>214</v>
      </c>
      <c r="B5" s="250" t="s">
        <v>232</v>
      </c>
      <c r="C5" s="250" t="s">
        <v>197</v>
      </c>
      <c r="D5" s="250" t="s">
        <v>198</v>
      </c>
      <c r="E5" s="250" t="s">
        <v>220</v>
      </c>
      <c r="F5" s="250" t="s">
        <v>215</v>
      </c>
      <c r="G5" s="250" t="s">
        <v>216</v>
      </c>
      <c r="H5" s="250" t="s">
        <v>217</v>
      </c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85"/>
      <c r="AC5" s="251" t="s">
        <v>251</v>
      </c>
      <c r="AD5" s="251"/>
    </row>
    <row r="6" spans="1:30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85"/>
      <c r="AC6" s="255"/>
      <c r="AD6" s="255"/>
    </row>
    <row r="7" spans="1:30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85"/>
      <c r="AC7" s="255"/>
      <c r="AD7" s="255"/>
    </row>
    <row r="8" spans="1:30" s="254" customFormat="1" ht="3.75" customHeight="1" x14ac:dyDescent="0.2">
      <c r="A8" s="253"/>
      <c r="B8" s="253"/>
      <c r="C8" s="253"/>
      <c r="D8" s="253"/>
      <c r="E8" s="253"/>
      <c r="F8" s="253"/>
      <c r="G8" s="253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</row>
    <row r="9" spans="1:30" s="254" customFormat="1" ht="12.75" customHeight="1" x14ac:dyDescent="0.2">
      <c r="A9" s="258" t="s">
        <v>113</v>
      </c>
      <c r="B9" s="259">
        <v>1.1559826136</v>
      </c>
      <c r="C9" s="259" t="s">
        <v>33</v>
      </c>
      <c r="D9" s="259" t="s">
        <v>33</v>
      </c>
      <c r="E9" s="259" t="s">
        <v>33</v>
      </c>
      <c r="F9" s="260">
        <v>1.1559826136</v>
      </c>
      <c r="G9" s="259">
        <v>1.1559826135635376</v>
      </c>
      <c r="H9" s="259">
        <v>1.715478273395157</v>
      </c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</row>
    <row r="10" spans="1:30" x14ac:dyDescent="0.2">
      <c r="A10" s="258" t="s">
        <v>55</v>
      </c>
      <c r="B10" s="259">
        <v>1.1559826136</v>
      </c>
      <c r="C10" s="259" t="s">
        <v>33</v>
      </c>
      <c r="D10" s="259" t="s">
        <v>33</v>
      </c>
      <c r="E10" s="259" t="s">
        <v>33</v>
      </c>
      <c r="F10" s="260">
        <v>1.1559826136</v>
      </c>
      <c r="G10" s="259">
        <v>1.1559826135635376</v>
      </c>
      <c r="H10" s="259">
        <v>0.86698699800968171</v>
      </c>
      <c r="AC10" s="286" t="s">
        <v>252</v>
      </c>
    </row>
    <row r="11" spans="1:30" s="288" customFormat="1" ht="3.75" customHeight="1" x14ac:dyDescent="0.2">
      <c r="A11" s="263"/>
      <c r="B11" s="264"/>
      <c r="C11" s="264"/>
      <c r="D11" s="264"/>
      <c r="E11" s="264"/>
      <c r="F11" s="265"/>
      <c r="G11" s="264"/>
      <c r="H11" s="264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</row>
    <row r="12" spans="1:30" s="288" customFormat="1" ht="15" customHeight="1" x14ac:dyDescent="0.2">
      <c r="A12" s="267" t="s">
        <v>58</v>
      </c>
      <c r="B12" s="268">
        <v>2.3119652272</v>
      </c>
      <c r="C12" s="268" t="s">
        <v>33</v>
      </c>
      <c r="D12" s="268" t="s">
        <v>33</v>
      </c>
      <c r="E12" s="268" t="s">
        <v>33</v>
      </c>
      <c r="F12" s="268">
        <v>2.3119652272</v>
      </c>
      <c r="G12" s="268" t="s">
        <v>33</v>
      </c>
      <c r="H12" s="268">
        <v>2.5824652714048386</v>
      </c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</row>
    <row r="13" spans="1:30" s="288" customFormat="1" ht="9" customHeight="1" x14ac:dyDescent="0.2">
      <c r="A13" s="263"/>
      <c r="B13" s="269"/>
      <c r="C13" s="269"/>
      <c r="D13" s="269"/>
      <c r="E13" s="269"/>
      <c r="F13" s="269"/>
      <c r="G13" s="269"/>
      <c r="H13" s="270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</row>
    <row r="14" spans="1:30" s="292" customFormat="1" ht="19.5" customHeight="1" x14ac:dyDescent="0.3">
      <c r="A14" s="445" t="s">
        <v>411</v>
      </c>
      <c r="B14" s="289"/>
      <c r="C14" s="289"/>
      <c r="D14" s="289"/>
      <c r="E14" s="289"/>
      <c r="F14" s="289"/>
      <c r="G14" s="289"/>
      <c r="H14" s="290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</row>
    <row r="15" spans="1:30" s="296" customFormat="1" ht="3.75" customHeight="1" x14ac:dyDescent="0.2">
      <c r="A15" s="293"/>
      <c r="B15" s="294"/>
      <c r="C15" s="294"/>
      <c r="D15" s="294"/>
      <c r="E15" s="294"/>
      <c r="F15" s="294"/>
      <c r="G15" s="294"/>
      <c r="H15" s="295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</row>
    <row r="16" spans="1:30" x14ac:dyDescent="0.2">
      <c r="A16" s="258" t="s">
        <v>323</v>
      </c>
      <c r="B16" s="259" t="s">
        <v>33</v>
      </c>
      <c r="C16" s="259">
        <v>15.539641380300001</v>
      </c>
      <c r="D16" s="259" t="s">
        <v>33</v>
      </c>
      <c r="E16" s="259" t="s">
        <v>33</v>
      </c>
      <c r="F16" s="260">
        <v>15.539641380300001</v>
      </c>
      <c r="G16" s="259">
        <v>15.539641380310059</v>
      </c>
      <c r="H16" s="259">
        <v>3.4964191389352086</v>
      </c>
    </row>
    <row r="17" spans="1:30" x14ac:dyDescent="0.2">
      <c r="A17" s="258" t="s">
        <v>185</v>
      </c>
      <c r="B17" s="259" t="s">
        <v>33</v>
      </c>
      <c r="C17" s="259">
        <v>15.539641380300001</v>
      </c>
      <c r="D17" s="259" t="s">
        <v>33</v>
      </c>
      <c r="E17" s="259" t="s">
        <v>33</v>
      </c>
      <c r="F17" s="260">
        <v>15.539641380300001</v>
      </c>
      <c r="G17" s="259">
        <v>15.539641380310059</v>
      </c>
      <c r="H17" s="259">
        <v>6.2158562469959264</v>
      </c>
    </row>
    <row r="18" spans="1:30" x14ac:dyDescent="0.2">
      <c r="A18" s="258" t="s">
        <v>186</v>
      </c>
      <c r="B18" s="259" t="s">
        <v>33</v>
      </c>
      <c r="C18" s="259">
        <v>16.6956239939</v>
      </c>
      <c r="D18" s="259" t="s">
        <v>33</v>
      </c>
      <c r="E18" s="259" t="s">
        <v>33</v>
      </c>
      <c r="F18" s="260">
        <v>16.6956239939</v>
      </c>
      <c r="G18" s="259">
        <v>16.695623993873596</v>
      </c>
      <c r="H18" s="259">
        <v>19.304314419237521</v>
      </c>
    </row>
    <row r="19" spans="1:30" x14ac:dyDescent="0.2">
      <c r="A19" s="258" t="s">
        <v>102</v>
      </c>
      <c r="B19" s="259" t="s">
        <v>33</v>
      </c>
      <c r="C19" s="259">
        <v>15.539641380300001</v>
      </c>
      <c r="D19" s="259" t="s">
        <v>33</v>
      </c>
      <c r="E19" s="259" t="s">
        <v>33</v>
      </c>
      <c r="F19" s="260">
        <v>15.539641380300001</v>
      </c>
      <c r="G19" s="259">
        <v>15.539641380310059</v>
      </c>
      <c r="H19" s="259">
        <v>0.93144605861233942</v>
      </c>
    </row>
    <row r="20" spans="1:30" x14ac:dyDescent="0.2">
      <c r="A20" s="258" t="s">
        <v>59</v>
      </c>
      <c r="B20" s="259" t="s">
        <v>33</v>
      </c>
      <c r="C20" s="259" t="s">
        <v>33</v>
      </c>
      <c r="D20" s="259">
        <v>1.1559826136</v>
      </c>
      <c r="E20" s="259" t="s">
        <v>33</v>
      </c>
      <c r="F20" s="260">
        <v>1.1559826136</v>
      </c>
      <c r="G20" s="259">
        <v>1.1559826135635376</v>
      </c>
      <c r="H20" s="259">
        <v>1.0283525601301193</v>
      </c>
    </row>
    <row r="21" spans="1:30" x14ac:dyDescent="0.2">
      <c r="A21" s="258" t="s">
        <v>64</v>
      </c>
      <c r="B21" s="259" t="s">
        <v>33</v>
      </c>
      <c r="C21" s="259">
        <v>15.539641380300001</v>
      </c>
      <c r="D21" s="259" t="s">
        <v>33</v>
      </c>
      <c r="E21" s="259" t="s">
        <v>33</v>
      </c>
      <c r="F21" s="260">
        <v>15.539641380300001</v>
      </c>
      <c r="G21" s="259">
        <v>15.539641380310059</v>
      </c>
      <c r="H21" s="259">
        <v>10.252277897388904</v>
      </c>
    </row>
    <row r="22" spans="1:30" x14ac:dyDescent="0.2">
      <c r="A22" s="258" t="s">
        <v>97</v>
      </c>
      <c r="B22" s="259" t="s">
        <v>33</v>
      </c>
      <c r="C22" s="259">
        <v>15.539641380300001</v>
      </c>
      <c r="D22" s="259" t="s">
        <v>33</v>
      </c>
      <c r="E22" s="259" t="s">
        <v>33</v>
      </c>
      <c r="F22" s="260">
        <v>15.539641380300001</v>
      </c>
      <c r="G22" s="259">
        <v>15.539641380310059</v>
      </c>
      <c r="H22" s="259">
        <v>31.079281234979629</v>
      </c>
    </row>
    <row r="23" spans="1:30" s="288" customFormat="1" ht="3.75" customHeight="1" x14ac:dyDescent="0.2">
      <c r="A23" s="263"/>
      <c r="B23" s="264"/>
      <c r="C23" s="264"/>
      <c r="D23" s="264"/>
      <c r="E23" s="264"/>
      <c r="F23" s="265"/>
      <c r="G23" s="264"/>
      <c r="H23" s="264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</row>
    <row r="24" spans="1:30" s="288" customFormat="1" ht="15" customHeight="1" x14ac:dyDescent="0.2">
      <c r="A24" s="267" t="s">
        <v>150</v>
      </c>
      <c r="B24" s="268" t="s">
        <v>33</v>
      </c>
      <c r="C24" s="268">
        <v>94.393830895400001</v>
      </c>
      <c r="D24" s="268">
        <v>1.1559826136</v>
      </c>
      <c r="E24" s="268" t="s">
        <v>33</v>
      </c>
      <c r="F24" s="268">
        <v>95.549813509000003</v>
      </c>
      <c r="G24" s="268" t="s">
        <v>33</v>
      </c>
      <c r="H24" s="268">
        <v>72.307947556279657</v>
      </c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</row>
    <row r="25" spans="1:30" s="288" customFormat="1" ht="9" customHeight="1" x14ac:dyDescent="0.2">
      <c r="A25" s="263"/>
      <c r="B25" s="269"/>
      <c r="C25" s="269"/>
      <c r="D25" s="269"/>
      <c r="E25" s="269"/>
      <c r="F25" s="269"/>
      <c r="G25" s="269"/>
      <c r="H25" s="270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</row>
    <row r="26" spans="1:30" s="292" customFormat="1" ht="19.5" customHeight="1" x14ac:dyDescent="0.3">
      <c r="A26" s="303" t="s">
        <v>38</v>
      </c>
      <c r="B26" s="289"/>
      <c r="C26" s="289"/>
      <c r="D26" s="289"/>
      <c r="E26" s="289"/>
      <c r="F26" s="289"/>
      <c r="G26" s="289"/>
      <c r="H26" s="290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</row>
    <row r="27" spans="1:30" s="296" customFormat="1" ht="3.75" customHeight="1" x14ac:dyDescent="0.2">
      <c r="A27" s="293"/>
      <c r="B27" s="294"/>
      <c r="C27" s="294"/>
      <c r="D27" s="294"/>
      <c r="E27" s="294"/>
      <c r="F27" s="294"/>
      <c r="G27" s="294"/>
      <c r="H27" s="295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</row>
    <row r="28" spans="1:30" x14ac:dyDescent="0.2">
      <c r="A28" s="258" t="s">
        <v>148</v>
      </c>
      <c r="B28" s="259" t="s">
        <v>33</v>
      </c>
      <c r="C28" s="259" t="s">
        <v>33</v>
      </c>
      <c r="D28" s="259" t="s">
        <v>33</v>
      </c>
      <c r="E28" s="259">
        <v>16.6956239939</v>
      </c>
      <c r="F28" s="260">
        <v>16.6956239939</v>
      </c>
      <c r="G28" s="259">
        <v>16.695623993873596</v>
      </c>
      <c r="H28" s="259">
        <v>0.76881422916800968</v>
      </c>
    </row>
    <row r="29" spans="1:30" x14ac:dyDescent="0.2">
      <c r="A29" s="258" t="s">
        <v>111</v>
      </c>
      <c r="B29" s="259" t="s">
        <v>33</v>
      </c>
      <c r="C29" s="259" t="s">
        <v>33</v>
      </c>
      <c r="D29" s="259" t="s">
        <v>33</v>
      </c>
      <c r="E29" s="259">
        <v>16.6956239939</v>
      </c>
      <c r="F29" s="260">
        <v>16.6956239939</v>
      </c>
      <c r="G29" s="259">
        <v>16.695623993873596</v>
      </c>
      <c r="H29" s="259">
        <v>0.38096527399487684</v>
      </c>
    </row>
    <row r="30" spans="1:30" s="288" customFormat="1" ht="3.75" customHeight="1" x14ac:dyDescent="0.2">
      <c r="A30" s="279"/>
      <c r="B30" s="498"/>
      <c r="C30" s="498"/>
      <c r="D30" s="498"/>
      <c r="E30" s="498"/>
      <c r="F30" s="499"/>
      <c r="G30" s="498"/>
      <c r="H30" s="498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</row>
    <row r="31" spans="1:30" s="288" customFormat="1" ht="15" customHeight="1" x14ac:dyDescent="0.2">
      <c r="A31" s="500" t="s">
        <v>76</v>
      </c>
      <c r="B31" s="501" t="s">
        <v>33</v>
      </c>
      <c r="C31" s="501" t="s">
        <v>33</v>
      </c>
      <c r="D31" s="501" t="s">
        <v>33</v>
      </c>
      <c r="E31" s="501">
        <v>33.3912479878</v>
      </c>
      <c r="F31" s="501">
        <v>33.3912479878</v>
      </c>
      <c r="G31" s="501" t="s">
        <v>33</v>
      </c>
      <c r="H31" s="501">
        <v>1.1497795031628866</v>
      </c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</row>
    <row r="32" spans="1:30" s="286" customFormat="1" x14ac:dyDescent="0.2"/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  <row r="123" s="286" customFormat="1" x14ac:dyDescent="0.2"/>
    <row r="124" s="286" customFormat="1" x14ac:dyDescent="0.2"/>
    <row r="125" s="286" customFormat="1" x14ac:dyDescent="0.2"/>
    <row r="126" s="286" customFormat="1" x14ac:dyDescent="0.2"/>
    <row r="127" s="286" customFormat="1" x14ac:dyDescent="0.2"/>
    <row r="128" s="286" customFormat="1" x14ac:dyDescent="0.2"/>
    <row r="129" s="286" customFormat="1" x14ac:dyDescent="0.2"/>
    <row r="130" s="286" customFormat="1" x14ac:dyDescent="0.2"/>
    <row r="131" s="286" customFormat="1" x14ac:dyDescent="0.2"/>
    <row r="132" s="286" customFormat="1" x14ac:dyDescent="0.2"/>
    <row r="133" s="286" customFormat="1" x14ac:dyDescent="0.2"/>
    <row r="134" s="286" customFormat="1" x14ac:dyDescent="0.2"/>
    <row r="135" s="286" customFormat="1" x14ac:dyDescent="0.2"/>
    <row r="136" s="286" customFormat="1" x14ac:dyDescent="0.2"/>
    <row r="137" s="286" customFormat="1" x14ac:dyDescent="0.2"/>
    <row r="138" s="286" customFormat="1" x14ac:dyDescent="0.2"/>
    <row r="139" s="286" customFormat="1" x14ac:dyDescent="0.2"/>
    <row r="140" s="286" customFormat="1" x14ac:dyDescent="0.2"/>
    <row r="141" s="286" customFormat="1" x14ac:dyDescent="0.2"/>
    <row r="142" s="286" customFormat="1" x14ac:dyDescent="0.2"/>
    <row r="143" s="286" customFormat="1" x14ac:dyDescent="0.2"/>
  </sheetData>
  <mergeCells count="1">
    <mergeCell ref="B3:E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"/>
  <sheetViews>
    <sheetView showGridLines="0" workbookViewId="0">
      <selection sqref="A1:J33"/>
    </sheetView>
  </sheetViews>
  <sheetFormatPr defaultRowHeight="12.75" x14ac:dyDescent="0.2"/>
  <cols>
    <col min="1" max="1" width="33.7109375" style="287" customWidth="1"/>
    <col min="2" max="3" width="12.42578125" style="287" customWidth="1"/>
    <col min="4" max="4" width="12.140625" style="287" customWidth="1"/>
    <col min="5" max="5" width="10.28515625" style="287" bestFit="1" customWidth="1"/>
    <col min="6" max="6" width="11.7109375" style="287" customWidth="1"/>
    <col min="7" max="7" width="13.28515625" style="287" bestFit="1" customWidth="1"/>
    <col min="8" max="9" width="9.7109375" style="287" customWidth="1"/>
    <col min="10" max="10" width="8.7109375" style="287" customWidth="1"/>
    <col min="11" max="26" width="12.7109375" style="286" customWidth="1"/>
    <col min="27" max="60" width="12.7109375" style="287" customWidth="1"/>
    <col min="61" max="16384" width="9.140625" style="287"/>
  </cols>
  <sheetData>
    <row r="1" spans="1:26" s="280" customFormat="1" ht="15" customHeight="1" x14ac:dyDescent="0.25">
      <c r="A1" s="116" t="s">
        <v>379</v>
      </c>
    </row>
    <row r="2" spans="1:26" s="282" customFormat="1" ht="15" customHeight="1" x14ac:dyDescent="0.2">
      <c r="A2" s="281"/>
    </row>
    <row r="3" spans="1:26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284"/>
      <c r="I3" s="284"/>
      <c r="J3" s="284"/>
    </row>
    <row r="4" spans="1:26" s="282" customFormat="1" ht="6" customHeight="1" x14ac:dyDescent="0.2">
      <c r="A4" s="283"/>
      <c r="H4" s="284"/>
      <c r="I4" s="284"/>
      <c r="J4" s="284"/>
    </row>
    <row r="5" spans="1:26" s="250" customFormat="1" ht="40.5" customHeight="1" thickBot="1" x14ac:dyDescent="0.25">
      <c r="A5" s="302" t="s">
        <v>214</v>
      </c>
      <c r="B5" s="250" t="s">
        <v>196</v>
      </c>
      <c r="C5" s="250" t="s">
        <v>197</v>
      </c>
      <c r="D5" s="250" t="s">
        <v>198</v>
      </c>
      <c r="E5" s="250" t="s">
        <v>79</v>
      </c>
      <c r="F5" s="250" t="s">
        <v>199</v>
      </c>
      <c r="G5" s="250" t="s">
        <v>220</v>
      </c>
      <c r="H5" s="250" t="s">
        <v>215</v>
      </c>
      <c r="I5" s="250" t="s">
        <v>216</v>
      </c>
      <c r="J5" s="250" t="s">
        <v>217</v>
      </c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85"/>
      <c r="Y5" s="251" t="s">
        <v>254</v>
      </c>
      <c r="Z5" s="251"/>
    </row>
    <row r="6" spans="1:26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85"/>
      <c r="Y6" s="255"/>
      <c r="Z6" s="255"/>
    </row>
    <row r="7" spans="1:26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6"/>
      <c r="I7" s="256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85"/>
      <c r="Y7" s="255"/>
      <c r="Z7" s="255"/>
    </row>
    <row r="8" spans="1:26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I8" s="253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</row>
    <row r="9" spans="1:26" x14ac:dyDescent="0.2">
      <c r="A9" s="258" t="s">
        <v>113</v>
      </c>
      <c r="B9" s="259">
        <v>0.57799130679999999</v>
      </c>
      <c r="C9" s="259" t="s">
        <v>33</v>
      </c>
      <c r="D9" s="259" t="s">
        <v>33</v>
      </c>
      <c r="E9" s="259" t="s">
        <v>33</v>
      </c>
      <c r="F9" s="259" t="s">
        <v>33</v>
      </c>
      <c r="G9" s="259" t="s">
        <v>33</v>
      </c>
      <c r="H9" s="260">
        <v>0.57799130679999999</v>
      </c>
      <c r="I9" s="259">
        <v>0.5779913067817688</v>
      </c>
      <c r="J9" s="259">
        <v>1.0721739208719729</v>
      </c>
    </row>
    <row r="10" spans="1:26" s="288" customFormat="1" ht="3.75" customHeight="1" x14ac:dyDescent="0.2">
      <c r="A10" s="263"/>
      <c r="B10" s="264"/>
      <c r="C10" s="264"/>
      <c r="D10" s="264"/>
      <c r="E10" s="264"/>
      <c r="F10" s="264"/>
      <c r="G10" s="264"/>
      <c r="H10" s="265"/>
      <c r="I10" s="264"/>
      <c r="J10" s="264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</row>
    <row r="11" spans="1:26" s="288" customFormat="1" ht="15" customHeight="1" x14ac:dyDescent="0.2">
      <c r="A11" s="267" t="s">
        <v>58</v>
      </c>
      <c r="B11" s="268">
        <v>0.57799130679999999</v>
      </c>
      <c r="C11" s="268" t="s">
        <v>33</v>
      </c>
      <c r="D11" s="268" t="s">
        <v>33</v>
      </c>
      <c r="E11" s="268" t="s">
        <v>33</v>
      </c>
      <c r="F11" s="268" t="s">
        <v>33</v>
      </c>
      <c r="G11" s="268" t="s">
        <v>33</v>
      </c>
      <c r="H11" s="268">
        <v>0.57799130679999999</v>
      </c>
      <c r="I11" s="268" t="s">
        <v>33</v>
      </c>
      <c r="J11" s="268">
        <v>1.0721739208719729</v>
      </c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</row>
    <row r="12" spans="1:26" s="288" customFormat="1" ht="9" customHeight="1" x14ac:dyDescent="0.2">
      <c r="A12" s="263"/>
      <c r="B12" s="269"/>
      <c r="C12" s="269"/>
      <c r="D12" s="269"/>
      <c r="E12" s="269"/>
      <c r="F12" s="269"/>
      <c r="G12" s="269"/>
      <c r="H12" s="269"/>
      <c r="I12" s="269"/>
      <c r="J12" s="270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</row>
    <row r="13" spans="1:26" s="292" customFormat="1" ht="19.5" customHeight="1" x14ac:dyDescent="0.3">
      <c r="A13" s="445" t="s">
        <v>411</v>
      </c>
      <c r="B13" s="289"/>
      <c r="C13" s="289"/>
      <c r="D13" s="289"/>
      <c r="E13" s="289"/>
      <c r="F13" s="289"/>
      <c r="G13" s="289"/>
      <c r="H13" s="289"/>
      <c r="I13" s="289"/>
      <c r="J13" s="290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</row>
    <row r="14" spans="1:26" s="296" customFormat="1" ht="3.75" customHeight="1" x14ac:dyDescent="0.2">
      <c r="A14" s="293"/>
      <c r="B14" s="294"/>
      <c r="C14" s="294"/>
      <c r="D14" s="294"/>
      <c r="E14" s="294"/>
      <c r="F14" s="294"/>
      <c r="G14" s="294"/>
      <c r="H14" s="294"/>
      <c r="I14" s="294"/>
      <c r="J14" s="295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</row>
    <row r="15" spans="1:26" x14ac:dyDescent="0.2">
      <c r="A15" s="258" t="s">
        <v>59</v>
      </c>
      <c r="B15" s="259" t="s">
        <v>33</v>
      </c>
      <c r="C15" s="259" t="s">
        <v>33</v>
      </c>
      <c r="D15" s="259">
        <v>1.3099613785999999</v>
      </c>
      <c r="E15" s="259" t="s">
        <v>33</v>
      </c>
      <c r="F15" s="259" t="s">
        <v>33</v>
      </c>
      <c r="G15" s="259" t="s">
        <v>33</v>
      </c>
      <c r="H15" s="260">
        <v>1.3099613785999999</v>
      </c>
      <c r="I15" s="259">
        <v>1.3099613785743713</v>
      </c>
      <c r="J15" s="259">
        <v>1.0411946893725395</v>
      </c>
    </row>
    <row r="16" spans="1:26" x14ac:dyDescent="0.2">
      <c r="A16" s="258" t="s">
        <v>61</v>
      </c>
      <c r="B16" s="259" t="s">
        <v>33</v>
      </c>
      <c r="C16" s="259">
        <v>6.4053114057</v>
      </c>
      <c r="D16" s="259" t="s">
        <v>33</v>
      </c>
      <c r="E16" s="259" t="s">
        <v>33</v>
      </c>
      <c r="F16" s="259" t="s">
        <v>33</v>
      </c>
      <c r="G16" s="259" t="s">
        <v>33</v>
      </c>
      <c r="H16" s="260">
        <v>6.4053114057</v>
      </c>
      <c r="I16" s="259">
        <v>6.4053114056587219</v>
      </c>
      <c r="J16" s="259">
        <v>3.8001931400737168</v>
      </c>
    </row>
    <row r="17" spans="1:26" x14ac:dyDescent="0.2">
      <c r="A17" s="258" t="s">
        <v>64</v>
      </c>
      <c r="B17" s="259" t="s">
        <v>33</v>
      </c>
      <c r="C17" s="259">
        <v>5.8273200988999996</v>
      </c>
      <c r="D17" s="259" t="s">
        <v>33</v>
      </c>
      <c r="E17" s="259" t="s">
        <v>33</v>
      </c>
      <c r="F17" s="259" t="s">
        <v>33</v>
      </c>
      <c r="G17" s="259" t="s">
        <v>33</v>
      </c>
      <c r="H17" s="260">
        <v>5.8273200988999996</v>
      </c>
      <c r="I17" s="259">
        <v>5.8273200988769531</v>
      </c>
      <c r="J17" s="259">
        <v>6.6285767633959649</v>
      </c>
    </row>
    <row r="18" spans="1:26" x14ac:dyDescent="0.2">
      <c r="A18" s="258" t="s">
        <v>97</v>
      </c>
      <c r="B18" s="259" t="s">
        <v>33</v>
      </c>
      <c r="C18" s="259">
        <v>6.4053114057</v>
      </c>
      <c r="D18" s="259" t="s">
        <v>33</v>
      </c>
      <c r="E18" s="259" t="s">
        <v>33</v>
      </c>
      <c r="F18" s="259" t="s">
        <v>33</v>
      </c>
      <c r="G18" s="259" t="s">
        <v>33</v>
      </c>
      <c r="H18" s="260">
        <v>6.4053114057</v>
      </c>
      <c r="I18" s="259">
        <v>6.4053114056587219</v>
      </c>
      <c r="J18" s="259">
        <v>13.504212725534439</v>
      </c>
    </row>
    <row r="19" spans="1:26" s="288" customFormat="1" ht="3.75" customHeight="1" x14ac:dyDescent="0.2">
      <c r="A19" s="263"/>
      <c r="B19" s="264"/>
      <c r="C19" s="264"/>
      <c r="D19" s="264"/>
      <c r="E19" s="264"/>
      <c r="F19" s="264"/>
      <c r="G19" s="264"/>
      <c r="H19" s="265"/>
      <c r="I19" s="264"/>
      <c r="J19" s="264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</row>
    <row r="20" spans="1:26" s="288" customFormat="1" ht="15" customHeight="1" x14ac:dyDescent="0.2">
      <c r="A20" s="267" t="s">
        <v>150</v>
      </c>
      <c r="B20" s="268" t="s">
        <v>33</v>
      </c>
      <c r="C20" s="268">
        <v>18.637942910300001</v>
      </c>
      <c r="D20" s="268">
        <v>1.3099613785999999</v>
      </c>
      <c r="E20" s="268" t="s">
        <v>33</v>
      </c>
      <c r="F20" s="268" t="s">
        <v>33</v>
      </c>
      <c r="G20" s="268" t="s">
        <v>33</v>
      </c>
      <c r="H20" s="268">
        <v>19.947904288899998</v>
      </c>
      <c r="I20" s="268" t="s">
        <v>33</v>
      </c>
      <c r="J20" s="268">
        <v>24.974177318376661</v>
      </c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</row>
    <row r="21" spans="1:26" s="286" customFormat="1" ht="9" customHeight="1" x14ac:dyDescent="0.2"/>
    <row r="22" spans="1:26" s="286" customFormat="1" ht="18.75" x14ac:dyDescent="0.3">
      <c r="A22" s="303" t="s">
        <v>36</v>
      </c>
      <c r="B22" s="289"/>
      <c r="C22" s="289"/>
      <c r="D22" s="289"/>
      <c r="E22" s="289"/>
      <c r="F22" s="289"/>
      <c r="G22" s="289"/>
    </row>
    <row r="23" spans="1:26" s="286" customFormat="1" ht="3.75" customHeight="1" x14ac:dyDescent="0.2">
      <c r="A23" s="502"/>
      <c r="B23" s="503"/>
      <c r="C23" s="503"/>
      <c r="D23" s="503"/>
      <c r="E23" s="503"/>
      <c r="F23" s="503"/>
      <c r="G23" s="503"/>
    </row>
    <row r="24" spans="1:26" s="286" customFormat="1" x14ac:dyDescent="0.2">
      <c r="A24" s="505" t="s">
        <v>68</v>
      </c>
      <c r="B24" s="506" t="s">
        <v>33</v>
      </c>
      <c r="C24" s="506" t="s">
        <v>33</v>
      </c>
      <c r="D24" s="506" t="s">
        <v>33</v>
      </c>
      <c r="E24" s="506" t="s">
        <v>33</v>
      </c>
      <c r="F24" s="506">
        <v>0.57799130679999999</v>
      </c>
      <c r="G24" s="506" t="s">
        <v>33</v>
      </c>
      <c r="H24" s="507">
        <v>0.57799130679999999</v>
      </c>
      <c r="I24" s="506">
        <v>0.5779913067817688</v>
      </c>
      <c r="J24" s="506">
        <v>0.13871791968154906</v>
      </c>
    </row>
    <row r="25" spans="1:26" s="286" customFormat="1" x14ac:dyDescent="0.2">
      <c r="A25" s="508" t="s">
        <v>71</v>
      </c>
      <c r="B25" s="259" t="s">
        <v>33</v>
      </c>
      <c r="C25" s="259" t="s">
        <v>33</v>
      </c>
      <c r="D25" s="259" t="s">
        <v>33</v>
      </c>
      <c r="E25" s="259">
        <v>1.1559826136</v>
      </c>
      <c r="F25" s="259" t="s">
        <v>33</v>
      </c>
      <c r="G25" s="259" t="s">
        <v>33</v>
      </c>
      <c r="H25" s="260">
        <v>1.1559826136</v>
      </c>
      <c r="I25" s="259">
        <v>0.5779913067817688</v>
      </c>
      <c r="J25" s="259" t="s">
        <v>218</v>
      </c>
    </row>
    <row r="26" spans="1:26" s="286" customFormat="1" ht="3.75" customHeight="1" x14ac:dyDescent="0.2">
      <c r="A26" s="279"/>
      <c r="B26" s="498"/>
      <c r="C26" s="498"/>
      <c r="D26" s="498"/>
      <c r="E26" s="498"/>
      <c r="F26" s="499"/>
      <c r="G26" s="498"/>
    </row>
    <row r="27" spans="1:26" s="286" customFormat="1" ht="15" customHeight="1" x14ac:dyDescent="0.2">
      <c r="A27" s="500" t="s">
        <v>73</v>
      </c>
      <c r="B27" s="501" t="s">
        <v>33</v>
      </c>
      <c r="C27" s="501" t="s">
        <v>33</v>
      </c>
      <c r="D27" s="501" t="s">
        <v>33</v>
      </c>
      <c r="E27" s="501">
        <v>1.1559826136</v>
      </c>
      <c r="F27" s="501">
        <v>0.57799130679999999</v>
      </c>
      <c r="G27" s="501" t="s">
        <v>33</v>
      </c>
      <c r="H27" s="501">
        <v>1.7339739204</v>
      </c>
      <c r="I27" s="501" t="s">
        <v>33</v>
      </c>
      <c r="J27" s="501">
        <v>0.1560576596417427</v>
      </c>
    </row>
    <row r="28" spans="1:26" s="286" customFormat="1" ht="9" customHeight="1" x14ac:dyDescent="0.2">
      <c r="A28" s="263"/>
      <c r="B28" s="269"/>
      <c r="C28" s="269"/>
      <c r="D28" s="269"/>
      <c r="E28" s="269"/>
      <c r="F28" s="269"/>
      <c r="G28" s="269"/>
    </row>
    <row r="29" spans="1:26" s="286" customFormat="1" ht="18.75" x14ac:dyDescent="0.3">
      <c r="A29" s="303" t="s">
        <v>38</v>
      </c>
      <c r="B29" s="289"/>
      <c r="C29" s="289"/>
      <c r="D29" s="289"/>
      <c r="E29" s="289"/>
      <c r="F29" s="289"/>
      <c r="G29" s="289"/>
    </row>
    <row r="30" spans="1:26" s="286" customFormat="1" ht="3.75" customHeight="1" x14ac:dyDescent="0.2">
      <c r="A30" s="502"/>
      <c r="B30" s="503"/>
      <c r="C30" s="503"/>
      <c r="D30" s="503"/>
      <c r="E30" s="503"/>
      <c r="F30" s="503"/>
      <c r="G30" s="503"/>
    </row>
    <row r="31" spans="1:26" s="286" customFormat="1" x14ac:dyDescent="0.2">
      <c r="A31" s="505" t="s">
        <v>111</v>
      </c>
      <c r="B31" s="506" t="s">
        <v>33</v>
      </c>
      <c r="C31" s="506" t="s">
        <v>33</v>
      </c>
      <c r="D31" s="506" t="s">
        <v>33</v>
      </c>
      <c r="E31" s="506" t="s">
        <v>33</v>
      </c>
      <c r="F31" s="506" t="s">
        <v>33</v>
      </c>
      <c r="G31" s="506">
        <v>1.8879526853999999</v>
      </c>
      <c r="H31" s="507">
        <v>1.8879526853999999</v>
      </c>
      <c r="I31" s="506">
        <v>1.8879526853561401</v>
      </c>
      <c r="J31" s="506" t="s">
        <v>218</v>
      </c>
    </row>
    <row r="32" spans="1:26" s="286" customFormat="1" ht="3.75" customHeight="1" x14ac:dyDescent="0.2">
      <c r="A32" s="279"/>
      <c r="B32" s="498"/>
      <c r="C32" s="498"/>
      <c r="D32" s="498"/>
      <c r="E32" s="498"/>
      <c r="F32" s="499"/>
      <c r="G32" s="498"/>
    </row>
    <row r="33" spans="1:10" s="286" customFormat="1" ht="15" customHeight="1" x14ac:dyDescent="0.2">
      <c r="A33" s="500" t="s">
        <v>76</v>
      </c>
      <c r="B33" s="501" t="s">
        <v>33</v>
      </c>
      <c r="C33" s="501" t="s">
        <v>33</v>
      </c>
      <c r="D33" s="501" t="s">
        <v>33</v>
      </c>
      <c r="E33" s="501" t="s">
        <v>33</v>
      </c>
      <c r="F33" s="501" t="s">
        <v>33</v>
      </c>
      <c r="G33" s="501">
        <v>1.8879526853999999</v>
      </c>
      <c r="H33" s="501">
        <v>1.8879526853999999</v>
      </c>
      <c r="I33" s="501" t="s">
        <v>33</v>
      </c>
      <c r="J33" s="501" t="s">
        <v>218</v>
      </c>
    </row>
    <row r="34" spans="1:10" s="286" customFormat="1" x14ac:dyDescent="0.2"/>
    <row r="35" spans="1:10" s="286" customFormat="1" x14ac:dyDescent="0.2"/>
    <row r="36" spans="1:10" s="286" customFormat="1" x14ac:dyDescent="0.2"/>
    <row r="37" spans="1:10" s="286" customFormat="1" x14ac:dyDescent="0.2"/>
    <row r="38" spans="1:10" s="286" customFormat="1" x14ac:dyDescent="0.2"/>
    <row r="39" spans="1:10" s="286" customFormat="1" x14ac:dyDescent="0.2"/>
    <row r="40" spans="1:10" s="286" customFormat="1" x14ac:dyDescent="0.2"/>
    <row r="41" spans="1:10" s="286" customFormat="1" x14ac:dyDescent="0.2"/>
    <row r="42" spans="1:10" s="286" customFormat="1" x14ac:dyDescent="0.2"/>
    <row r="43" spans="1:10" s="286" customFormat="1" x14ac:dyDescent="0.2"/>
    <row r="44" spans="1:10" s="286" customFormat="1" x14ac:dyDescent="0.2"/>
    <row r="45" spans="1:10" s="286" customFormat="1" x14ac:dyDescent="0.2"/>
    <row r="46" spans="1:10" s="286" customFormat="1" x14ac:dyDescent="0.2"/>
    <row r="47" spans="1:10" s="286" customFormat="1" x14ac:dyDescent="0.2"/>
    <row r="48" spans="1:10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</sheetData>
  <mergeCells count="1">
    <mergeCell ref="B3:G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3"/>
  <sheetViews>
    <sheetView showGridLines="0" workbookViewId="0">
      <selection sqref="A1:I33"/>
    </sheetView>
  </sheetViews>
  <sheetFormatPr defaultRowHeight="12.75" x14ac:dyDescent="0.2"/>
  <cols>
    <col min="1" max="1" width="33.7109375" style="287" customWidth="1"/>
    <col min="2" max="3" width="9.7109375" style="287" customWidth="1"/>
    <col min="4" max="4" width="10.28515625" style="287" bestFit="1" customWidth="1"/>
    <col min="5" max="5" width="13.28515625" style="287" bestFit="1" customWidth="1"/>
    <col min="6" max="6" width="7.7109375" style="287" customWidth="1"/>
    <col min="7" max="8" width="9.7109375" style="287" customWidth="1"/>
    <col min="9" max="9" width="8.7109375" style="287" customWidth="1"/>
    <col min="10" max="28" width="12.7109375" style="286" customWidth="1"/>
    <col min="29" max="62" width="12.7109375" style="287" customWidth="1"/>
    <col min="63" max="16384" width="9.140625" style="287"/>
  </cols>
  <sheetData>
    <row r="1" spans="1:28" s="280" customFormat="1" ht="15" customHeight="1" x14ac:dyDescent="0.25">
      <c r="A1" s="116" t="s">
        <v>380</v>
      </c>
    </row>
    <row r="2" spans="1:28" s="282" customFormat="1" ht="15" customHeight="1" x14ac:dyDescent="0.2">
      <c r="A2" s="281"/>
    </row>
    <row r="3" spans="1:28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284"/>
      <c r="H3" s="284"/>
      <c r="I3" s="284"/>
    </row>
    <row r="4" spans="1:28" s="282" customFormat="1" ht="6" customHeight="1" x14ac:dyDescent="0.2">
      <c r="A4" s="283"/>
      <c r="G4" s="284"/>
      <c r="H4" s="284"/>
      <c r="I4" s="284"/>
    </row>
    <row r="5" spans="1:28" s="250" customFormat="1" ht="37.5" customHeight="1" thickBot="1" x14ac:dyDescent="0.25">
      <c r="A5" s="302" t="s">
        <v>214</v>
      </c>
      <c r="B5" s="250" t="s">
        <v>196</v>
      </c>
      <c r="C5" s="250" t="s">
        <v>197</v>
      </c>
      <c r="D5" s="250" t="s">
        <v>198</v>
      </c>
      <c r="E5" s="250" t="s">
        <v>219</v>
      </c>
      <c r="F5" s="250" t="s">
        <v>82</v>
      </c>
      <c r="G5" s="250" t="s">
        <v>215</v>
      </c>
      <c r="H5" s="250" t="s">
        <v>216</v>
      </c>
      <c r="I5" s="250" t="s">
        <v>217</v>
      </c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85"/>
      <c r="AA5" s="251" t="s">
        <v>254</v>
      </c>
      <c r="AB5" s="251"/>
    </row>
    <row r="6" spans="1:28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85"/>
      <c r="AA6" s="255"/>
      <c r="AB6" s="255"/>
    </row>
    <row r="7" spans="1:28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6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85"/>
      <c r="AA7" s="255"/>
      <c r="AB7" s="255"/>
    </row>
    <row r="8" spans="1:28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</row>
    <row r="9" spans="1:28" x14ac:dyDescent="0.2">
      <c r="A9" s="258" t="s">
        <v>100</v>
      </c>
      <c r="B9" s="259">
        <v>7.5153155326999999</v>
      </c>
      <c r="C9" s="259" t="s">
        <v>33</v>
      </c>
      <c r="D9" s="259" t="s">
        <v>33</v>
      </c>
      <c r="E9" s="259" t="s">
        <v>33</v>
      </c>
      <c r="F9" s="259" t="s">
        <v>33</v>
      </c>
      <c r="G9" s="260">
        <v>7.5153155326999999</v>
      </c>
      <c r="H9" s="259">
        <v>3.7576577663421631</v>
      </c>
      <c r="I9" s="259">
        <v>1.4429406462890624</v>
      </c>
    </row>
    <row r="10" spans="1:28" s="288" customFormat="1" ht="3.75" customHeight="1" x14ac:dyDescent="0.2">
      <c r="A10" s="263"/>
      <c r="B10" s="264"/>
      <c r="C10" s="264"/>
      <c r="D10" s="264"/>
      <c r="E10" s="264"/>
      <c r="F10" s="264"/>
      <c r="G10" s="265"/>
      <c r="H10" s="264"/>
      <c r="I10" s="264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</row>
    <row r="11" spans="1:28" s="288" customFormat="1" ht="15" customHeight="1" x14ac:dyDescent="0.2">
      <c r="A11" s="267" t="s">
        <v>58</v>
      </c>
      <c r="B11" s="268">
        <v>7.5153155326999999</v>
      </c>
      <c r="C11" s="268" t="s">
        <v>33</v>
      </c>
      <c r="D11" s="268" t="s">
        <v>33</v>
      </c>
      <c r="E11" s="268" t="s">
        <v>33</v>
      </c>
      <c r="F11" s="268" t="s">
        <v>33</v>
      </c>
      <c r="G11" s="268">
        <v>7.5153155326999999</v>
      </c>
      <c r="H11" s="268" t="s">
        <v>33</v>
      </c>
      <c r="I11" s="268">
        <v>1.4429406462890624</v>
      </c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</row>
    <row r="12" spans="1:28" s="288" customFormat="1" ht="9" customHeight="1" x14ac:dyDescent="0.2">
      <c r="A12" s="263"/>
      <c r="B12" s="269"/>
      <c r="C12" s="269"/>
      <c r="D12" s="269"/>
      <c r="E12" s="269"/>
      <c r="F12" s="269"/>
      <c r="G12" s="269"/>
      <c r="H12" s="269"/>
      <c r="I12" s="270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</row>
    <row r="13" spans="1:28" s="292" customFormat="1" ht="19.5" customHeight="1" x14ac:dyDescent="0.3">
      <c r="A13" s="445" t="s">
        <v>411</v>
      </c>
      <c r="B13" s="289"/>
      <c r="C13" s="289"/>
      <c r="D13" s="289"/>
      <c r="E13" s="289"/>
      <c r="F13" s="289"/>
      <c r="G13" s="289"/>
      <c r="H13" s="289"/>
      <c r="I13" s="290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</row>
    <row r="14" spans="1:28" s="296" customFormat="1" ht="3.75" customHeight="1" x14ac:dyDescent="0.2">
      <c r="A14" s="293"/>
      <c r="B14" s="294"/>
      <c r="C14" s="294"/>
      <c r="D14" s="294"/>
      <c r="E14" s="294"/>
      <c r="F14" s="294"/>
      <c r="G14" s="294"/>
      <c r="H14" s="294"/>
      <c r="I14" s="295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</row>
    <row r="15" spans="1:28" x14ac:dyDescent="0.2">
      <c r="A15" s="258" t="s">
        <v>322</v>
      </c>
      <c r="B15" s="259" t="s">
        <v>33</v>
      </c>
      <c r="C15" s="259">
        <v>27.680040359500001</v>
      </c>
      <c r="D15" s="259" t="s">
        <v>33</v>
      </c>
      <c r="E15" s="259" t="s">
        <v>33</v>
      </c>
      <c r="F15" s="259" t="s">
        <v>33</v>
      </c>
      <c r="G15" s="260">
        <v>27.680040359500001</v>
      </c>
      <c r="H15" s="259">
        <v>27.68004035949707</v>
      </c>
      <c r="I15" s="259">
        <v>39.859259183864594</v>
      </c>
    </row>
    <row r="16" spans="1:28" x14ac:dyDescent="0.2">
      <c r="A16" s="258" t="s">
        <v>323</v>
      </c>
      <c r="B16" s="259" t="s">
        <v>33</v>
      </c>
      <c r="C16" s="259">
        <v>27.680040359500001</v>
      </c>
      <c r="D16" s="259" t="s">
        <v>33</v>
      </c>
      <c r="E16" s="259" t="s">
        <v>33</v>
      </c>
      <c r="F16" s="259" t="s">
        <v>33</v>
      </c>
      <c r="G16" s="260">
        <v>27.680040359500001</v>
      </c>
      <c r="H16" s="259">
        <v>27.68004035949707</v>
      </c>
      <c r="I16" s="259">
        <v>9.3420138712182652</v>
      </c>
    </row>
    <row r="17" spans="1:28" x14ac:dyDescent="0.2">
      <c r="A17" s="258" t="s">
        <v>185</v>
      </c>
      <c r="B17" s="259" t="s">
        <v>33</v>
      </c>
      <c r="C17" s="259">
        <v>27.680040359500001</v>
      </c>
      <c r="D17" s="259" t="s">
        <v>33</v>
      </c>
      <c r="E17" s="259" t="s">
        <v>33</v>
      </c>
      <c r="F17" s="259" t="s">
        <v>33</v>
      </c>
      <c r="G17" s="260">
        <v>27.680040359500001</v>
      </c>
      <c r="H17" s="259">
        <v>27.68004035949707</v>
      </c>
      <c r="I17" s="259">
        <v>11.072016439962388</v>
      </c>
    </row>
    <row r="18" spans="1:28" x14ac:dyDescent="0.2">
      <c r="A18" s="258" t="s">
        <v>325</v>
      </c>
      <c r="B18" s="259" t="s">
        <v>33</v>
      </c>
      <c r="C18" s="259">
        <v>27.680040359500001</v>
      </c>
      <c r="D18" s="259" t="s">
        <v>33</v>
      </c>
      <c r="E18" s="259" t="s">
        <v>33</v>
      </c>
      <c r="F18" s="259" t="s">
        <v>33</v>
      </c>
      <c r="G18" s="260">
        <v>27.680040359500001</v>
      </c>
      <c r="H18" s="259">
        <v>27.68004035949707</v>
      </c>
      <c r="I18" s="259">
        <v>22.144032879924776</v>
      </c>
    </row>
    <row r="19" spans="1:28" x14ac:dyDescent="0.2">
      <c r="A19" s="258" t="s">
        <v>186</v>
      </c>
      <c r="B19" s="259" t="s">
        <v>33</v>
      </c>
      <c r="C19" s="259">
        <v>27.680040359500001</v>
      </c>
      <c r="D19" s="259" t="s">
        <v>33</v>
      </c>
      <c r="E19" s="259">
        <v>5.7810564041000001</v>
      </c>
      <c r="F19" s="259" t="s">
        <v>33</v>
      </c>
      <c r="G19" s="260">
        <v>33.461096763599997</v>
      </c>
      <c r="H19" s="259">
        <v>33.46109676361084</v>
      </c>
      <c r="I19" s="259">
        <v>36.684089851321723</v>
      </c>
    </row>
    <row r="20" spans="1:28" x14ac:dyDescent="0.2">
      <c r="A20" s="258" t="s">
        <v>102</v>
      </c>
      <c r="B20" s="259" t="s">
        <v>33</v>
      </c>
      <c r="C20" s="259">
        <v>27.680040359500001</v>
      </c>
      <c r="D20" s="259" t="s">
        <v>33</v>
      </c>
      <c r="E20" s="259" t="s">
        <v>33</v>
      </c>
      <c r="F20" s="259" t="s">
        <v>33</v>
      </c>
      <c r="G20" s="260">
        <v>27.680040359500001</v>
      </c>
      <c r="H20" s="259">
        <v>27.68004035949707</v>
      </c>
      <c r="I20" s="259">
        <v>1.6591416635283636</v>
      </c>
      <c r="L20" s="546"/>
    </row>
    <row r="21" spans="1:28" x14ac:dyDescent="0.2">
      <c r="A21" s="258" t="s">
        <v>59</v>
      </c>
      <c r="B21" s="259" t="s">
        <v>33</v>
      </c>
      <c r="C21" s="259" t="s">
        <v>33</v>
      </c>
      <c r="D21" s="259">
        <v>0.73197007179999996</v>
      </c>
      <c r="E21" s="259" t="s">
        <v>33</v>
      </c>
      <c r="F21" s="259" t="s">
        <v>33</v>
      </c>
      <c r="G21" s="260">
        <v>0.73197007179999996</v>
      </c>
      <c r="H21" s="259">
        <v>0.73197007179260254</v>
      </c>
      <c r="I21" s="259">
        <v>0.5270184093074799</v>
      </c>
    </row>
    <row r="22" spans="1:28" x14ac:dyDescent="0.2">
      <c r="A22" s="258" t="s">
        <v>63</v>
      </c>
      <c r="B22" s="259" t="s">
        <v>33</v>
      </c>
      <c r="C22" s="259">
        <v>3.7576577662999999</v>
      </c>
      <c r="D22" s="259">
        <v>1.0925999879999999</v>
      </c>
      <c r="E22" s="259" t="s">
        <v>33</v>
      </c>
      <c r="F22" s="259" t="s">
        <v>33</v>
      </c>
      <c r="G22" s="260">
        <v>4.8502577543000003</v>
      </c>
      <c r="H22" s="259">
        <v>4.8502577543258667</v>
      </c>
      <c r="I22" s="259">
        <v>3.5011184316933153</v>
      </c>
    </row>
    <row r="23" spans="1:28" x14ac:dyDescent="0.2">
      <c r="A23" s="258" t="s">
        <v>64</v>
      </c>
      <c r="B23" s="259" t="s">
        <v>33</v>
      </c>
      <c r="C23" s="259">
        <v>27.680040359500001</v>
      </c>
      <c r="D23" s="259" t="s">
        <v>33</v>
      </c>
      <c r="E23" s="259" t="s">
        <v>33</v>
      </c>
      <c r="F23" s="259" t="s">
        <v>33</v>
      </c>
      <c r="G23" s="260">
        <v>27.680040359500001</v>
      </c>
      <c r="H23" s="259">
        <v>27.68004035949707</v>
      </c>
      <c r="I23" s="259">
        <v>36.523814231325922</v>
      </c>
      <c r="K23" s="540"/>
      <c r="L23" s="546"/>
      <c r="M23" s="541"/>
    </row>
    <row r="24" spans="1:28" x14ac:dyDescent="0.2">
      <c r="A24" s="258" t="s">
        <v>97</v>
      </c>
      <c r="B24" s="259" t="s">
        <v>33</v>
      </c>
      <c r="C24" s="259">
        <v>35.195355892199998</v>
      </c>
      <c r="D24" s="259" t="s">
        <v>33</v>
      </c>
      <c r="E24" s="259" t="s">
        <v>33</v>
      </c>
      <c r="F24" s="259" t="s">
        <v>33</v>
      </c>
      <c r="G24" s="260">
        <v>35.195355892199998</v>
      </c>
      <c r="H24" s="259">
        <v>31.437698125839233</v>
      </c>
      <c r="I24" s="259">
        <v>67.384587585554129</v>
      </c>
      <c r="K24" s="542"/>
      <c r="L24" s="528"/>
      <c r="M24" s="543"/>
    </row>
    <row r="25" spans="1:28" s="288" customFormat="1" ht="3.75" customHeight="1" x14ac:dyDescent="0.2">
      <c r="A25" s="263"/>
      <c r="B25" s="264"/>
      <c r="C25" s="264"/>
      <c r="D25" s="264"/>
      <c r="E25" s="264"/>
      <c r="F25" s="264"/>
      <c r="G25" s="265"/>
      <c r="H25" s="264"/>
      <c r="I25" s="264"/>
      <c r="J25" s="286"/>
      <c r="K25" s="542"/>
      <c r="L25" s="528"/>
      <c r="M25" s="543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</row>
    <row r="26" spans="1:28" s="288" customFormat="1" ht="15" customHeight="1" x14ac:dyDescent="0.2">
      <c r="A26" s="267" t="s">
        <v>150</v>
      </c>
      <c r="B26" s="268" t="s">
        <v>33</v>
      </c>
      <c r="C26" s="268">
        <v>232.71329617500004</v>
      </c>
      <c r="D26" s="268">
        <v>1.8245700597999999</v>
      </c>
      <c r="E26" s="268">
        <v>5.7810564041000001</v>
      </c>
      <c r="F26" s="268" t="s">
        <v>33</v>
      </c>
      <c r="G26" s="268">
        <v>240.31892263890001</v>
      </c>
      <c r="H26" s="268" t="s">
        <v>33</v>
      </c>
      <c r="I26" s="268">
        <v>228.69709254770095</v>
      </c>
      <c r="J26" s="286"/>
      <c r="K26" s="542"/>
      <c r="L26" s="528"/>
      <c r="M26" s="543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</row>
    <row r="27" spans="1:28" s="288" customFormat="1" ht="9" customHeight="1" x14ac:dyDescent="0.2">
      <c r="A27" s="263"/>
      <c r="B27" s="269"/>
      <c r="C27" s="269"/>
      <c r="D27" s="269"/>
      <c r="E27" s="269"/>
      <c r="F27" s="269"/>
      <c r="G27" s="269"/>
      <c r="H27" s="269"/>
      <c r="I27" s="270"/>
      <c r="J27" s="286"/>
      <c r="K27" s="544"/>
      <c r="L27" s="547"/>
      <c r="M27" s="545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</row>
    <row r="28" spans="1:28" s="292" customFormat="1" ht="19.5" customHeight="1" x14ac:dyDescent="0.3">
      <c r="A28" s="303" t="s">
        <v>38</v>
      </c>
      <c r="B28" s="289"/>
      <c r="C28" s="289"/>
      <c r="D28" s="289"/>
      <c r="E28" s="289"/>
      <c r="F28" s="289"/>
      <c r="G28" s="289"/>
      <c r="H28" s="289"/>
      <c r="I28" s="290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</row>
    <row r="29" spans="1:28" s="296" customFormat="1" ht="3.75" customHeight="1" x14ac:dyDescent="0.2">
      <c r="A29" s="293"/>
      <c r="B29" s="294"/>
      <c r="C29" s="294"/>
      <c r="D29" s="294"/>
      <c r="E29" s="294"/>
      <c r="F29" s="294"/>
      <c r="G29" s="294"/>
      <c r="H29" s="294"/>
      <c r="I29" s="295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</row>
    <row r="30" spans="1:28" x14ac:dyDescent="0.2">
      <c r="A30" s="258" t="s">
        <v>148</v>
      </c>
      <c r="B30" s="259" t="s">
        <v>33</v>
      </c>
      <c r="C30" s="259" t="s">
        <v>33</v>
      </c>
      <c r="D30" s="259" t="s">
        <v>33</v>
      </c>
      <c r="E30" s="259" t="s">
        <v>33</v>
      </c>
      <c r="F30" s="259">
        <v>4.8502577543000003</v>
      </c>
      <c r="G30" s="260">
        <v>4.8502577543000003</v>
      </c>
      <c r="H30" s="259">
        <v>4.8502577543258667</v>
      </c>
      <c r="I30" s="259" t="s">
        <v>218</v>
      </c>
    </row>
    <row r="31" spans="1:28" x14ac:dyDescent="0.2">
      <c r="A31" s="258" t="s">
        <v>111</v>
      </c>
      <c r="B31" s="259" t="s">
        <v>33</v>
      </c>
      <c r="C31" s="259" t="s">
        <v>33</v>
      </c>
      <c r="D31" s="259" t="s">
        <v>33</v>
      </c>
      <c r="E31" s="259" t="s">
        <v>33</v>
      </c>
      <c r="F31" s="259">
        <v>39.043324589699999</v>
      </c>
      <c r="G31" s="260">
        <v>39.043324589699999</v>
      </c>
      <c r="H31" s="259">
        <v>39.043324589729309</v>
      </c>
      <c r="I31" s="259" t="s">
        <v>218</v>
      </c>
    </row>
    <row r="32" spans="1:28" s="288" customFormat="1" ht="3.75" customHeight="1" x14ac:dyDescent="0.2">
      <c r="A32" s="279"/>
      <c r="B32" s="498"/>
      <c r="C32" s="498"/>
      <c r="D32" s="498"/>
      <c r="E32" s="498"/>
      <c r="F32" s="498"/>
      <c r="G32" s="499"/>
      <c r="H32" s="498"/>
      <c r="I32" s="498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</row>
    <row r="33" spans="1:28" s="288" customFormat="1" ht="15" customHeight="1" x14ac:dyDescent="0.2">
      <c r="A33" s="500" t="s">
        <v>76</v>
      </c>
      <c r="B33" s="501" t="s">
        <v>33</v>
      </c>
      <c r="C33" s="501" t="s">
        <v>33</v>
      </c>
      <c r="D33" s="501" t="s">
        <v>33</v>
      </c>
      <c r="E33" s="501" t="s">
        <v>33</v>
      </c>
      <c r="F33" s="501">
        <v>43.893582344000002</v>
      </c>
      <c r="G33" s="501">
        <v>43.893582344000002</v>
      </c>
      <c r="H33" s="501" t="s">
        <v>33</v>
      </c>
      <c r="I33" s="501">
        <v>8.2471994338343624E-2</v>
      </c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</row>
    <row r="34" spans="1:28" s="286" customFormat="1" x14ac:dyDescent="0.2"/>
    <row r="35" spans="1:28" s="286" customFormat="1" x14ac:dyDescent="0.2"/>
    <row r="36" spans="1:28" s="286" customFormat="1" x14ac:dyDescent="0.2"/>
    <row r="37" spans="1:28" s="286" customFormat="1" x14ac:dyDescent="0.2"/>
    <row r="38" spans="1:28" s="286" customFormat="1" x14ac:dyDescent="0.2"/>
    <row r="39" spans="1:28" s="286" customFormat="1" x14ac:dyDescent="0.2"/>
    <row r="40" spans="1:28" s="286" customFormat="1" x14ac:dyDescent="0.2"/>
    <row r="41" spans="1:28" s="286" customFormat="1" x14ac:dyDescent="0.2"/>
    <row r="42" spans="1:28" s="286" customFormat="1" x14ac:dyDescent="0.2"/>
    <row r="43" spans="1:28" s="286" customFormat="1" x14ac:dyDescent="0.2"/>
    <row r="44" spans="1:28" s="286" customFormat="1" x14ac:dyDescent="0.2"/>
    <row r="45" spans="1:28" s="286" customFormat="1" x14ac:dyDescent="0.2"/>
    <row r="46" spans="1:28" s="286" customFormat="1" x14ac:dyDescent="0.2"/>
    <row r="47" spans="1:28" s="286" customFormat="1" x14ac:dyDescent="0.2"/>
    <row r="48" spans="1:2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  <row r="123" s="286" customFormat="1" x14ac:dyDescent="0.2"/>
    <row r="124" s="286" customFormat="1" x14ac:dyDescent="0.2"/>
    <row r="125" s="286" customFormat="1" x14ac:dyDescent="0.2"/>
    <row r="126" s="286" customFormat="1" x14ac:dyDescent="0.2"/>
    <row r="127" s="286" customFormat="1" x14ac:dyDescent="0.2"/>
    <row r="128" s="286" customFormat="1" x14ac:dyDescent="0.2"/>
    <row r="129" s="286" customFormat="1" x14ac:dyDescent="0.2"/>
    <row r="130" s="286" customFormat="1" x14ac:dyDescent="0.2"/>
    <row r="131" s="286" customFormat="1" x14ac:dyDescent="0.2"/>
    <row r="132" s="286" customFormat="1" x14ac:dyDescent="0.2"/>
    <row r="133" s="286" customFormat="1" x14ac:dyDescent="0.2"/>
  </sheetData>
  <mergeCells count="1">
    <mergeCell ref="B3:F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2"/>
  <sheetViews>
    <sheetView showGridLines="0" workbookViewId="0">
      <selection sqref="A1:J28"/>
    </sheetView>
  </sheetViews>
  <sheetFormatPr defaultRowHeight="12.75" x14ac:dyDescent="0.2"/>
  <cols>
    <col min="1" max="1" width="33.7109375" style="287" customWidth="1"/>
    <col min="2" max="2" width="13.7109375" style="287" customWidth="1"/>
    <col min="3" max="3" width="9.85546875" style="287" bestFit="1" customWidth="1"/>
    <col min="4" max="4" width="12" style="287" customWidth="1"/>
    <col min="5" max="5" width="11.5703125" style="287" customWidth="1"/>
    <col min="6" max="6" width="14.42578125" style="287" customWidth="1"/>
    <col min="7" max="7" width="9.85546875" style="287" customWidth="1"/>
    <col min="8" max="8" width="11.5703125" style="287" customWidth="1"/>
    <col min="9" max="9" width="12.28515625" style="287" customWidth="1"/>
    <col min="10" max="10" width="10.28515625" style="287" customWidth="1"/>
    <col min="11" max="30" width="12.7109375" style="286" customWidth="1"/>
    <col min="31" max="64" width="12.7109375" style="287" customWidth="1"/>
    <col min="65" max="16384" width="9.140625" style="287"/>
  </cols>
  <sheetData>
    <row r="1" spans="1:30" s="280" customFormat="1" ht="15" customHeight="1" x14ac:dyDescent="0.25">
      <c r="A1" s="116" t="s">
        <v>381</v>
      </c>
    </row>
    <row r="2" spans="1:30" s="282" customFormat="1" ht="15" customHeight="1" x14ac:dyDescent="0.2">
      <c r="A2" s="281"/>
    </row>
    <row r="3" spans="1:30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284"/>
      <c r="I3" s="284"/>
      <c r="J3" s="284"/>
    </row>
    <row r="4" spans="1:30" s="282" customFormat="1" ht="6" customHeight="1" x14ac:dyDescent="0.2">
      <c r="A4" s="283"/>
      <c r="H4" s="284"/>
      <c r="I4" s="284"/>
      <c r="J4" s="284"/>
    </row>
    <row r="5" spans="1:30" s="250" customFormat="1" ht="36" customHeight="1" thickBot="1" x14ac:dyDescent="0.25">
      <c r="A5" s="302" t="s">
        <v>214</v>
      </c>
      <c r="B5" s="250" t="s">
        <v>196</v>
      </c>
      <c r="C5" s="250" t="s">
        <v>78</v>
      </c>
      <c r="D5" s="250" t="s">
        <v>197</v>
      </c>
      <c r="E5" s="250" t="s">
        <v>198</v>
      </c>
      <c r="F5" s="250" t="s">
        <v>219</v>
      </c>
      <c r="G5" s="250" t="s">
        <v>107</v>
      </c>
      <c r="H5" s="250" t="s">
        <v>215</v>
      </c>
      <c r="I5" s="250" t="s">
        <v>216</v>
      </c>
      <c r="J5" s="250" t="s">
        <v>217</v>
      </c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85"/>
      <c r="AC5" s="251" t="s">
        <v>255</v>
      </c>
      <c r="AD5" s="251"/>
    </row>
    <row r="6" spans="1:30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85"/>
      <c r="AC6" s="255"/>
      <c r="AD6" s="255"/>
    </row>
    <row r="7" spans="1:30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6"/>
      <c r="I7" s="256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85"/>
      <c r="AC7" s="255"/>
      <c r="AD7" s="255"/>
    </row>
    <row r="8" spans="1:30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I8" s="253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</row>
    <row r="9" spans="1:30" x14ac:dyDescent="0.2">
      <c r="A9" s="258" t="s">
        <v>52</v>
      </c>
      <c r="B9" s="259">
        <v>8.7409801483000003</v>
      </c>
      <c r="C9" s="259" t="s">
        <v>33</v>
      </c>
      <c r="D9" s="259" t="s">
        <v>33</v>
      </c>
      <c r="E9" s="259" t="s">
        <v>33</v>
      </c>
      <c r="F9" s="259" t="s">
        <v>33</v>
      </c>
      <c r="G9" s="259" t="s">
        <v>33</v>
      </c>
      <c r="H9" s="260">
        <v>8.7409801483000003</v>
      </c>
      <c r="I9" s="259">
        <v>8.7409801483154297</v>
      </c>
      <c r="J9" s="259">
        <v>2.1852449421107769</v>
      </c>
      <c r="AC9" s="286" t="s">
        <v>256</v>
      </c>
    </row>
    <row r="10" spans="1:30" x14ac:dyDescent="0.2">
      <c r="A10" s="258" t="s">
        <v>106</v>
      </c>
      <c r="B10" s="259">
        <v>4.0061999558999997</v>
      </c>
      <c r="C10" s="259">
        <v>4.7040004729999998</v>
      </c>
      <c r="D10" s="259" t="s">
        <v>33</v>
      </c>
      <c r="E10" s="259" t="s">
        <v>33</v>
      </c>
      <c r="F10" s="259" t="s">
        <v>33</v>
      </c>
      <c r="G10" s="259" t="s">
        <v>33</v>
      </c>
      <c r="H10" s="260">
        <v>8.7102004290000004</v>
      </c>
      <c r="I10" s="259">
        <v>8.7102004289627075</v>
      </c>
      <c r="J10" s="259">
        <v>2.8308150419354439</v>
      </c>
    </row>
    <row r="11" spans="1:30" x14ac:dyDescent="0.2">
      <c r="A11" s="258" t="s">
        <v>90</v>
      </c>
      <c r="B11" s="259">
        <v>5.8273200988999996</v>
      </c>
      <c r="C11" s="259" t="s">
        <v>33</v>
      </c>
      <c r="D11" s="259" t="s">
        <v>33</v>
      </c>
      <c r="E11" s="259" t="s">
        <v>33</v>
      </c>
      <c r="F11" s="259" t="s">
        <v>33</v>
      </c>
      <c r="G11" s="259" t="s">
        <v>33</v>
      </c>
      <c r="H11" s="260">
        <v>5.8273200988999996</v>
      </c>
      <c r="I11" s="259">
        <v>5.8273200988769531</v>
      </c>
      <c r="J11" s="259">
        <v>1.9463248284399988</v>
      </c>
    </row>
    <row r="12" spans="1:30" x14ac:dyDescent="0.2">
      <c r="A12" s="258" t="s">
        <v>53</v>
      </c>
      <c r="B12" s="259">
        <v>2.9136600493999998</v>
      </c>
      <c r="C12" s="259" t="s">
        <v>33</v>
      </c>
      <c r="D12" s="259" t="s">
        <v>33</v>
      </c>
      <c r="E12" s="259" t="s">
        <v>33</v>
      </c>
      <c r="F12" s="259" t="s">
        <v>33</v>
      </c>
      <c r="G12" s="259" t="s">
        <v>33</v>
      </c>
      <c r="H12" s="260">
        <v>2.9136600493999998</v>
      </c>
      <c r="I12" s="259">
        <v>2.9136600494384766</v>
      </c>
      <c r="J12" s="259">
        <v>2.9136599228143694</v>
      </c>
    </row>
    <row r="13" spans="1:30" x14ac:dyDescent="0.2">
      <c r="A13" s="258" t="s">
        <v>91</v>
      </c>
      <c r="B13" s="259">
        <v>7.6483200788000003</v>
      </c>
      <c r="C13" s="259" t="s">
        <v>33</v>
      </c>
      <c r="D13" s="259" t="s">
        <v>33</v>
      </c>
      <c r="E13" s="259" t="s">
        <v>33</v>
      </c>
      <c r="F13" s="259" t="s">
        <v>33</v>
      </c>
      <c r="G13" s="259" t="s">
        <v>33</v>
      </c>
      <c r="H13" s="260">
        <v>7.6483200788000003</v>
      </c>
      <c r="I13" s="259">
        <v>7.6483200788497925</v>
      </c>
      <c r="J13" s="259">
        <v>8.2219438340508937</v>
      </c>
    </row>
    <row r="14" spans="1:30" x14ac:dyDescent="0.2">
      <c r="A14" s="258" t="s">
        <v>54</v>
      </c>
      <c r="B14" s="259">
        <v>9.8335200547999992</v>
      </c>
      <c r="C14" s="259">
        <v>2.2800000906000002</v>
      </c>
      <c r="D14" s="259" t="s">
        <v>33</v>
      </c>
      <c r="E14" s="259" t="s">
        <v>33</v>
      </c>
      <c r="F14" s="259" t="s">
        <v>33</v>
      </c>
      <c r="G14" s="259" t="s">
        <v>33</v>
      </c>
      <c r="H14" s="260">
        <v>12.113520145400001</v>
      </c>
      <c r="I14" s="259">
        <v>12.11352014541626</v>
      </c>
      <c r="J14" s="259">
        <v>0.99956399087548253</v>
      </c>
    </row>
    <row r="15" spans="1:30" x14ac:dyDescent="0.2">
      <c r="A15" s="258" t="s">
        <v>319</v>
      </c>
      <c r="B15" s="259">
        <v>1.8209999800000001</v>
      </c>
      <c r="C15" s="259" t="s">
        <v>33</v>
      </c>
      <c r="D15" s="259" t="s">
        <v>33</v>
      </c>
      <c r="E15" s="259" t="s">
        <v>33</v>
      </c>
      <c r="F15" s="259" t="s">
        <v>33</v>
      </c>
      <c r="G15" s="259" t="s">
        <v>33</v>
      </c>
      <c r="H15" s="260">
        <v>1.8209999800000001</v>
      </c>
      <c r="I15" s="259">
        <v>1.8209999799728394</v>
      </c>
      <c r="J15" s="259">
        <v>0.35509499999999999</v>
      </c>
    </row>
    <row r="16" spans="1:30" x14ac:dyDescent="0.2">
      <c r="A16" s="258" t="s">
        <v>100</v>
      </c>
      <c r="B16" s="259">
        <v>8.0125200747999994</v>
      </c>
      <c r="C16" s="259" t="s">
        <v>33</v>
      </c>
      <c r="D16" s="259" t="s">
        <v>33</v>
      </c>
      <c r="E16" s="259" t="s">
        <v>33</v>
      </c>
      <c r="F16" s="259" t="s">
        <v>33</v>
      </c>
      <c r="G16" s="259" t="s">
        <v>33</v>
      </c>
      <c r="H16" s="260">
        <v>8.0125200747999994</v>
      </c>
      <c r="I16" s="259">
        <v>8.0125200748443604</v>
      </c>
      <c r="J16" s="259">
        <v>1.5384037992462161</v>
      </c>
    </row>
    <row r="17" spans="1:30" s="288" customFormat="1" ht="3.75" customHeight="1" x14ac:dyDescent="0.2">
      <c r="A17" s="263"/>
      <c r="B17" s="264"/>
      <c r="C17" s="264"/>
      <c r="D17" s="264"/>
      <c r="E17" s="264"/>
      <c r="F17" s="264"/>
      <c r="G17" s="264"/>
      <c r="H17" s="265"/>
      <c r="I17" s="264"/>
      <c r="J17" s="264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</row>
    <row r="18" spans="1:30" s="288" customFormat="1" ht="15" customHeight="1" x14ac:dyDescent="0.2">
      <c r="A18" s="267" t="s">
        <v>58</v>
      </c>
      <c r="B18" s="268">
        <v>48.803520440900009</v>
      </c>
      <c r="C18" s="268">
        <v>6.9840005636000004</v>
      </c>
      <c r="D18" s="268" t="s">
        <v>33</v>
      </c>
      <c r="E18" s="268" t="s">
        <v>33</v>
      </c>
      <c r="F18" s="268" t="s">
        <v>33</v>
      </c>
      <c r="G18" s="268" t="s">
        <v>33</v>
      </c>
      <c r="H18" s="268">
        <v>55.787521004600009</v>
      </c>
      <c r="I18" s="268" t="s">
        <v>33</v>
      </c>
      <c r="J18" s="268">
        <v>20.991051359473179</v>
      </c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</row>
    <row r="19" spans="1:30" s="288" customFormat="1" ht="9" customHeight="1" x14ac:dyDescent="0.2">
      <c r="A19" s="263"/>
      <c r="B19" s="269"/>
      <c r="C19" s="269"/>
      <c r="D19" s="269"/>
      <c r="E19" s="269"/>
      <c r="F19" s="269"/>
      <c r="G19" s="269"/>
      <c r="H19" s="269"/>
      <c r="I19" s="269"/>
      <c r="J19" s="270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</row>
    <row r="20" spans="1:30" s="292" customFormat="1" ht="19.5" customHeight="1" x14ac:dyDescent="0.3">
      <c r="A20" s="445" t="s">
        <v>411</v>
      </c>
      <c r="B20" s="289"/>
      <c r="C20" s="289"/>
      <c r="D20" s="289"/>
      <c r="E20" s="289"/>
      <c r="F20" s="289"/>
      <c r="G20" s="289"/>
      <c r="H20" s="289"/>
      <c r="I20" s="289"/>
      <c r="J20" s="290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</row>
    <row r="21" spans="1:30" s="296" customFormat="1" ht="3.75" customHeight="1" x14ac:dyDescent="0.2">
      <c r="A21" s="293"/>
      <c r="B21" s="294"/>
      <c r="C21" s="294"/>
      <c r="D21" s="294"/>
      <c r="E21" s="294"/>
      <c r="F21" s="294"/>
      <c r="G21" s="294"/>
      <c r="H21" s="294"/>
      <c r="I21" s="294"/>
      <c r="J21" s="295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</row>
    <row r="22" spans="1:30" s="296" customFormat="1" ht="12.75" customHeight="1" x14ac:dyDescent="0.2">
      <c r="A22" s="258" t="s">
        <v>98</v>
      </c>
      <c r="B22" s="259" t="s">
        <v>33</v>
      </c>
      <c r="C22" s="259" t="s">
        <v>33</v>
      </c>
      <c r="D22" s="259">
        <v>4.0410000681999998</v>
      </c>
      <c r="E22" s="259">
        <v>2.1851999759999998</v>
      </c>
      <c r="F22" s="259" t="s">
        <v>33</v>
      </c>
      <c r="G22" s="259">
        <v>2.9136600493999998</v>
      </c>
      <c r="H22" s="260">
        <v>9.1398600935999994</v>
      </c>
      <c r="I22" s="259">
        <v>9.1398600935935974</v>
      </c>
      <c r="J22" s="259">
        <v>0.74266739260697368</v>
      </c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</row>
    <row r="23" spans="1:30" s="296" customFormat="1" ht="12.75" customHeight="1" x14ac:dyDescent="0.2">
      <c r="A23" s="258" t="s">
        <v>186</v>
      </c>
      <c r="B23" s="259" t="s">
        <v>33</v>
      </c>
      <c r="C23" s="259" t="s">
        <v>33</v>
      </c>
      <c r="D23" s="259">
        <v>1.8209999800000001</v>
      </c>
      <c r="E23" s="259" t="s">
        <v>33</v>
      </c>
      <c r="F23" s="259" t="s">
        <v>33</v>
      </c>
      <c r="G23" s="259" t="s">
        <v>33</v>
      </c>
      <c r="H23" s="260">
        <v>1.8209999800000001</v>
      </c>
      <c r="I23" s="259">
        <v>1.8209999799728394</v>
      </c>
      <c r="J23" s="259">
        <v>3.3688500000000001</v>
      </c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</row>
    <row r="24" spans="1:30" x14ac:dyDescent="0.2">
      <c r="A24" s="258" t="s">
        <v>59</v>
      </c>
      <c r="B24" s="259" t="s">
        <v>33</v>
      </c>
      <c r="C24" s="259" t="s">
        <v>33</v>
      </c>
      <c r="D24" s="259" t="s">
        <v>33</v>
      </c>
      <c r="E24" s="259">
        <v>4.7346600293999996</v>
      </c>
      <c r="F24" s="259">
        <v>5.8273200988999996</v>
      </c>
      <c r="G24" s="259" t="s">
        <v>33</v>
      </c>
      <c r="H24" s="260">
        <v>10.5619801283</v>
      </c>
      <c r="I24" s="259">
        <v>10.561980128288269</v>
      </c>
      <c r="J24" s="259">
        <v>7.9324054332790377</v>
      </c>
    </row>
    <row r="25" spans="1:30" x14ac:dyDescent="0.2">
      <c r="A25" s="258" t="s">
        <v>63</v>
      </c>
      <c r="B25" s="259" t="s">
        <v>33</v>
      </c>
      <c r="C25" s="259" t="s">
        <v>33</v>
      </c>
      <c r="D25" s="259">
        <v>18.690120071199999</v>
      </c>
      <c r="E25" s="259" t="s">
        <v>33</v>
      </c>
      <c r="F25" s="259" t="s">
        <v>33</v>
      </c>
      <c r="G25" s="259">
        <v>2.9136600493999998</v>
      </c>
      <c r="H25" s="260">
        <v>21.6037801206</v>
      </c>
      <c r="I25" s="259">
        <v>21.603780120611191</v>
      </c>
      <c r="J25" s="259">
        <v>16.202834719902278</v>
      </c>
    </row>
    <row r="26" spans="1:30" x14ac:dyDescent="0.2">
      <c r="A26" s="258" t="s">
        <v>64</v>
      </c>
      <c r="B26" s="259" t="s">
        <v>33</v>
      </c>
      <c r="C26" s="259" t="s">
        <v>33</v>
      </c>
      <c r="D26" s="259">
        <v>1.8209999800000001</v>
      </c>
      <c r="E26" s="259" t="s">
        <v>33</v>
      </c>
      <c r="F26" s="259" t="s">
        <v>33</v>
      </c>
      <c r="G26" s="259" t="s">
        <v>33</v>
      </c>
      <c r="H26" s="260">
        <v>1.8209999800000001</v>
      </c>
      <c r="I26" s="259">
        <v>1.8209999799728394</v>
      </c>
      <c r="J26" s="259">
        <v>2.4028095</v>
      </c>
    </row>
    <row r="27" spans="1:30" s="288" customFormat="1" ht="3.75" customHeight="1" x14ac:dyDescent="0.2">
      <c r="A27" s="263"/>
      <c r="B27" s="264"/>
      <c r="C27" s="264"/>
      <c r="D27" s="264"/>
      <c r="E27" s="264"/>
      <c r="F27" s="264"/>
      <c r="G27" s="264"/>
      <c r="H27" s="265"/>
      <c r="I27" s="264"/>
      <c r="J27" s="264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</row>
    <row r="28" spans="1:30" s="288" customFormat="1" ht="15" customHeight="1" x14ac:dyDescent="0.2">
      <c r="A28" s="267" t="s">
        <v>150</v>
      </c>
      <c r="B28" s="268" t="s">
        <v>33</v>
      </c>
      <c r="C28" s="268" t="s">
        <v>33</v>
      </c>
      <c r="D28" s="268">
        <v>26.373120099399998</v>
      </c>
      <c r="E28" s="268">
        <v>6.9198600053999995</v>
      </c>
      <c r="F28" s="268">
        <v>5.8273200988999996</v>
      </c>
      <c r="G28" s="268">
        <v>5.8273200987999996</v>
      </c>
      <c r="H28" s="268">
        <v>44.947620302500006</v>
      </c>
      <c r="I28" s="268" t="s">
        <v>33</v>
      </c>
      <c r="J28" s="268">
        <v>30.649567045788288</v>
      </c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</row>
    <row r="29" spans="1:30" s="288" customFormat="1" ht="9" customHeight="1" x14ac:dyDescent="0.2">
      <c r="A29" s="263"/>
      <c r="B29" s="269"/>
      <c r="C29" s="269"/>
      <c r="D29" s="269"/>
      <c r="E29" s="269"/>
      <c r="F29" s="269"/>
      <c r="G29" s="269"/>
      <c r="H29" s="269"/>
      <c r="I29" s="269"/>
      <c r="J29" s="270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</row>
    <row r="30" spans="1:30" s="286" customFormat="1" x14ac:dyDescent="0.2"/>
    <row r="31" spans="1:30" s="286" customFormat="1" x14ac:dyDescent="0.2"/>
    <row r="32" spans="1:30" s="286" customFormat="1" x14ac:dyDescent="0.2"/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</sheetData>
  <mergeCells count="1">
    <mergeCell ref="B3:G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showGridLines="0" workbookViewId="0">
      <selection activeCell="M1" sqref="M1"/>
    </sheetView>
  </sheetViews>
  <sheetFormatPr defaultRowHeight="12.75" x14ac:dyDescent="0.2"/>
  <cols>
    <col min="1" max="1" width="33.7109375" style="287" customWidth="1"/>
    <col min="2" max="2" width="9.85546875" style="287" customWidth="1"/>
    <col min="3" max="4" width="9.7109375" style="287" customWidth="1"/>
    <col min="5" max="5" width="12.28515625" style="287" customWidth="1"/>
    <col min="6" max="6" width="12.140625" style="287" customWidth="1"/>
    <col min="7" max="7" width="10.28515625" style="287" bestFit="1" customWidth="1"/>
    <col min="8" max="8" width="11" style="287" customWidth="1"/>
    <col min="9" max="9" width="11.5703125" style="287" customWidth="1"/>
    <col min="10" max="10" width="12.28515625" style="287" customWidth="1"/>
    <col min="11" max="11" width="10.28515625" style="287" customWidth="1"/>
    <col min="12" max="31" width="12.7109375" style="286" customWidth="1"/>
    <col min="32" max="65" width="12.7109375" style="287" customWidth="1"/>
    <col min="66" max="16384" width="9.140625" style="287"/>
  </cols>
  <sheetData>
    <row r="1" spans="1:31" s="280" customFormat="1" ht="15" customHeight="1" x14ac:dyDescent="0.25">
      <c r="A1" s="116" t="s">
        <v>382</v>
      </c>
    </row>
    <row r="2" spans="1:31" s="282" customFormat="1" ht="15" customHeight="1" x14ac:dyDescent="0.2">
      <c r="A2" s="281"/>
    </row>
    <row r="3" spans="1:31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665"/>
      <c r="I3" s="284"/>
      <c r="J3" s="284"/>
      <c r="K3" s="284"/>
    </row>
    <row r="4" spans="1:31" s="282" customFormat="1" ht="6" customHeight="1" x14ac:dyDescent="0.2">
      <c r="A4" s="283"/>
      <c r="I4" s="284"/>
      <c r="J4" s="284"/>
      <c r="K4" s="284"/>
    </row>
    <row r="5" spans="1:31" s="250" customFormat="1" ht="36" customHeight="1" thickBot="1" x14ac:dyDescent="0.25">
      <c r="A5" s="302" t="s">
        <v>214</v>
      </c>
      <c r="B5" s="250" t="s">
        <v>79</v>
      </c>
      <c r="C5" s="250" t="s">
        <v>80</v>
      </c>
      <c r="D5" s="250" t="s">
        <v>356</v>
      </c>
      <c r="E5" s="250" t="s">
        <v>199</v>
      </c>
      <c r="F5" s="250" t="s">
        <v>347</v>
      </c>
      <c r="G5" s="250" t="s">
        <v>81</v>
      </c>
      <c r="H5" s="250" t="s">
        <v>220</v>
      </c>
      <c r="I5" s="250" t="s">
        <v>215</v>
      </c>
      <c r="J5" s="250" t="s">
        <v>216</v>
      </c>
      <c r="K5" s="250" t="s">
        <v>217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85"/>
      <c r="AD5" s="251" t="s">
        <v>255</v>
      </c>
      <c r="AE5" s="251"/>
    </row>
    <row r="6" spans="1:31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J6" s="253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85"/>
      <c r="AD6" s="255"/>
      <c r="AE6" s="255"/>
    </row>
    <row r="7" spans="1:31" s="292" customFormat="1" ht="19.5" customHeight="1" x14ac:dyDescent="0.3">
      <c r="A7" s="303" t="s">
        <v>36</v>
      </c>
      <c r="B7" s="289"/>
      <c r="C7" s="289"/>
      <c r="D7" s="289"/>
      <c r="E7" s="289"/>
      <c r="F7" s="289"/>
      <c r="G7" s="289"/>
      <c r="H7" s="289"/>
      <c r="I7" s="289"/>
      <c r="J7" s="289"/>
      <c r="K7" s="290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</row>
    <row r="8" spans="1:31" s="296" customFormat="1" ht="3.75" customHeight="1" x14ac:dyDescent="0.2">
      <c r="A8" s="293"/>
      <c r="B8" s="294"/>
      <c r="C8" s="294"/>
      <c r="D8" s="294"/>
      <c r="E8" s="294"/>
      <c r="F8" s="294"/>
      <c r="G8" s="294"/>
      <c r="H8" s="294"/>
      <c r="I8" s="294"/>
      <c r="J8" s="294"/>
      <c r="K8" s="295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</row>
    <row r="9" spans="1:31" x14ac:dyDescent="0.2">
      <c r="A9" s="258" t="s">
        <v>333</v>
      </c>
      <c r="B9" s="259" t="s">
        <v>33</v>
      </c>
      <c r="C9" s="259" t="s">
        <v>33</v>
      </c>
      <c r="D9" s="259" t="s">
        <v>33</v>
      </c>
      <c r="E9" s="259">
        <v>6.5555999279000003</v>
      </c>
      <c r="F9" s="259" t="s">
        <v>33</v>
      </c>
      <c r="G9" s="259" t="s">
        <v>33</v>
      </c>
      <c r="H9" s="259" t="s">
        <v>33</v>
      </c>
      <c r="I9" s="260">
        <v>6.5555999279000003</v>
      </c>
      <c r="J9" s="259">
        <v>6.5555999279022217</v>
      </c>
      <c r="K9" s="259">
        <v>0.46675870763511651</v>
      </c>
    </row>
    <row r="10" spans="1:31" x14ac:dyDescent="0.2">
      <c r="A10" s="258" t="s">
        <v>101</v>
      </c>
      <c r="B10" s="259" t="s">
        <v>33</v>
      </c>
      <c r="C10" s="259" t="s">
        <v>33</v>
      </c>
      <c r="D10" s="259" t="s">
        <v>33</v>
      </c>
      <c r="E10" s="259">
        <v>1.8209999800000001</v>
      </c>
      <c r="F10" s="259" t="s">
        <v>33</v>
      </c>
      <c r="G10" s="259" t="s">
        <v>33</v>
      </c>
      <c r="H10" s="259" t="s">
        <v>33</v>
      </c>
      <c r="I10" s="260">
        <v>1.8209999800000001</v>
      </c>
      <c r="J10" s="259">
        <v>1.8209999799728394</v>
      </c>
      <c r="K10" s="259" t="s">
        <v>218</v>
      </c>
    </row>
    <row r="11" spans="1:31" x14ac:dyDescent="0.2">
      <c r="A11" s="258" t="s">
        <v>71</v>
      </c>
      <c r="B11" s="259" t="s">
        <v>33</v>
      </c>
      <c r="C11" s="259">
        <v>4.3703999518999996</v>
      </c>
      <c r="D11" s="259">
        <v>2.9136600493999998</v>
      </c>
      <c r="E11" s="259">
        <v>21.187920570399999</v>
      </c>
      <c r="F11" s="259">
        <v>0.48600000139999999</v>
      </c>
      <c r="G11" s="259" t="s">
        <v>33</v>
      </c>
      <c r="H11" s="259" t="s">
        <v>33</v>
      </c>
      <c r="I11" s="260">
        <v>28.9579805732</v>
      </c>
      <c r="J11" s="259">
        <v>26.367780596017838</v>
      </c>
      <c r="K11" s="259">
        <v>0.25465979626345636</v>
      </c>
    </row>
    <row r="12" spans="1:31" x14ac:dyDescent="0.2">
      <c r="A12" s="258" t="s">
        <v>72</v>
      </c>
      <c r="B12" s="259">
        <v>5.8273200988999996</v>
      </c>
      <c r="C12" s="259" t="s">
        <v>33</v>
      </c>
      <c r="D12" s="259" t="s">
        <v>33</v>
      </c>
      <c r="E12" s="259" t="s">
        <v>33</v>
      </c>
      <c r="F12" s="259" t="s">
        <v>33</v>
      </c>
      <c r="G12" s="259" t="s">
        <v>33</v>
      </c>
      <c r="H12" s="259" t="s">
        <v>33</v>
      </c>
      <c r="I12" s="260">
        <v>5.8273200988999996</v>
      </c>
      <c r="J12" s="259">
        <v>5.8273200988769531</v>
      </c>
      <c r="K12" s="259">
        <v>1.223737167582035</v>
      </c>
    </row>
    <row r="13" spans="1:31" x14ac:dyDescent="0.2">
      <c r="A13" s="258" t="s">
        <v>103</v>
      </c>
      <c r="B13" s="259">
        <v>4.3703999518999996</v>
      </c>
      <c r="C13" s="259" t="s">
        <v>33</v>
      </c>
      <c r="D13" s="259" t="s">
        <v>33</v>
      </c>
      <c r="E13" s="259">
        <v>5.8273200988999996</v>
      </c>
      <c r="F13" s="259" t="s">
        <v>33</v>
      </c>
      <c r="G13" s="259" t="s">
        <v>33</v>
      </c>
      <c r="H13" s="259" t="s">
        <v>33</v>
      </c>
      <c r="I13" s="260">
        <v>10.197720050799999</v>
      </c>
      <c r="J13" s="259">
        <v>8.0125200748443604</v>
      </c>
      <c r="K13" s="259">
        <v>0.7648289797389507</v>
      </c>
    </row>
    <row r="14" spans="1:31" x14ac:dyDescent="0.2">
      <c r="A14" s="258" t="s">
        <v>89</v>
      </c>
      <c r="B14" s="259">
        <v>6.9840005636000004</v>
      </c>
      <c r="C14" s="259" t="s">
        <v>33</v>
      </c>
      <c r="D14" s="259" t="s">
        <v>33</v>
      </c>
      <c r="E14" s="259" t="s">
        <v>33</v>
      </c>
      <c r="F14" s="259" t="s">
        <v>33</v>
      </c>
      <c r="G14" s="259" t="s">
        <v>33</v>
      </c>
      <c r="H14" s="259" t="s">
        <v>33</v>
      </c>
      <c r="I14" s="260">
        <v>6.9840005636000004</v>
      </c>
      <c r="J14" s="259">
        <v>6.984000563621521</v>
      </c>
      <c r="K14" s="259">
        <v>0.50112001991271982</v>
      </c>
    </row>
    <row r="15" spans="1:31" s="288" customFormat="1" ht="3.75" customHeight="1" x14ac:dyDescent="0.2">
      <c r="A15" s="279"/>
      <c r="B15" s="498"/>
      <c r="C15" s="498"/>
      <c r="D15" s="498"/>
      <c r="E15" s="498"/>
      <c r="F15" s="498"/>
      <c r="G15" s="498"/>
      <c r="H15" s="498"/>
      <c r="I15" s="499"/>
      <c r="J15" s="498"/>
      <c r="K15" s="498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</row>
    <row r="16" spans="1:31" s="554" customFormat="1" ht="15" customHeight="1" x14ac:dyDescent="0.2">
      <c r="A16" s="500" t="s">
        <v>73</v>
      </c>
      <c r="B16" s="501">
        <v>17.1817206144</v>
      </c>
      <c r="C16" s="501">
        <v>4.3703999518999996</v>
      </c>
      <c r="D16" s="501">
        <v>2.9136600493999998</v>
      </c>
      <c r="E16" s="501">
        <v>35.3918405772</v>
      </c>
      <c r="F16" s="501">
        <v>0.48600000139999999</v>
      </c>
      <c r="G16" s="501" t="s">
        <v>33</v>
      </c>
      <c r="H16" s="501" t="s">
        <v>33</v>
      </c>
      <c r="I16" s="501">
        <v>60.343621194400008</v>
      </c>
      <c r="J16" s="501" t="s">
        <v>33</v>
      </c>
      <c r="K16" s="501">
        <v>3.2575401711322782</v>
      </c>
      <c r="L16" s="529"/>
      <c r="M16" s="529"/>
      <c r="N16" s="529"/>
      <c r="O16" s="529"/>
      <c r="P16" s="529"/>
      <c r="Q16" s="529"/>
      <c r="R16" s="529"/>
      <c r="S16" s="529"/>
      <c r="T16" s="529"/>
      <c r="U16" s="529"/>
      <c r="V16" s="529"/>
      <c r="W16" s="529"/>
      <c r="X16" s="529"/>
      <c r="Y16" s="529"/>
      <c r="Z16" s="529"/>
      <c r="AA16" s="529"/>
      <c r="AB16" s="529"/>
      <c r="AC16" s="529"/>
      <c r="AD16" s="529"/>
      <c r="AE16" s="529"/>
    </row>
    <row r="17" spans="1:11" s="286" customFormat="1" ht="9" customHeight="1" x14ac:dyDescent="0.2"/>
    <row r="18" spans="1:11" s="286" customFormat="1" ht="18.75" x14ac:dyDescent="0.3">
      <c r="A18" s="303" t="s">
        <v>37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90"/>
    </row>
    <row r="19" spans="1:11" s="286" customFormat="1" ht="3.75" customHeight="1" x14ac:dyDescent="0.2">
      <c r="A19" s="293"/>
      <c r="B19" s="294"/>
      <c r="C19" s="294"/>
      <c r="D19" s="294"/>
      <c r="E19" s="294"/>
      <c r="F19" s="294"/>
      <c r="G19" s="294"/>
      <c r="H19" s="294"/>
      <c r="I19" s="294"/>
      <c r="J19" s="294"/>
      <c r="K19" s="295"/>
    </row>
    <row r="20" spans="1:11" s="286" customFormat="1" x14ac:dyDescent="0.2">
      <c r="A20" s="258" t="s">
        <v>189</v>
      </c>
      <c r="B20" s="259" t="s">
        <v>33</v>
      </c>
      <c r="C20" s="259" t="s">
        <v>33</v>
      </c>
      <c r="D20" s="259" t="s">
        <v>33</v>
      </c>
      <c r="E20" s="259" t="s">
        <v>33</v>
      </c>
      <c r="F20" s="259" t="s">
        <v>33</v>
      </c>
      <c r="G20" s="259">
        <v>5.0988600253999996</v>
      </c>
      <c r="H20" s="259" t="s">
        <v>33</v>
      </c>
      <c r="I20" s="260">
        <v>5.0988600253999996</v>
      </c>
      <c r="J20" s="259">
        <v>5.0988600254058838</v>
      </c>
      <c r="K20" s="259">
        <v>2.2944869392168519</v>
      </c>
    </row>
    <row r="21" spans="1:11" s="286" customFormat="1" ht="3.75" customHeight="1" x14ac:dyDescent="0.2"/>
    <row r="22" spans="1:11" s="286" customFormat="1" ht="15" customHeight="1" x14ac:dyDescent="0.2">
      <c r="A22" s="267" t="s">
        <v>74</v>
      </c>
      <c r="B22" s="518" t="s">
        <v>33</v>
      </c>
      <c r="C22" s="518" t="s">
        <v>33</v>
      </c>
      <c r="D22" s="518" t="s">
        <v>33</v>
      </c>
      <c r="E22" s="518" t="s">
        <v>33</v>
      </c>
      <c r="F22" s="518" t="s">
        <v>33</v>
      </c>
      <c r="G22" s="521">
        <v>5.0988600253999996</v>
      </c>
      <c r="H22" s="521" t="s">
        <v>33</v>
      </c>
      <c r="I22" s="521">
        <v>5.0988600253999996</v>
      </c>
      <c r="J22" s="521" t="s">
        <v>33</v>
      </c>
      <c r="K22" s="521">
        <v>2.2944869392168519</v>
      </c>
    </row>
    <row r="23" spans="1:11" s="286" customFormat="1" ht="9" customHeight="1" x14ac:dyDescent="0.2"/>
    <row r="24" spans="1:11" s="286" customFormat="1" ht="18.75" x14ac:dyDescent="0.3">
      <c r="A24" s="551" t="s">
        <v>38</v>
      </c>
      <c r="B24" s="548"/>
      <c r="C24" s="548"/>
      <c r="D24" s="548"/>
      <c r="E24" s="548"/>
      <c r="F24" s="548"/>
      <c r="G24" s="565"/>
      <c r="H24" s="565"/>
      <c r="I24" s="565"/>
      <c r="J24" s="565"/>
      <c r="K24" s="565"/>
    </row>
    <row r="25" spans="1:11" s="286" customFormat="1" ht="3.75" customHeight="1" x14ac:dyDescent="0.2">
      <c r="A25" s="549"/>
      <c r="B25" s="550"/>
      <c r="C25" s="550"/>
      <c r="D25" s="550"/>
      <c r="E25" s="550"/>
      <c r="F25" s="550"/>
      <c r="G25" s="566"/>
      <c r="H25" s="566"/>
      <c r="I25" s="566"/>
      <c r="J25" s="566"/>
      <c r="K25" s="566"/>
    </row>
    <row r="26" spans="1:11" s="286" customFormat="1" x14ac:dyDescent="0.2">
      <c r="A26" s="258" t="s">
        <v>110</v>
      </c>
      <c r="B26" s="536" t="s">
        <v>33</v>
      </c>
      <c r="C26" s="536" t="s">
        <v>33</v>
      </c>
      <c r="D26" s="536" t="s">
        <v>33</v>
      </c>
      <c r="E26" s="536" t="s">
        <v>33</v>
      </c>
      <c r="F26" s="536" t="s">
        <v>33</v>
      </c>
      <c r="G26" s="519" t="s">
        <v>33</v>
      </c>
      <c r="H26" s="519">
        <v>7.7293200790999999</v>
      </c>
      <c r="I26" s="520">
        <v>7.7293200790999999</v>
      </c>
      <c r="J26" s="519">
        <v>7.7293200790882111</v>
      </c>
      <c r="K26" s="519" t="s">
        <v>218</v>
      </c>
    </row>
    <row r="27" spans="1:11" s="286" customFormat="1" x14ac:dyDescent="0.2">
      <c r="A27" s="258" t="s">
        <v>115</v>
      </c>
      <c r="B27" s="536" t="s">
        <v>33</v>
      </c>
      <c r="C27" s="536" t="s">
        <v>33</v>
      </c>
      <c r="D27" s="536" t="s">
        <v>33</v>
      </c>
      <c r="E27" s="536" t="s">
        <v>33</v>
      </c>
      <c r="F27" s="536" t="s">
        <v>33</v>
      </c>
      <c r="G27" s="519" t="s">
        <v>33</v>
      </c>
      <c r="H27" s="519">
        <v>16.744800508000001</v>
      </c>
      <c r="I27" s="520">
        <v>16.744800508000001</v>
      </c>
      <c r="J27" s="519">
        <v>16.744800508022308</v>
      </c>
      <c r="K27" s="519" t="s">
        <v>218</v>
      </c>
    </row>
    <row r="28" spans="1:11" s="286" customFormat="1" x14ac:dyDescent="0.2">
      <c r="A28" s="258" t="s">
        <v>111</v>
      </c>
      <c r="B28" s="536" t="s">
        <v>33</v>
      </c>
      <c r="C28" s="536" t="s">
        <v>33</v>
      </c>
      <c r="D28" s="536" t="s">
        <v>33</v>
      </c>
      <c r="E28" s="536" t="s">
        <v>33</v>
      </c>
      <c r="F28" s="536" t="s">
        <v>33</v>
      </c>
      <c r="G28" s="519" t="s">
        <v>33</v>
      </c>
      <c r="H28" s="519">
        <v>2.9136600493999998</v>
      </c>
      <c r="I28" s="520">
        <v>2.9136600493999998</v>
      </c>
      <c r="J28" s="519">
        <v>2.9136600494384766</v>
      </c>
      <c r="K28" s="519" t="s">
        <v>218</v>
      </c>
    </row>
    <row r="29" spans="1:11" s="286" customFormat="1" ht="3.75" customHeight="1" x14ac:dyDescent="0.2">
      <c r="A29" s="537"/>
      <c r="B29" s="552"/>
      <c r="C29" s="552"/>
      <c r="D29" s="552"/>
      <c r="E29" s="552"/>
      <c r="F29" s="552"/>
      <c r="G29" s="567"/>
      <c r="H29" s="567"/>
      <c r="I29" s="568"/>
      <c r="J29" s="567"/>
      <c r="K29" s="567"/>
    </row>
    <row r="30" spans="1:11" s="286" customFormat="1" ht="15" customHeight="1" x14ac:dyDescent="0.2">
      <c r="A30" s="500" t="s">
        <v>76</v>
      </c>
      <c r="B30" s="553" t="s">
        <v>33</v>
      </c>
      <c r="C30" s="553" t="s">
        <v>33</v>
      </c>
      <c r="D30" s="553" t="s">
        <v>33</v>
      </c>
      <c r="E30" s="553" t="s">
        <v>33</v>
      </c>
      <c r="F30" s="553" t="s">
        <v>33</v>
      </c>
      <c r="G30" s="569" t="s">
        <v>33</v>
      </c>
      <c r="H30" s="569">
        <v>27.3877806365</v>
      </c>
      <c r="I30" s="569">
        <v>27.3877806365</v>
      </c>
      <c r="J30" s="569" t="s">
        <v>33</v>
      </c>
      <c r="K30" s="569" t="s">
        <v>218</v>
      </c>
    </row>
    <row r="31" spans="1:11" s="286" customFormat="1" x14ac:dyDescent="0.2"/>
    <row r="32" spans="1:11" s="286" customFormat="1" x14ac:dyDescent="0.2"/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  <row r="123" s="286" customFormat="1" x14ac:dyDescent="0.2"/>
  </sheetData>
  <mergeCells count="1">
    <mergeCell ref="B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I1" sqref="I1"/>
    </sheetView>
  </sheetViews>
  <sheetFormatPr defaultRowHeight="12.75" x14ac:dyDescent="0.2"/>
  <cols>
    <col min="1" max="1" width="16.42578125" style="3" customWidth="1"/>
    <col min="2" max="6" width="12.7109375" style="3" customWidth="1"/>
    <col min="7" max="7" width="13.7109375" style="3" customWidth="1"/>
    <col min="8" max="16384" width="9.140625" style="3"/>
  </cols>
  <sheetData>
    <row r="1" spans="1:7" ht="12.75" customHeight="1" x14ac:dyDescent="0.25">
      <c r="A1" s="232" t="s">
        <v>296</v>
      </c>
      <c r="B1" s="11"/>
      <c r="C1" s="11"/>
      <c r="D1" s="11"/>
      <c r="E1" s="11"/>
      <c r="F1" s="11"/>
      <c r="G1" s="11"/>
    </row>
    <row r="2" spans="1:7" ht="12.75" customHeight="1" x14ac:dyDescent="0.25">
      <c r="A2" s="232" t="s">
        <v>175</v>
      </c>
      <c r="B2" s="5"/>
      <c r="C2" s="5"/>
      <c r="D2" s="5"/>
      <c r="E2" s="5"/>
      <c r="F2" s="5"/>
      <c r="G2" s="5"/>
    </row>
    <row r="3" spans="1:7" ht="15" customHeight="1" x14ac:dyDescent="0.2">
      <c r="A3" s="7"/>
    </row>
    <row r="4" spans="1:7" ht="15" customHeight="1" x14ac:dyDescent="0.2">
      <c r="A4" s="30"/>
      <c r="B4" s="641" t="s">
        <v>0</v>
      </c>
      <c r="C4" s="641"/>
      <c r="D4" s="641"/>
      <c r="E4" s="641"/>
      <c r="F4" s="641"/>
      <c r="G4" s="30"/>
    </row>
    <row r="5" spans="1:7" ht="6" customHeight="1" x14ac:dyDescent="0.2">
      <c r="A5" s="30"/>
      <c r="B5" s="32"/>
      <c r="C5" s="32"/>
      <c r="D5" s="32"/>
      <c r="E5" s="32"/>
      <c r="F5" s="32"/>
      <c r="G5" s="30"/>
    </row>
    <row r="6" spans="1:7" ht="12.75" customHeight="1" x14ac:dyDescent="0.2">
      <c r="A6" s="177"/>
      <c r="B6" s="178"/>
      <c r="C6" s="178"/>
      <c r="D6" s="178"/>
      <c r="E6" s="178"/>
      <c r="F6" s="178"/>
      <c r="G6" s="179" t="s">
        <v>30</v>
      </c>
    </row>
    <row r="7" spans="1:7" ht="12.75" customHeight="1" x14ac:dyDescent="0.2">
      <c r="A7" s="188" t="s">
        <v>34</v>
      </c>
      <c r="B7" s="178" t="s">
        <v>3</v>
      </c>
      <c r="C7" s="178" t="s">
        <v>4</v>
      </c>
      <c r="D7" s="178" t="s">
        <v>5</v>
      </c>
      <c r="E7" s="178" t="s">
        <v>6</v>
      </c>
      <c r="F7" s="178" t="s">
        <v>7</v>
      </c>
      <c r="G7" s="179" t="s">
        <v>32</v>
      </c>
    </row>
    <row r="8" spans="1:7" s="5" customFormat="1" ht="3.75" customHeight="1" x14ac:dyDescent="0.2">
      <c r="A8" s="48"/>
      <c r="B8" s="49"/>
      <c r="C8" s="49"/>
      <c r="D8" s="49"/>
      <c r="E8" s="49"/>
      <c r="F8" s="49"/>
      <c r="G8" s="50"/>
    </row>
    <row r="9" spans="1:7" ht="12.75" customHeight="1" x14ac:dyDescent="0.2">
      <c r="A9" s="45" t="s">
        <v>152</v>
      </c>
      <c r="B9" s="91">
        <v>14.750100374221802</v>
      </c>
      <c r="C9" s="91">
        <v>882.0501891374588</v>
      </c>
      <c r="D9" s="92">
        <v>1321.777234852314</v>
      </c>
      <c r="E9" s="91">
        <v>2.5493400096893311</v>
      </c>
      <c r="F9" s="91">
        <v>67.135948896408081</v>
      </c>
      <c r="G9" s="93">
        <v>2288.262813270092</v>
      </c>
    </row>
    <row r="10" spans="1:7" ht="12.75" customHeight="1" x14ac:dyDescent="0.2">
      <c r="A10" s="45" t="s">
        <v>295</v>
      </c>
      <c r="B10" s="91" t="s">
        <v>33</v>
      </c>
      <c r="C10" s="91" t="s">
        <v>33</v>
      </c>
      <c r="D10" s="92">
        <v>1.9200000762939453</v>
      </c>
      <c r="E10" s="91" t="s">
        <v>33</v>
      </c>
      <c r="F10" s="91" t="s">
        <v>33</v>
      </c>
      <c r="G10" s="93">
        <v>1.9200000762939453</v>
      </c>
    </row>
    <row r="11" spans="1:7" ht="12.75" customHeight="1" x14ac:dyDescent="0.2">
      <c r="A11" s="46" t="s">
        <v>153</v>
      </c>
      <c r="B11" s="94">
        <v>50.019690275192261</v>
      </c>
      <c r="C11" s="94">
        <v>908.46023183315992</v>
      </c>
      <c r="D11" s="95">
        <v>3770.1255041956902</v>
      </c>
      <c r="E11" s="94">
        <v>35.326800107955933</v>
      </c>
      <c r="F11" s="94">
        <v>37.635209083557129</v>
      </c>
      <c r="G11" s="96">
        <v>4801.5674354955554</v>
      </c>
    </row>
    <row r="12" spans="1:7" ht="12.75" customHeight="1" x14ac:dyDescent="0.2">
      <c r="A12" s="46" t="s">
        <v>173</v>
      </c>
      <c r="B12" s="94">
        <v>16.389000415802002</v>
      </c>
      <c r="C12" s="94">
        <v>1255.0820533484221</v>
      </c>
      <c r="D12" s="95">
        <v>2012.2069540023804</v>
      </c>
      <c r="E12" s="94">
        <v>1.0924199819564819</v>
      </c>
      <c r="F12" s="94">
        <v>60.094977378845215</v>
      </c>
      <c r="G12" s="96">
        <v>3344.8654051274061</v>
      </c>
    </row>
    <row r="13" spans="1:7" ht="12.75" customHeight="1" x14ac:dyDescent="0.2">
      <c r="A13" s="46" t="s">
        <v>174</v>
      </c>
      <c r="B13" s="94" t="s">
        <v>33</v>
      </c>
      <c r="C13" s="94">
        <v>21.123899936676025</v>
      </c>
      <c r="D13" s="95">
        <v>141.95207190513611</v>
      </c>
      <c r="E13" s="97" t="s">
        <v>33</v>
      </c>
      <c r="F13" s="97">
        <v>4.3696799278259277</v>
      </c>
      <c r="G13" s="96">
        <v>167.44565176963806</v>
      </c>
    </row>
    <row r="14" spans="1:7" ht="12.75" customHeight="1" x14ac:dyDescent="0.2">
      <c r="A14" s="47" t="s">
        <v>159</v>
      </c>
      <c r="B14" s="98">
        <v>20.91259503364563</v>
      </c>
      <c r="C14" s="98">
        <v>407.38220611214638</v>
      </c>
      <c r="D14" s="99">
        <v>1070.5873828530312</v>
      </c>
      <c r="E14" s="98">
        <v>20.667690008878708</v>
      </c>
      <c r="F14" s="98">
        <v>49.653988242149353</v>
      </c>
      <c r="G14" s="100">
        <v>1569.2038622498512</v>
      </c>
    </row>
    <row r="15" spans="1:7" ht="3.75" customHeight="1" x14ac:dyDescent="0.2">
      <c r="A15" s="30"/>
      <c r="B15" s="90"/>
      <c r="C15" s="90"/>
      <c r="D15" s="90"/>
      <c r="E15" s="90"/>
      <c r="F15" s="90"/>
      <c r="G15" s="90"/>
    </row>
    <row r="16" spans="1:7" ht="12.75" customHeight="1" x14ac:dyDescent="0.2">
      <c r="A16" s="189" t="s">
        <v>39</v>
      </c>
      <c r="B16" s="190">
        <v>102.07138609886169</v>
      </c>
      <c r="C16" s="190">
        <v>3474.0985803678632</v>
      </c>
      <c r="D16" s="191">
        <v>8318.5691478848457</v>
      </c>
      <c r="E16" s="190">
        <v>59.636250108480453</v>
      </c>
      <c r="F16" s="190">
        <v>218.88980352878571</v>
      </c>
      <c r="G16" s="192">
        <v>12173.265167988837</v>
      </c>
    </row>
    <row r="17" spans="1:7" x14ac:dyDescent="0.2">
      <c r="B17" s="25"/>
      <c r="C17" s="25"/>
      <c r="D17" s="25"/>
      <c r="E17" s="25"/>
      <c r="F17" s="25"/>
      <c r="G17" s="25"/>
    </row>
    <row r="21" spans="1:7" ht="15" customHeight="1" x14ac:dyDescent="0.2"/>
    <row r="26" spans="1:7" x14ac:dyDescent="0.2">
      <c r="D26" s="15"/>
      <c r="E26" s="67"/>
      <c r="F26" s="67"/>
      <c r="G26" s="15"/>
    </row>
    <row r="27" spans="1:7" x14ac:dyDescent="0.2">
      <c r="D27" s="15"/>
      <c r="E27" s="67"/>
      <c r="F27" s="67"/>
      <c r="G27" s="15"/>
    </row>
    <row r="28" spans="1:7" x14ac:dyDescent="0.2">
      <c r="D28" s="15"/>
      <c r="E28" s="67"/>
      <c r="F28" s="67"/>
      <c r="G28" s="15"/>
    </row>
    <row r="29" spans="1:7" x14ac:dyDescent="0.2">
      <c r="D29" s="15"/>
      <c r="E29" s="67"/>
      <c r="F29" s="67"/>
      <c r="G29" s="15"/>
    </row>
    <row r="30" spans="1:7" x14ac:dyDescent="0.2">
      <c r="D30" s="15"/>
      <c r="E30" s="67"/>
      <c r="F30" s="67"/>
      <c r="G30" s="15"/>
    </row>
    <row r="31" spans="1:7" x14ac:dyDescent="0.2">
      <c r="A31" s="10"/>
      <c r="B31" s="8"/>
      <c r="D31" s="64"/>
      <c r="E31" s="63"/>
      <c r="F31" s="63"/>
      <c r="G31" s="65"/>
    </row>
    <row r="32" spans="1:7" ht="13.5" customHeight="1" x14ac:dyDescent="0.2">
      <c r="A32" s="10"/>
      <c r="B32" s="8"/>
    </row>
    <row r="33" spans="1:7" x14ac:dyDescent="0.2">
      <c r="A33" s="10"/>
      <c r="B33" s="8"/>
    </row>
    <row r="34" spans="1:7" x14ac:dyDescent="0.2">
      <c r="A34" s="10"/>
      <c r="B34" s="8"/>
    </row>
    <row r="35" spans="1:7" x14ac:dyDescent="0.2">
      <c r="A35" s="10"/>
      <c r="B35" s="8"/>
      <c r="D35" s="66"/>
      <c r="G35" s="66"/>
    </row>
    <row r="36" spans="1:7" x14ac:dyDescent="0.2">
      <c r="A36" s="10"/>
      <c r="B36" s="8"/>
    </row>
    <row r="37" spans="1:7" x14ac:dyDescent="0.2">
      <c r="A37" s="10"/>
      <c r="B37" s="8"/>
    </row>
  </sheetData>
  <mergeCells count="1">
    <mergeCell ref="B4:F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8"/>
  <sheetViews>
    <sheetView showGridLines="0" workbookViewId="0">
      <selection sqref="A1:I34"/>
    </sheetView>
  </sheetViews>
  <sheetFormatPr defaultRowHeight="12.75" x14ac:dyDescent="0.2"/>
  <cols>
    <col min="1" max="1" width="33.7109375" style="287" customWidth="1"/>
    <col min="2" max="2" width="12.28515625" style="287" customWidth="1"/>
    <col min="3" max="4" width="13.7109375" style="287" customWidth="1"/>
    <col min="5" max="5" width="7.7109375" style="287" customWidth="1"/>
    <col min="6" max="6" width="9.42578125" style="287" bestFit="1" customWidth="1"/>
    <col min="7" max="7" width="10.42578125" style="287" customWidth="1"/>
    <col min="8" max="8" width="9.7109375" style="287" customWidth="1"/>
    <col min="9" max="9" width="8.7109375" style="287" customWidth="1"/>
    <col min="10" max="10" width="2.5703125" style="286" customWidth="1"/>
    <col min="11" max="32" width="12.7109375" style="286" customWidth="1"/>
    <col min="33" max="66" width="12.7109375" style="287" customWidth="1"/>
    <col min="67" max="16384" width="9.140625" style="287"/>
  </cols>
  <sheetData>
    <row r="1" spans="1:32" s="280" customFormat="1" ht="15" customHeight="1" x14ac:dyDescent="0.25">
      <c r="A1" s="116" t="s">
        <v>383</v>
      </c>
    </row>
    <row r="2" spans="1:32" s="282" customFormat="1" ht="15" customHeight="1" x14ac:dyDescent="0.2">
      <c r="A2" s="281"/>
    </row>
    <row r="3" spans="1:32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284"/>
      <c r="H3" s="284"/>
      <c r="I3" s="284"/>
    </row>
    <row r="4" spans="1:32" s="282" customFormat="1" ht="6" customHeight="1" x14ac:dyDescent="0.2">
      <c r="A4" s="283"/>
      <c r="G4" s="284"/>
      <c r="H4" s="284"/>
      <c r="I4" s="284"/>
    </row>
    <row r="5" spans="1:32" s="250" customFormat="1" ht="37.5" customHeight="1" thickBot="1" x14ac:dyDescent="0.25">
      <c r="A5" s="302" t="s">
        <v>214</v>
      </c>
      <c r="B5" s="250" t="s">
        <v>197</v>
      </c>
      <c r="C5" s="250" t="s">
        <v>219</v>
      </c>
      <c r="D5" s="250" t="s">
        <v>199</v>
      </c>
      <c r="E5" s="250" t="s">
        <v>81</v>
      </c>
      <c r="F5" s="250" t="s">
        <v>220</v>
      </c>
      <c r="G5" s="250" t="s">
        <v>215</v>
      </c>
      <c r="H5" s="250" t="s">
        <v>216</v>
      </c>
      <c r="I5" s="250" t="s">
        <v>217</v>
      </c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85"/>
      <c r="AE5" s="251" t="s">
        <v>255</v>
      </c>
      <c r="AF5" s="251"/>
    </row>
    <row r="6" spans="1:32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85"/>
      <c r="AE6" s="255"/>
      <c r="AF6" s="255"/>
    </row>
    <row r="7" spans="1:32" s="257" customFormat="1" ht="19.5" customHeight="1" x14ac:dyDescent="0.3">
      <c r="A7" s="445" t="s">
        <v>411</v>
      </c>
      <c r="B7" s="256"/>
      <c r="C7" s="256"/>
      <c r="D7" s="256"/>
      <c r="E7" s="256"/>
      <c r="F7" s="256"/>
      <c r="G7" s="256"/>
      <c r="H7" s="256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85"/>
      <c r="AE7" s="255"/>
      <c r="AF7" s="255"/>
    </row>
    <row r="8" spans="1:32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</row>
    <row r="9" spans="1:32" x14ac:dyDescent="0.2">
      <c r="A9" s="258" t="s">
        <v>98</v>
      </c>
      <c r="B9" s="259">
        <v>127.4520068169</v>
      </c>
      <c r="C9" s="259">
        <v>50.200801849400001</v>
      </c>
      <c r="D9" s="259" t="s">
        <v>33</v>
      </c>
      <c r="E9" s="259" t="s">
        <v>33</v>
      </c>
      <c r="F9" s="259" t="s">
        <v>33</v>
      </c>
      <c r="G9" s="260">
        <v>177.6528086662</v>
      </c>
      <c r="H9" s="259">
        <v>177.65280866622925</v>
      </c>
      <c r="I9" s="259">
        <v>9.5932514505655302</v>
      </c>
      <c r="AE9" s="286" t="s">
        <v>257</v>
      </c>
    </row>
    <row r="10" spans="1:32" x14ac:dyDescent="0.2">
      <c r="A10" s="258" t="s">
        <v>325</v>
      </c>
      <c r="B10" s="259" t="s">
        <v>33</v>
      </c>
      <c r="C10" s="259">
        <v>24.280799865700001</v>
      </c>
      <c r="D10" s="259" t="s">
        <v>33</v>
      </c>
      <c r="E10" s="259" t="s">
        <v>33</v>
      </c>
      <c r="F10" s="259" t="s">
        <v>33</v>
      </c>
      <c r="G10" s="260">
        <v>24.280799865700001</v>
      </c>
      <c r="H10" s="259">
        <v>24.280799865722656</v>
      </c>
      <c r="I10" s="259">
        <v>14.568480000000003</v>
      </c>
    </row>
    <row r="11" spans="1:32" x14ac:dyDescent="0.2">
      <c r="A11" s="258" t="s">
        <v>77</v>
      </c>
      <c r="B11" s="259">
        <v>127.4520068169</v>
      </c>
      <c r="C11" s="259" t="s">
        <v>33</v>
      </c>
      <c r="D11" s="259" t="s">
        <v>33</v>
      </c>
      <c r="E11" s="259" t="s">
        <v>33</v>
      </c>
      <c r="F11" s="259" t="s">
        <v>33</v>
      </c>
      <c r="G11" s="260">
        <v>127.4520068169</v>
      </c>
      <c r="H11" s="259">
        <v>127.45200681686401</v>
      </c>
      <c r="I11" s="259">
        <v>50.980801444053654</v>
      </c>
    </row>
    <row r="12" spans="1:32" x14ac:dyDescent="0.2">
      <c r="A12" s="258" t="s">
        <v>63</v>
      </c>
      <c r="B12" s="259">
        <v>24.480000495900001</v>
      </c>
      <c r="C12" s="259" t="s">
        <v>33</v>
      </c>
      <c r="D12" s="259" t="s">
        <v>33</v>
      </c>
      <c r="E12" s="259" t="s">
        <v>33</v>
      </c>
      <c r="F12" s="259" t="s">
        <v>33</v>
      </c>
      <c r="G12" s="260">
        <v>24.480000495900001</v>
      </c>
      <c r="H12" s="259">
        <v>24.480000495910645</v>
      </c>
      <c r="I12" s="259">
        <v>18.360000382661816</v>
      </c>
    </row>
    <row r="13" spans="1:32" x14ac:dyDescent="0.2">
      <c r="A13" s="258" t="s">
        <v>330</v>
      </c>
      <c r="B13" s="259" t="s">
        <v>33</v>
      </c>
      <c r="C13" s="259">
        <v>25.920001983599999</v>
      </c>
      <c r="D13" s="259" t="s">
        <v>33</v>
      </c>
      <c r="E13" s="259" t="s">
        <v>33</v>
      </c>
      <c r="F13" s="259" t="s">
        <v>33</v>
      </c>
      <c r="G13" s="260">
        <v>25.920001983599999</v>
      </c>
      <c r="H13" s="259">
        <v>25.920001983642578</v>
      </c>
      <c r="I13" s="259">
        <v>32.348161285400394</v>
      </c>
    </row>
    <row r="14" spans="1:32" s="288" customFormat="1" ht="3.75" customHeight="1" x14ac:dyDescent="0.2">
      <c r="A14" s="263"/>
      <c r="B14" s="264"/>
      <c r="C14" s="264"/>
      <c r="D14" s="264"/>
      <c r="E14" s="264"/>
      <c r="F14" s="264"/>
      <c r="G14" s="265"/>
      <c r="H14" s="264"/>
      <c r="I14" s="264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</row>
    <row r="15" spans="1:32" s="288" customFormat="1" ht="15" customHeight="1" x14ac:dyDescent="0.2">
      <c r="A15" s="267" t="s">
        <v>150</v>
      </c>
      <c r="B15" s="268">
        <v>279.38401412970001</v>
      </c>
      <c r="C15" s="268">
        <v>100.4016036987</v>
      </c>
      <c r="D15" s="268" t="s">
        <v>33</v>
      </c>
      <c r="E15" s="268" t="s">
        <v>33</v>
      </c>
      <c r="F15" s="268" t="s">
        <v>33</v>
      </c>
      <c r="G15" s="268">
        <v>379.78561782830002</v>
      </c>
      <c r="H15" s="268" t="s">
        <v>33</v>
      </c>
      <c r="I15" s="268">
        <v>125.8506945626814</v>
      </c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</row>
    <row r="16" spans="1:32" s="288" customFormat="1" ht="9" customHeight="1" x14ac:dyDescent="0.2">
      <c r="A16" s="263"/>
      <c r="B16" s="269"/>
      <c r="C16" s="269"/>
      <c r="D16" s="269"/>
      <c r="E16" s="269"/>
      <c r="F16" s="269"/>
      <c r="G16" s="269"/>
      <c r="H16" s="269"/>
      <c r="I16" s="270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</row>
    <row r="17" spans="1:32" s="292" customFormat="1" ht="19.5" customHeight="1" x14ac:dyDescent="0.3">
      <c r="A17" s="303" t="s">
        <v>36</v>
      </c>
      <c r="B17" s="289"/>
      <c r="C17" s="289"/>
      <c r="D17" s="289"/>
      <c r="E17" s="289"/>
      <c r="F17" s="289"/>
      <c r="G17" s="289"/>
      <c r="H17" s="289"/>
      <c r="I17" s="290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</row>
    <row r="18" spans="1:32" s="296" customFormat="1" ht="3.75" customHeight="1" x14ac:dyDescent="0.2">
      <c r="A18" s="293"/>
      <c r="B18" s="294"/>
      <c r="C18" s="294"/>
      <c r="D18" s="294"/>
      <c r="E18" s="294"/>
      <c r="F18" s="294"/>
      <c r="G18" s="294"/>
      <c r="H18" s="294"/>
      <c r="I18" s="295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</row>
    <row r="19" spans="1:32" x14ac:dyDescent="0.2">
      <c r="A19" s="258" t="s">
        <v>71</v>
      </c>
      <c r="B19" s="259" t="s">
        <v>33</v>
      </c>
      <c r="C19" s="259" t="s">
        <v>33</v>
      </c>
      <c r="D19" s="259">
        <v>24.280799865700001</v>
      </c>
      <c r="E19" s="259" t="s">
        <v>33</v>
      </c>
      <c r="F19" s="259" t="s">
        <v>33</v>
      </c>
      <c r="G19" s="260">
        <v>24.280799865700001</v>
      </c>
      <c r="H19" s="259">
        <v>24.280799865722656</v>
      </c>
      <c r="I19" s="259">
        <v>0.12140400000000004</v>
      </c>
    </row>
    <row r="20" spans="1:32" s="288" customFormat="1" ht="3.75" customHeight="1" x14ac:dyDescent="0.2">
      <c r="A20" s="279"/>
      <c r="B20" s="264"/>
      <c r="C20" s="264"/>
      <c r="D20" s="264"/>
      <c r="E20" s="264"/>
      <c r="F20" s="264"/>
      <c r="G20" s="265"/>
      <c r="H20" s="264"/>
      <c r="I20" s="264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</row>
    <row r="21" spans="1:32" s="288" customFormat="1" ht="15" customHeight="1" x14ac:dyDescent="0.2">
      <c r="A21" s="267" t="s">
        <v>73</v>
      </c>
      <c r="B21" s="268" t="s">
        <v>33</v>
      </c>
      <c r="C21" s="268" t="s">
        <v>33</v>
      </c>
      <c r="D21" s="268">
        <v>24.280799865700001</v>
      </c>
      <c r="E21" s="268" t="s">
        <v>33</v>
      </c>
      <c r="F21" s="268" t="s">
        <v>33</v>
      </c>
      <c r="G21" s="268">
        <v>24.280799865700001</v>
      </c>
      <c r="H21" s="268" t="s">
        <v>33</v>
      </c>
      <c r="I21" s="268">
        <v>0.12140400000000004</v>
      </c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</row>
    <row r="22" spans="1:32" s="286" customFormat="1" ht="9" customHeight="1" x14ac:dyDescent="0.2"/>
    <row r="23" spans="1:32" s="286" customFormat="1" ht="18.75" x14ac:dyDescent="0.3">
      <c r="A23" s="303" t="s">
        <v>37</v>
      </c>
      <c r="B23" s="289"/>
      <c r="C23" s="289"/>
      <c r="D23" s="289"/>
      <c r="E23" s="289"/>
      <c r="F23" s="289"/>
      <c r="G23" s="289"/>
      <c r="H23" s="289"/>
      <c r="I23" s="290"/>
    </row>
    <row r="24" spans="1:32" s="286" customFormat="1" ht="3.75" customHeight="1" x14ac:dyDescent="0.2">
      <c r="A24" s="293"/>
      <c r="B24" s="294"/>
      <c r="C24" s="294"/>
      <c r="D24" s="294"/>
      <c r="E24" s="294"/>
      <c r="F24" s="294"/>
      <c r="G24" s="294"/>
      <c r="H24" s="294"/>
      <c r="I24" s="295"/>
    </row>
    <row r="25" spans="1:32" s="286" customFormat="1" x14ac:dyDescent="0.2">
      <c r="A25" s="258" t="s">
        <v>189</v>
      </c>
      <c r="B25" s="259" t="s">
        <v>33</v>
      </c>
      <c r="C25" s="259" t="s">
        <v>33</v>
      </c>
      <c r="D25" s="259" t="s">
        <v>33</v>
      </c>
      <c r="E25" s="259">
        <v>123.3720064163</v>
      </c>
      <c r="F25" s="259" t="s">
        <v>33</v>
      </c>
      <c r="G25" s="260">
        <v>123.3720064163</v>
      </c>
      <c r="H25" s="259">
        <v>123.3720064163208</v>
      </c>
      <c r="I25" s="259">
        <v>25.908120724081989</v>
      </c>
    </row>
    <row r="26" spans="1:32" s="286" customFormat="1" ht="3.75" customHeight="1" x14ac:dyDescent="0.2">
      <c r="A26" s="279"/>
      <c r="B26" s="264"/>
      <c r="C26" s="264"/>
      <c r="D26" s="264"/>
      <c r="E26" s="264"/>
      <c r="F26" s="264"/>
      <c r="G26" s="265"/>
      <c r="H26" s="264"/>
      <c r="I26" s="264"/>
    </row>
    <row r="27" spans="1:32" s="286" customFormat="1" ht="15" customHeight="1" x14ac:dyDescent="0.2">
      <c r="A27" s="267" t="s">
        <v>357</v>
      </c>
      <c r="B27" s="268" t="s">
        <v>33</v>
      </c>
      <c r="C27" s="268" t="s">
        <v>33</v>
      </c>
      <c r="D27" s="268" t="s">
        <v>33</v>
      </c>
      <c r="E27" s="268">
        <v>123.3720064163</v>
      </c>
      <c r="F27" s="268" t="s">
        <v>33</v>
      </c>
      <c r="G27" s="268">
        <v>123.3720064163</v>
      </c>
      <c r="H27" s="268" t="s">
        <v>33</v>
      </c>
      <c r="I27" s="268">
        <v>25.908120724081989</v>
      </c>
    </row>
    <row r="28" spans="1:32" s="286" customFormat="1" ht="9" customHeight="1" x14ac:dyDescent="0.2"/>
    <row r="29" spans="1:32" s="286" customFormat="1" ht="18.75" x14ac:dyDescent="0.3">
      <c r="A29" s="303" t="s">
        <v>38</v>
      </c>
      <c r="B29" s="289"/>
      <c r="C29" s="289"/>
      <c r="D29" s="289"/>
      <c r="E29" s="289"/>
      <c r="F29" s="289"/>
      <c r="G29" s="289"/>
      <c r="H29" s="289"/>
      <c r="I29" s="290"/>
    </row>
    <row r="30" spans="1:32" s="286" customFormat="1" ht="3.75" customHeight="1" x14ac:dyDescent="0.2">
      <c r="A30" s="293"/>
      <c r="B30" s="294"/>
      <c r="C30" s="294"/>
      <c r="D30" s="294"/>
      <c r="E30" s="294"/>
      <c r="F30" s="294"/>
      <c r="G30" s="294"/>
      <c r="H30" s="294"/>
      <c r="I30" s="295"/>
    </row>
    <row r="31" spans="1:32" s="286" customFormat="1" x14ac:dyDescent="0.2">
      <c r="A31" s="258" t="s">
        <v>157</v>
      </c>
      <c r="B31" s="259" t="s">
        <v>33</v>
      </c>
      <c r="C31" s="259" t="s">
        <v>33</v>
      </c>
      <c r="D31" s="259" t="s">
        <v>33</v>
      </c>
      <c r="E31" s="259" t="s">
        <v>33</v>
      </c>
      <c r="F31" s="259">
        <v>177.6528086662</v>
      </c>
      <c r="G31" s="260">
        <v>177.6528086662</v>
      </c>
      <c r="H31" s="259">
        <v>177.65280866622925</v>
      </c>
      <c r="I31" s="259">
        <v>7.6741129728798869</v>
      </c>
    </row>
    <row r="32" spans="1:32" s="286" customFormat="1" x14ac:dyDescent="0.2">
      <c r="A32" s="258" t="s">
        <v>111</v>
      </c>
      <c r="B32" s="259" t="s">
        <v>33</v>
      </c>
      <c r="C32" s="259" t="s">
        <v>33</v>
      </c>
      <c r="D32" s="259" t="s">
        <v>33</v>
      </c>
      <c r="E32" s="259" t="s">
        <v>33</v>
      </c>
      <c r="F32" s="259">
        <v>25.920001983599999</v>
      </c>
      <c r="G32" s="260">
        <v>25.920001983599999</v>
      </c>
      <c r="H32" s="259">
        <v>25.920001983642578</v>
      </c>
      <c r="I32" s="259" t="s">
        <v>218</v>
      </c>
    </row>
    <row r="33" spans="1:9" s="286" customFormat="1" ht="3.75" customHeight="1" x14ac:dyDescent="0.2">
      <c r="A33" s="279"/>
      <c r="B33" s="498"/>
      <c r="C33" s="498"/>
      <c r="D33" s="498"/>
      <c r="E33" s="498"/>
      <c r="F33" s="498"/>
      <c r="G33" s="499"/>
      <c r="H33" s="498"/>
      <c r="I33" s="498"/>
    </row>
    <row r="34" spans="1:9" s="286" customFormat="1" ht="15" customHeight="1" x14ac:dyDescent="0.2">
      <c r="A34" s="500" t="s">
        <v>76</v>
      </c>
      <c r="B34" s="501" t="s">
        <v>33</v>
      </c>
      <c r="C34" s="501" t="s">
        <v>33</v>
      </c>
      <c r="D34" s="501" t="s">
        <v>33</v>
      </c>
      <c r="E34" s="501" t="s">
        <v>33</v>
      </c>
      <c r="F34" s="501">
        <v>203.5728106498</v>
      </c>
      <c r="G34" s="501">
        <v>203.5728106498</v>
      </c>
      <c r="H34" s="501" t="s">
        <v>33</v>
      </c>
      <c r="I34" s="501">
        <v>7.7207689747338302</v>
      </c>
    </row>
    <row r="35" spans="1:9" s="286" customFormat="1" x14ac:dyDescent="0.2"/>
    <row r="36" spans="1:9" s="286" customFormat="1" x14ac:dyDescent="0.2"/>
    <row r="37" spans="1:9" s="286" customFormat="1" x14ac:dyDescent="0.2"/>
    <row r="38" spans="1:9" s="286" customFormat="1" x14ac:dyDescent="0.2"/>
    <row r="39" spans="1:9" s="286" customFormat="1" x14ac:dyDescent="0.2"/>
    <row r="40" spans="1:9" s="286" customFormat="1" x14ac:dyDescent="0.2"/>
    <row r="41" spans="1:9" s="286" customFormat="1" x14ac:dyDescent="0.2"/>
    <row r="42" spans="1:9" s="286" customFormat="1" x14ac:dyDescent="0.2"/>
    <row r="43" spans="1:9" s="286" customFormat="1" x14ac:dyDescent="0.2"/>
    <row r="44" spans="1:9" s="286" customFormat="1" x14ac:dyDescent="0.2"/>
    <row r="45" spans="1:9" s="286" customFormat="1" x14ac:dyDescent="0.2"/>
    <row r="46" spans="1:9" s="286" customFormat="1" x14ac:dyDescent="0.2"/>
    <row r="47" spans="1:9" s="286" customFormat="1" x14ac:dyDescent="0.2"/>
    <row r="48" spans="1:9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  <row r="123" s="286" customFormat="1" x14ac:dyDescent="0.2"/>
    <row r="124" s="286" customFormat="1" x14ac:dyDescent="0.2"/>
    <row r="125" s="286" customFormat="1" x14ac:dyDescent="0.2"/>
    <row r="126" s="286" customFormat="1" x14ac:dyDescent="0.2"/>
    <row r="127" s="286" customFormat="1" x14ac:dyDescent="0.2"/>
    <row r="128" s="286" customFormat="1" x14ac:dyDescent="0.2"/>
    <row r="129" s="286" customFormat="1" x14ac:dyDescent="0.2"/>
    <row r="130" s="286" customFormat="1" x14ac:dyDescent="0.2"/>
    <row r="131" s="286" customFormat="1" x14ac:dyDescent="0.2"/>
    <row r="132" s="286" customFormat="1" x14ac:dyDescent="0.2"/>
    <row r="133" s="286" customFormat="1" x14ac:dyDescent="0.2"/>
    <row r="134" s="286" customFormat="1" x14ac:dyDescent="0.2"/>
    <row r="135" s="286" customFormat="1" x14ac:dyDescent="0.2"/>
    <row r="136" s="286" customFormat="1" x14ac:dyDescent="0.2"/>
    <row r="137" s="286" customFormat="1" x14ac:dyDescent="0.2"/>
    <row r="138" s="286" customFormat="1" x14ac:dyDescent="0.2"/>
  </sheetData>
  <mergeCells count="1">
    <mergeCell ref="B3:F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6"/>
  <sheetViews>
    <sheetView showGridLines="0" workbookViewId="0">
      <selection sqref="A1:J34"/>
    </sheetView>
  </sheetViews>
  <sheetFormatPr defaultRowHeight="12.75" x14ac:dyDescent="0.2"/>
  <cols>
    <col min="1" max="1" width="33.7109375" style="287" customWidth="1"/>
    <col min="2" max="3" width="9.7109375" style="287" customWidth="1"/>
    <col min="4" max="5" width="7.7109375" style="287" customWidth="1"/>
    <col min="6" max="6" width="13.28515625" style="287" bestFit="1" customWidth="1"/>
    <col min="7" max="7" width="9.140625" style="287" bestFit="1" customWidth="1"/>
    <col min="8" max="9" width="9.7109375" style="287" customWidth="1"/>
    <col min="10" max="10" width="8.7109375" style="287" customWidth="1"/>
    <col min="11" max="25" width="12.7109375" style="286" customWidth="1"/>
    <col min="26" max="59" width="12.7109375" style="287" customWidth="1"/>
    <col min="60" max="16384" width="9.140625" style="287"/>
  </cols>
  <sheetData>
    <row r="1" spans="1:25" s="280" customFormat="1" ht="15" customHeight="1" x14ac:dyDescent="0.25">
      <c r="A1" s="116" t="s">
        <v>384</v>
      </c>
    </row>
    <row r="2" spans="1:25" s="282" customFormat="1" ht="15" customHeight="1" x14ac:dyDescent="0.2">
      <c r="A2" s="281"/>
    </row>
    <row r="3" spans="1:25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284"/>
      <c r="I3" s="284"/>
      <c r="J3" s="284"/>
    </row>
    <row r="4" spans="1:25" s="282" customFormat="1" ht="6" customHeight="1" x14ac:dyDescent="0.2">
      <c r="A4" s="283"/>
      <c r="H4" s="284"/>
      <c r="I4" s="284"/>
      <c r="J4" s="284"/>
    </row>
    <row r="5" spans="1:25" s="250" customFormat="1" ht="42.75" customHeight="1" thickBot="1" x14ac:dyDescent="0.25">
      <c r="A5" s="302" t="s">
        <v>214</v>
      </c>
      <c r="B5" s="250" t="s">
        <v>196</v>
      </c>
      <c r="C5" s="250" t="s">
        <v>197</v>
      </c>
      <c r="D5" s="250" t="s">
        <v>198</v>
      </c>
      <c r="E5" s="250" t="s">
        <v>79</v>
      </c>
      <c r="F5" s="250" t="s">
        <v>199</v>
      </c>
      <c r="G5" s="250" t="s">
        <v>220</v>
      </c>
      <c r="H5" s="250" t="s">
        <v>215</v>
      </c>
      <c r="I5" s="250" t="s">
        <v>216</v>
      </c>
      <c r="J5" s="250" t="s">
        <v>217</v>
      </c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85"/>
      <c r="X5" s="251" t="s">
        <v>258</v>
      </c>
      <c r="Y5" s="251"/>
    </row>
    <row r="6" spans="1:25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85"/>
      <c r="X6" s="255"/>
      <c r="Y6" s="255"/>
    </row>
    <row r="7" spans="1:25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6"/>
      <c r="I7" s="256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85"/>
      <c r="X7" s="255"/>
      <c r="Y7" s="255"/>
    </row>
    <row r="8" spans="1:25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I8" s="253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</row>
    <row r="9" spans="1:25" x14ac:dyDescent="0.2">
      <c r="A9" s="258" t="s">
        <v>52</v>
      </c>
      <c r="B9" s="259">
        <v>58.273803710899998</v>
      </c>
      <c r="C9" s="259" t="s">
        <v>33</v>
      </c>
      <c r="D9" s="259" t="s">
        <v>33</v>
      </c>
      <c r="E9" s="259" t="s">
        <v>33</v>
      </c>
      <c r="F9" s="259" t="s">
        <v>33</v>
      </c>
      <c r="G9" s="259" t="s">
        <v>33</v>
      </c>
      <c r="H9" s="260">
        <v>58.273803710899998</v>
      </c>
      <c r="I9" s="259">
        <v>14.568450927734375</v>
      </c>
      <c r="J9" s="259">
        <v>14.568450000000002</v>
      </c>
      <c r="X9" s="286" t="s">
        <v>259</v>
      </c>
    </row>
    <row r="10" spans="1:25" x14ac:dyDescent="0.2">
      <c r="A10" s="258" t="s">
        <v>54</v>
      </c>
      <c r="B10" s="259">
        <v>10.4055583477</v>
      </c>
      <c r="C10" s="259" t="s">
        <v>33</v>
      </c>
      <c r="D10" s="259" t="s">
        <v>33</v>
      </c>
      <c r="E10" s="259" t="s">
        <v>33</v>
      </c>
      <c r="F10" s="259" t="s">
        <v>33</v>
      </c>
      <c r="G10" s="259" t="s">
        <v>33</v>
      </c>
      <c r="H10" s="260">
        <v>10.4055583477</v>
      </c>
      <c r="I10" s="259">
        <v>3.4685194492340088</v>
      </c>
      <c r="J10" s="259">
        <v>0.39020843385457987</v>
      </c>
    </row>
    <row r="11" spans="1:25" s="288" customFormat="1" ht="3.75" customHeight="1" x14ac:dyDescent="0.2">
      <c r="A11" s="263"/>
      <c r="B11" s="264"/>
      <c r="C11" s="264"/>
      <c r="D11" s="264"/>
      <c r="E11" s="264"/>
      <c r="F11" s="264"/>
      <c r="G11" s="264"/>
      <c r="H11" s="265"/>
      <c r="I11" s="264"/>
      <c r="J11" s="264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</row>
    <row r="12" spans="1:25" s="288" customFormat="1" ht="15" customHeight="1" x14ac:dyDescent="0.2">
      <c r="A12" s="267" t="s">
        <v>58</v>
      </c>
      <c r="B12" s="268">
        <v>68.679362058599992</v>
      </c>
      <c r="C12" s="268" t="s">
        <v>33</v>
      </c>
      <c r="D12" s="268" t="s">
        <v>33</v>
      </c>
      <c r="E12" s="268" t="s">
        <v>33</v>
      </c>
      <c r="F12" s="268" t="s">
        <v>33</v>
      </c>
      <c r="G12" s="268" t="s">
        <v>33</v>
      </c>
      <c r="H12" s="268">
        <v>68.679362058599992</v>
      </c>
      <c r="I12" s="268" t="s">
        <v>33</v>
      </c>
      <c r="J12" s="268">
        <v>14.958658433854582</v>
      </c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</row>
    <row r="13" spans="1:25" s="288" customFormat="1" ht="9" customHeight="1" x14ac:dyDescent="0.2">
      <c r="A13" s="263"/>
      <c r="B13" s="269"/>
      <c r="C13" s="269"/>
      <c r="D13" s="269"/>
      <c r="E13" s="269"/>
      <c r="F13" s="269"/>
      <c r="G13" s="269"/>
      <c r="H13" s="269"/>
      <c r="I13" s="269"/>
      <c r="J13" s="270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</row>
    <row r="14" spans="1:25" s="292" customFormat="1" ht="19.5" customHeight="1" x14ac:dyDescent="0.3">
      <c r="A14" s="445" t="s">
        <v>411</v>
      </c>
      <c r="B14" s="289"/>
      <c r="C14" s="289"/>
      <c r="D14" s="289"/>
      <c r="E14" s="289"/>
      <c r="F14" s="289"/>
      <c r="G14" s="289"/>
      <c r="H14" s="289"/>
      <c r="I14" s="289"/>
      <c r="J14" s="290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</row>
    <row r="15" spans="1:25" s="296" customFormat="1" ht="3.75" customHeight="1" x14ac:dyDescent="0.2">
      <c r="A15" s="293"/>
      <c r="B15" s="294"/>
      <c r="C15" s="294"/>
      <c r="D15" s="294"/>
      <c r="E15" s="294"/>
      <c r="F15" s="294"/>
      <c r="G15" s="294"/>
      <c r="H15" s="294"/>
      <c r="I15" s="294"/>
      <c r="J15" s="295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</row>
    <row r="16" spans="1:25" x14ac:dyDescent="0.2">
      <c r="A16" s="258" t="s">
        <v>59</v>
      </c>
      <c r="B16" s="259" t="s">
        <v>33</v>
      </c>
      <c r="C16" s="259" t="s">
        <v>33</v>
      </c>
      <c r="D16" s="259">
        <v>3.4685194492</v>
      </c>
      <c r="E16" s="259" t="s">
        <v>33</v>
      </c>
      <c r="F16" s="259" t="s">
        <v>33</v>
      </c>
      <c r="G16" s="259" t="s">
        <v>33</v>
      </c>
      <c r="H16" s="260">
        <v>3.4685194492</v>
      </c>
      <c r="I16" s="259">
        <v>3.4685194492340088</v>
      </c>
      <c r="J16" s="259">
        <v>3.7460009650039674</v>
      </c>
    </row>
    <row r="17" spans="1:25" x14ac:dyDescent="0.2">
      <c r="A17" s="258" t="s">
        <v>61</v>
      </c>
      <c r="B17" s="259" t="s">
        <v>33</v>
      </c>
      <c r="C17" s="259">
        <v>18.401110351100002</v>
      </c>
      <c r="D17" s="259" t="s">
        <v>33</v>
      </c>
      <c r="E17" s="259" t="s">
        <v>33</v>
      </c>
      <c r="F17" s="259" t="s">
        <v>33</v>
      </c>
      <c r="G17" s="259" t="s">
        <v>33</v>
      </c>
      <c r="H17" s="260">
        <v>18.401110351100002</v>
      </c>
      <c r="I17" s="259">
        <v>18.401110351085663</v>
      </c>
      <c r="J17" s="259">
        <v>4.5526790655471689</v>
      </c>
    </row>
    <row r="18" spans="1:25" x14ac:dyDescent="0.2">
      <c r="A18" s="258" t="s">
        <v>64</v>
      </c>
      <c r="B18" s="259" t="s">
        <v>33</v>
      </c>
      <c r="C18" s="259">
        <v>0.36413997409999999</v>
      </c>
      <c r="D18" s="259" t="s">
        <v>33</v>
      </c>
      <c r="E18" s="259" t="s">
        <v>33</v>
      </c>
      <c r="F18" s="259" t="s">
        <v>33</v>
      </c>
      <c r="G18" s="259" t="s">
        <v>33</v>
      </c>
      <c r="H18" s="260">
        <v>0.36413997409999999</v>
      </c>
      <c r="I18" s="259">
        <v>0.36413997411727905</v>
      </c>
      <c r="J18" s="259">
        <v>0.24852554341632127</v>
      </c>
    </row>
    <row r="19" spans="1:25" x14ac:dyDescent="0.2">
      <c r="A19" s="258" t="s">
        <v>97</v>
      </c>
      <c r="B19" s="259" t="s">
        <v>33</v>
      </c>
      <c r="C19" s="259">
        <v>18.036970376999999</v>
      </c>
      <c r="D19" s="259" t="s">
        <v>33</v>
      </c>
      <c r="E19" s="259" t="s">
        <v>33</v>
      </c>
      <c r="F19" s="259" t="s">
        <v>33</v>
      </c>
      <c r="G19" s="259" t="s">
        <v>33</v>
      </c>
      <c r="H19" s="260">
        <v>18.036970376999999</v>
      </c>
      <c r="I19" s="259">
        <v>18.036970376968384</v>
      </c>
      <c r="J19" s="259">
        <v>48.70015164722443</v>
      </c>
    </row>
    <row r="20" spans="1:25" s="288" customFormat="1" ht="3.75" customHeight="1" x14ac:dyDescent="0.2">
      <c r="A20" s="263"/>
      <c r="B20" s="264"/>
      <c r="C20" s="264"/>
      <c r="D20" s="264"/>
      <c r="E20" s="264"/>
      <c r="F20" s="264"/>
      <c r="G20" s="264"/>
      <c r="H20" s="265"/>
      <c r="I20" s="264"/>
      <c r="J20" s="264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</row>
    <row r="21" spans="1:25" s="288" customFormat="1" ht="15" customHeight="1" x14ac:dyDescent="0.2">
      <c r="A21" s="267" t="s">
        <v>150</v>
      </c>
      <c r="B21" s="268" t="s">
        <v>33</v>
      </c>
      <c r="C21" s="268">
        <v>36.802220702200003</v>
      </c>
      <c r="D21" s="268">
        <v>3.4685194492</v>
      </c>
      <c r="E21" s="268" t="s">
        <v>33</v>
      </c>
      <c r="F21" s="268" t="s">
        <v>33</v>
      </c>
      <c r="G21" s="268" t="s">
        <v>33</v>
      </c>
      <c r="H21" s="268">
        <v>40.270740151399998</v>
      </c>
      <c r="I21" s="268" t="s">
        <v>33</v>
      </c>
      <c r="J21" s="268">
        <v>57.247357221191891</v>
      </c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</row>
    <row r="22" spans="1:25" s="286" customFormat="1" ht="9" customHeight="1" x14ac:dyDescent="0.2"/>
    <row r="23" spans="1:25" s="286" customFormat="1" ht="18.75" x14ac:dyDescent="0.3">
      <c r="A23" s="303" t="s">
        <v>36</v>
      </c>
      <c r="B23" s="289"/>
      <c r="C23" s="289"/>
      <c r="D23" s="289"/>
      <c r="E23" s="289"/>
      <c r="F23" s="289"/>
      <c r="G23" s="289"/>
      <c r="H23" s="289"/>
      <c r="I23" s="290"/>
    </row>
    <row r="24" spans="1:25" s="286" customFormat="1" ht="3.75" customHeight="1" x14ac:dyDescent="0.2">
      <c r="A24" s="293"/>
      <c r="B24" s="294"/>
      <c r="C24" s="294"/>
      <c r="D24" s="294"/>
      <c r="E24" s="294"/>
      <c r="F24" s="294"/>
      <c r="G24" s="294"/>
      <c r="H24" s="294"/>
      <c r="I24" s="295"/>
    </row>
    <row r="25" spans="1:25" s="286" customFormat="1" x14ac:dyDescent="0.2">
      <c r="A25" s="258" t="s">
        <v>71</v>
      </c>
      <c r="B25" s="259" t="s">
        <v>33</v>
      </c>
      <c r="C25" s="259" t="s">
        <v>33</v>
      </c>
      <c r="D25" s="259" t="s">
        <v>33</v>
      </c>
      <c r="E25" s="259">
        <v>10.4055583477</v>
      </c>
      <c r="F25" s="259">
        <v>14.568450927700001</v>
      </c>
      <c r="G25" s="259" t="s">
        <v>33</v>
      </c>
      <c r="H25" s="259">
        <v>24.9740092754</v>
      </c>
      <c r="I25" s="259">
        <v>18.036970376968384</v>
      </c>
      <c r="J25" s="259">
        <v>0.13527727059030534</v>
      </c>
    </row>
    <row r="26" spans="1:25" s="286" customFormat="1" x14ac:dyDescent="0.2">
      <c r="A26" s="258" t="s">
        <v>72</v>
      </c>
      <c r="B26" s="259" t="s">
        <v>33</v>
      </c>
      <c r="C26" s="259" t="s">
        <v>33</v>
      </c>
      <c r="D26" s="259" t="s">
        <v>33</v>
      </c>
      <c r="E26" s="259">
        <v>14.568450927700001</v>
      </c>
      <c r="F26" s="259" t="s">
        <v>33</v>
      </c>
      <c r="G26" s="259" t="s">
        <v>33</v>
      </c>
      <c r="H26" s="259">
        <v>14.568450927700001</v>
      </c>
      <c r="I26" s="259">
        <v>14.568450927734375</v>
      </c>
      <c r="J26" s="259">
        <v>2.0395830000000004</v>
      </c>
    </row>
    <row r="27" spans="1:25" s="286" customFormat="1" ht="3.75" customHeight="1" x14ac:dyDescent="0.2">
      <c r="A27" s="263"/>
      <c r="B27" s="264"/>
      <c r="C27" s="264"/>
      <c r="D27" s="264"/>
      <c r="E27" s="264"/>
      <c r="F27" s="264"/>
      <c r="G27" s="264"/>
      <c r="H27" s="264"/>
      <c r="I27" s="264"/>
      <c r="J27" s="264"/>
    </row>
    <row r="28" spans="1:25" s="286" customFormat="1" ht="15" customHeight="1" x14ac:dyDescent="0.2">
      <c r="A28" s="267" t="s">
        <v>73</v>
      </c>
      <c r="B28" s="268" t="s">
        <v>33</v>
      </c>
      <c r="C28" s="268" t="s">
        <v>33</v>
      </c>
      <c r="D28" s="268" t="s">
        <v>33</v>
      </c>
      <c r="E28" s="268">
        <v>24.9740092754</v>
      </c>
      <c r="F28" s="268">
        <v>14.568450927700001</v>
      </c>
      <c r="G28" s="268" t="s">
        <v>33</v>
      </c>
      <c r="H28" s="268">
        <v>39.542460203099999</v>
      </c>
      <c r="I28" s="268" t="s">
        <v>33</v>
      </c>
      <c r="J28" s="268">
        <v>2.1748602705903055</v>
      </c>
    </row>
    <row r="29" spans="1:25" s="286" customFormat="1" ht="9" customHeight="1" x14ac:dyDescent="0.2">
      <c r="A29" s="263"/>
      <c r="B29" s="269"/>
      <c r="C29" s="269"/>
      <c r="D29" s="269"/>
      <c r="E29" s="269"/>
      <c r="F29" s="269"/>
      <c r="G29" s="269"/>
      <c r="H29" s="269"/>
      <c r="I29" s="270"/>
    </row>
    <row r="30" spans="1:25" s="286" customFormat="1" ht="18.75" x14ac:dyDescent="0.3">
      <c r="A30" s="303" t="s">
        <v>38</v>
      </c>
      <c r="B30" s="289"/>
      <c r="C30" s="289"/>
      <c r="D30" s="289"/>
      <c r="E30" s="289"/>
      <c r="F30" s="289"/>
      <c r="G30" s="289"/>
      <c r="H30" s="289"/>
      <c r="I30" s="290"/>
    </row>
    <row r="31" spans="1:25" s="286" customFormat="1" ht="3.75" customHeight="1" x14ac:dyDescent="0.2">
      <c r="A31" s="293"/>
      <c r="B31" s="294"/>
      <c r="C31" s="294"/>
      <c r="D31" s="294"/>
      <c r="E31" s="294"/>
      <c r="F31" s="294"/>
      <c r="G31" s="294"/>
      <c r="H31" s="294"/>
      <c r="I31" s="295"/>
    </row>
    <row r="32" spans="1:25" s="286" customFormat="1" x14ac:dyDescent="0.2">
      <c r="A32" s="258" t="s">
        <v>111</v>
      </c>
      <c r="B32" s="259" t="s">
        <v>33</v>
      </c>
      <c r="C32" s="259" t="s">
        <v>33</v>
      </c>
      <c r="D32" s="259" t="s">
        <v>33</v>
      </c>
      <c r="E32" s="259" t="s">
        <v>33</v>
      </c>
      <c r="F32" s="259" t="s">
        <v>33</v>
      </c>
      <c r="G32" s="259">
        <v>18.401110351100002</v>
      </c>
      <c r="H32" s="259">
        <v>18.401110351100002</v>
      </c>
      <c r="I32" s="259">
        <v>18.401110351085663</v>
      </c>
      <c r="J32" s="259" t="s">
        <v>218</v>
      </c>
    </row>
    <row r="33" spans="1:10" s="286" customFormat="1" ht="3.75" customHeight="1" x14ac:dyDescent="0.2">
      <c r="A33" s="279"/>
      <c r="B33" s="264"/>
      <c r="C33" s="264"/>
      <c r="D33" s="264"/>
      <c r="E33" s="264"/>
      <c r="F33" s="264"/>
      <c r="G33" s="264"/>
      <c r="H33" s="264"/>
      <c r="I33" s="264"/>
      <c r="J33" s="264"/>
    </row>
    <row r="34" spans="1:10" s="286" customFormat="1" ht="15" customHeight="1" x14ac:dyDescent="0.2">
      <c r="A34" s="267" t="s">
        <v>76</v>
      </c>
      <c r="B34" s="268" t="s">
        <v>33</v>
      </c>
      <c r="C34" s="268" t="s">
        <v>33</v>
      </c>
      <c r="D34" s="268" t="s">
        <v>33</v>
      </c>
      <c r="E34" s="268" t="s">
        <v>33</v>
      </c>
      <c r="F34" s="268" t="s">
        <v>33</v>
      </c>
      <c r="G34" s="268">
        <v>18.401110351100002</v>
      </c>
      <c r="H34" s="268">
        <v>18.401110351100002</v>
      </c>
      <c r="I34" s="268" t="s">
        <v>33</v>
      </c>
      <c r="J34" s="268" t="s">
        <v>218</v>
      </c>
    </row>
    <row r="35" spans="1:10" s="286" customFormat="1" x14ac:dyDescent="0.2"/>
    <row r="36" spans="1:10" s="286" customFormat="1" x14ac:dyDescent="0.2"/>
    <row r="37" spans="1:10" s="286" customFormat="1" x14ac:dyDescent="0.2"/>
    <row r="38" spans="1:10" s="286" customFormat="1" x14ac:dyDescent="0.2"/>
    <row r="39" spans="1:10" s="286" customFormat="1" x14ac:dyDescent="0.2"/>
    <row r="40" spans="1:10" s="286" customFormat="1" x14ac:dyDescent="0.2"/>
    <row r="41" spans="1:10" s="286" customFormat="1" x14ac:dyDescent="0.2"/>
    <row r="42" spans="1:10" s="286" customFormat="1" x14ac:dyDescent="0.2"/>
    <row r="43" spans="1:10" s="286" customFormat="1" x14ac:dyDescent="0.2"/>
    <row r="44" spans="1:10" s="286" customFormat="1" x14ac:dyDescent="0.2"/>
    <row r="45" spans="1:10" s="286" customFormat="1" x14ac:dyDescent="0.2"/>
    <row r="46" spans="1:10" s="286" customFormat="1" x14ac:dyDescent="0.2"/>
    <row r="47" spans="1:10" s="286" customFormat="1" x14ac:dyDescent="0.2"/>
    <row r="48" spans="1:10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</sheetData>
  <mergeCells count="1">
    <mergeCell ref="B3:G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showGridLines="0" topLeftCell="A17" workbookViewId="0">
      <selection sqref="A1:O49"/>
    </sheetView>
  </sheetViews>
  <sheetFormatPr defaultRowHeight="12.75" x14ac:dyDescent="0.2"/>
  <cols>
    <col min="1" max="1" width="29" style="287" customWidth="1"/>
    <col min="2" max="2" width="12.7109375" style="287" customWidth="1"/>
    <col min="3" max="3" width="8.7109375" style="287" customWidth="1"/>
    <col min="4" max="4" width="7.7109375" style="287" customWidth="1"/>
    <col min="5" max="5" width="8.28515625" style="287" customWidth="1"/>
    <col min="6" max="6" width="10.28515625" style="287" customWidth="1"/>
    <col min="7" max="7" width="9.5703125" style="287" customWidth="1"/>
    <col min="8" max="8" width="13.140625" style="287" customWidth="1"/>
    <col min="9" max="9" width="13.28515625" style="287" bestFit="1" customWidth="1"/>
    <col min="10" max="10" width="7.7109375" style="287" customWidth="1"/>
    <col min="11" max="11" width="11.5703125" style="287" customWidth="1"/>
    <col min="12" max="12" width="11.140625" style="287" customWidth="1"/>
    <col min="13" max="14" width="9.7109375" style="287" customWidth="1"/>
    <col min="15" max="15" width="8.7109375" style="287" customWidth="1"/>
    <col min="16" max="31" width="12.7109375" style="286" customWidth="1"/>
    <col min="32" max="65" width="12.7109375" style="287" customWidth="1"/>
    <col min="66" max="16384" width="9.140625" style="287"/>
  </cols>
  <sheetData>
    <row r="1" spans="1:31" s="280" customFormat="1" ht="15" customHeight="1" x14ac:dyDescent="0.25">
      <c r="A1" s="116" t="s">
        <v>385</v>
      </c>
    </row>
    <row r="2" spans="1:31" s="282" customFormat="1" ht="15" customHeight="1" x14ac:dyDescent="0.2">
      <c r="A2" s="281"/>
    </row>
    <row r="3" spans="1:31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284"/>
      <c r="N3" s="284"/>
      <c r="O3" s="284"/>
    </row>
    <row r="4" spans="1:31" s="282" customFormat="1" ht="6" customHeight="1" x14ac:dyDescent="0.2">
      <c r="A4" s="283"/>
      <c r="M4" s="284"/>
      <c r="N4" s="284"/>
      <c r="O4" s="284"/>
    </row>
    <row r="5" spans="1:31" s="250" customFormat="1" ht="39" customHeight="1" thickBot="1" x14ac:dyDescent="0.25">
      <c r="A5" s="302" t="s">
        <v>214</v>
      </c>
      <c r="B5" s="250" t="s">
        <v>196</v>
      </c>
      <c r="C5" s="250" t="s">
        <v>358</v>
      </c>
      <c r="D5" s="250" t="s">
        <v>232</v>
      </c>
      <c r="E5" s="250" t="s">
        <v>82</v>
      </c>
      <c r="F5" s="250" t="s">
        <v>359</v>
      </c>
      <c r="G5" s="250" t="s">
        <v>253</v>
      </c>
      <c r="H5" s="250" t="s">
        <v>197</v>
      </c>
      <c r="I5" s="250" t="s">
        <v>198</v>
      </c>
      <c r="J5" s="250" t="s">
        <v>107</v>
      </c>
      <c r="K5" s="250" t="s">
        <v>199</v>
      </c>
      <c r="L5" s="250" t="s">
        <v>220</v>
      </c>
      <c r="M5" s="250" t="s">
        <v>215</v>
      </c>
      <c r="N5" s="250" t="s">
        <v>216</v>
      </c>
      <c r="O5" s="250" t="s">
        <v>217</v>
      </c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85"/>
      <c r="AD5" s="251" t="s">
        <v>260</v>
      </c>
      <c r="AE5" s="251"/>
    </row>
    <row r="6" spans="1:31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85"/>
      <c r="AD6" s="255"/>
      <c r="AE6" s="255"/>
    </row>
    <row r="7" spans="1:31" s="257" customFormat="1" ht="19.5" customHeight="1" x14ac:dyDescent="0.3">
      <c r="A7" s="303" t="s">
        <v>35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85"/>
      <c r="AD7" s="255"/>
      <c r="AE7" s="255"/>
    </row>
    <row r="8" spans="1:31" s="254" customFormat="1" ht="3.75" customHeight="1" x14ac:dyDescent="0.2">
      <c r="A8" s="253"/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</row>
    <row r="9" spans="1:31" x14ac:dyDescent="0.2">
      <c r="A9" s="258" t="s">
        <v>106</v>
      </c>
      <c r="B9" s="259">
        <v>10.955399870899999</v>
      </c>
      <c r="C9" s="259" t="s">
        <v>33</v>
      </c>
      <c r="D9" s="259" t="s">
        <v>33</v>
      </c>
      <c r="E9" s="259" t="s">
        <v>33</v>
      </c>
      <c r="F9" s="259" t="s">
        <v>33</v>
      </c>
      <c r="G9" s="259" t="s">
        <v>33</v>
      </c>
      <c r="H9" s="259" t="s">
        <v>33</v>
      </c>
      <c r="I9" s="259" t="s">
        <v>33</v>
      </c>
      <c r="J9" s="259" t="s">
        <v>33</v>
      </c>
      <c r="K9" s="259" t="s">
        <v>33</v>
      </c>
      <c r="L9" s="259" t="s">
        <v>33</v>
      </c>
      <c r="M9" s="260">
        <v>10.955399870899999</v>
      </c>
      <c r="N9" s="259">
        <v>10.055399894714355</v>
      </c>
      <c r="O9" s="259">
        <v>3.5605049579405788</v>
      </c>
      <c r="AD9" s="286" t="s">
        <v>261</v>
      </c>
    </row>
    <row r="10" spans="1:31" x14ac:dyDescent="0.2">
      <c r="A10" s="258" t="s">
        <v>91</v>
      </c>
      <c r="B10" s="259">
        <v>6.0701999663999997</v>
      </c>
      <c r="C10" s="259" t="s">
        <v>33</v>
      </c>
      <c r="D10" s="259" t="s">
        <v>33</v>
      </c>
      <c r="E10" s="259" t="s">
        <v>33</v>
      </c>
      <c r="F10" s="259" t="s">
        <v>33</v>
      </c>
      <c r="G10" s="259">
        <v>2.1851999759999998</v>
      </c>
      <c r="H10" s="259" t="s">
        <v>33</v>
      </c>
      <c r="I10" s="259" t="s">
        <v>33</v>
      </c>
      <c r="J10" s="259" t="s">
        <v>33</v>
      </c>
      <c r="K10" s="259" t="s">
        <v>33</v>
      </c>
      <c r="L10" s="259" t="s">
        <v>33</v>
      </c>
      <c r="M10" s="260">
        <v>8.2553999424000004</v>
      </c>
      <c r="N10" s="259">
        <v>8.2553999423980713</v>
      </c>
      <c r="O10" s="259">
        <v>8.8745549377703661</v>
      </c>
    </row>
    <row r="11" spans="1:31" x14ac:dyDescent="0.2">
      <c r="A11" s="258" t="s">
        <v>113</v>
      </c>
      <c r="B11" s="259" t="s">
        <v>33</v>
      </c>
      <c r="C11" s="259">
        <v>2.3122510909999998</v>
      </c>
      <c r="D11" s="259" t="s">
        <v>33</v>
      </c>
      <c r="E11" s="259" t="s">
        <v>33</v>
      </c>
      <c r="F11" s="259" t="s">
        <v>33</v>
      </c>
      <c r="G11" s="259" t="s">
        <v>33</v>
      </c>
      <c r="H11" s="259" t="s">
        <v>33</v>
      </c>
      <c r="I11" s="259" t="s">
        <v>33</v>
      </c>
      <c r="J11" s="259" t="s">
        <v>33</v>
      </c>
      <c r="K11" s="259" t="s">
        <v>33</v>
      </c>
      <c r="L11" s="259" t="s">
        <v>33</v>
      </c>
      <c r="M11" s="260">
        <v>2.3122510909999998</v>
      </c>
      <c r="N11" s="259">
        <v>2.312251091003418</v>
      </c>
      <c r="O11" s="259">
        <v>3.4313805404317859</v>
      </c>
    </row>
    <row r="12" spans="1:31" x14ac:dyDescent="0.2">
      <c r="A12" s="258" t="s">
        <v>319</v>
      </c>
      <c r="B12" s="259">
        <v>6.0701999663999997</v>
      </c>
      <c r="C12" s="259" t="s">
        <v>33</v>
      </c>
      <c r="D12" s="259" t="s">
        <v>33</v>
      </c>
      <c r="E12" s="259" t="s">
        <v>33</v>
      </c>
      <c r="F12" s="259" t="s">
        <v>33</v>
      </c>
      <c r="G12" s="259" t="s">
        <v>33</v>
      </c>
      <c r="H12" s="259" t="s">
        <v>33</v>
      </c>
      <c r="I12" s="259" t="s">
        <v>33</v>
      </c>
      <c r="J12" s="259" t="s">
        <v>33</v>
      </c>
      <c r="K12" s="259" t="s">
        <v>33</v>
      </c>
      <c r="L12" s="259" t="s">
        <v>33</v>
      </c>
      <c r="M12" s="260">
        <v>6.0701999663999997</v>
      </c>
      <c r="N12" s="259">
        <v>6.0701999664306641</v>
      </c>
      <c r="O12" s="259">
        <v>1.1836890000000002</v>
      </c>
    </row>
    <row r="13" spans="1:31" x14ac:dyDescent="0.2">
      <c r="A13" s="258" t="s">
        <v>55</v>
      </c>
      <c r="B13" s="259" t="s">
        <v>33</v>
      </c>
      <c r="C13" s="259" t="s">
        <v>33</v>
      </c>
      <c r="D13" s="259">
        <v>2.3122510909999998</v>
      </c>
      <c r="E13" s="259" t="s">
        <v>33</v>
      </c>
      <c r="F13" s="259" t="s">
        <v>33</v>
      </c>
      <c r="G13" s="259" t="s">
        <v>33</v>
      </c>
      <c r="H13" s="259" t="s">
        <v>33</v>
      </c>
      <c r="I13" s="259" t="s">
        <v>33</v>
      </c>
      <c r="J13" s="259" t="s">
        <v>33</v>
      </c>
      <c r="K13" s="259" t="s">
        <v>33</v>
      </c>
      <c r="L13" s="259" t="s">
        <v>33</v>
      </c>
      <c r="M13" s="260">
        <v>2.3122510909999998</v>
      </c>
      <c r="N13" s="259">
        <v>2.312251091003418</v>
      </c>
      <c r="O13" s="259">
        <v>1.7341882785201075</v>
      </c>
    </row>
    <row r="14" spans="1:31" x14ac:dyDescent="0.2">
      <c r="A14" s="258" t="s">
        <v>118</v>
      </c>
      <c r="B14" s="259">
        <v>6.0701999663999997</v>
      </c>
      <c r="C14" s="259" t="s">
        <v>33</v>
      </c>
      <c r="D14" s="259" t="s">
        <v>33</v>
      </c>
      <c r="E14" s="259" t="s">
        <v>33</v>
      </c>
      <c r="F14" s="259" t="s">
        <v>33</v>
      </c>
      <c r="G14" s="259" t="s">
        <v>33</v>
      </c>
      <c r="H14" s="259" t="s">
        <v>33</v>
      </c>
      <c r="I14" s="259" t="s">
        <v>33</v>
      </c>
      <c r="J14" s="259" t="s">
        <v>33</v>
      </c>
      <c r="K14" s="259" t="s">
        <v>33</v>
      </c>
      <c r="L14" s="259" t="s">
        <v>33</v>
      </c>
      <c r="M14" s="260">
        <v>6.0701999663999997</v>
      </c>
      <c r="N14" s="259">
        <v>6.0701999664306641</v>
      </c>
      <c r="O14" s="259">
        <v>7.8288583439999986</v>
      </c>
    </row>
    <row r="15" spans="1:31" x14ac:dyDescent="0.2">
      <c r="A15" s="258" t="s">
        <v>100</v>
      </c>
      <c r="B15" s="259">
        <v>2.1851999759999998</v>
      </c>
      <c r="C15" s="259" t="s">
        <v>33</v>
      </c>
      <c r="D15" s="259" t="s">
        <v>33</v>
      </c>
      <c r="E15" s="259">
        <v>24.783795952799998</v>
      </c>
      <c r="F15" s="259" t="s">
        <v>33</v>
      </c>
      <c r="G15" s="259" t="s">
        <v>33</v>
      </c>
      <c r="H15" s="259" t="s">
        <v>33</v>
      </c>
      <c r="I15" s="259" t="s">
        <v>33</v>
      </c>
      <c r="J15" s="259" t="s">
        <v>33</v>
      </c>
      <c r="K15" s="259" t="s">
        <v>33</v>
      </c>
      <c r="L15" s="259" t="s">
        <v>33</v>
      </c>
      <c r="M15" s="260">
        <v>26.968995928799998</v>
      </c>
      <c r="N15" s="259">
        <v>15.027097940444946</v>
      </c>
      <c r="O15" s="259">
        <v>5.1780472925903318</v>
      </c>
    </row>
    <row r="16" spans="1:31" x14ac:dyDescent="0.2">
      <c r="A16" s="258" t="s">
        <v>57</v>
      </c>
      <c r="B16" s="259">
        <v>6.0701999663999997</v>
      </c>
      <c r="C16" s="259" t="s">
        <v>33</v>
      </c>
      <c r="D16" s="259" t="s">
        <v>33</v>
      </c>
      <c r="E16" s="259">
        <v>2.3122510909999998</v>
      </c>
      <c r="F16" s="259" t="s">
        <v>33</v>
      </c>
      <c r="G16" s="259" t="s">
        <v>33</v>
      </c>
      <c r="H16" s="259" t="s">
        <v>33</v>
      </c>
      <c r="I16" s="259" t="s">
        <v>33</v>
      </c>
      <c r="J16" s="259" t="s">
        <v>33</v>
      </c>
      <c r="K16" s="259" t="s">
        <v>33</v>
      </c>
      <c r="L16" s="259" t="s">
        <v>33</v>
      </c>
      <c r="M16" s="260">
        <v>8.3824510574000008</v>
      </c>
      <c r="N16" s="259">
        <v>8.382451057434082</v>
      </c>
      <c r="O16" s="259">
        <v>2.0956127595067024</v>
      </c>
    </row>
    <row r="17" spans="1:31" x14ac:dyDescent="0.2">
      <c r="A17" s="258" t="s">
        <v>184</v>
      </c>
      <c r="B17" s="259" t="s">
        <v>33</v>
      </c>
      <c r="C17" s="259" t="s">
        <v>33</v>
      </c>
      <c r="D17" s="259" t="s">
        <v>33</v>
      </c>
      <c r="E17" s="259" t="s">
        <v>33</v>
      </c>
      <c r="F17" s="259">
        <v>8.4982500075999994</v>
      </c>
      <c r="G17" s="259" t="s">
        <v>33</v>
      </c>
      <c r="H17" s="259" t="s">
        <v>33</v>
      </c>
      <c r="I17" s="259" t="s">
        <v>33</v>
      </c>
      <c r="J17" s="259" t="s">
        <v>33</v>
      </c>
      <c r="K17" s="259" t="s">
        <v>33</v>
      </c>
      <c r="L17" s="259" t="s">
        <v>33</v>
      </c>
      <c r="M17" s="260">
        <v>8.4982500075999994</v>
      </c>
      <c r="N17" s="259">
        <v>8.4982500076293945</v>
      </c>
      <c r="O17" s="259" t="s">
        <v>33</v>
      </c>
    </row>
    <row r="18" spans="1:31" s="288" customFormat="1" ht="3.75" customHeight="1" x14ac:dyDescent="0.2">
      <c r="A18" s="263"/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4"/>
      <c r="O18" s="264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</row>
    <row r="19" spans="1:31" s="288" customFormat="1" ht="15" customHeight="1" x14ac:dyDescent="0.2">
      <c r="A19" s="267" t="s">
        <v>58</v>
      </c>
      <c r="B19" s="268">
        <v>37.421399712499998</v>
      </c>
      <c r="C19" s="268">
        <v>2.3122510909999998</v>
      </c>
      <c r="D19" s="268">
        <v>2.3122510909999998</v>
      </c>
      <c r="E19" s="268">
        <v>27.096047043799999</v>
      </c>
      <c r="F19" s="268">
        <v>8.4982500075999994</v>
      </c>
      <c r="G19" s="268">
        <v>2.1851999759999998</v>
      </c>
      <c r="H19" s="268" t="s">
        <v>33</v>
      </c>
      <c r="I19" s="268" t="s">
        <v>33</v>
      </c>
      <c r="J19" s="268" t="s">
        <v>33</v>
      </c>
      <c r="K19" s="268" t="s">
        <v>33</v>
      </c>
      <c r="L19" s="268" t="s">
        <v>33</v>
      </c>
      <c r="M19" s="268">
        <v>79.825398921899989</v>
      </c>
      <c r="N19" s="268" t="s">
        <v>33</v>
      </c>
      <c r="O19" s="268">
        <v>33.886836110759873</v>
      </c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</row>
    <row r="20" spans="1:31" s="288" customFormat="1" ht="9" customHeight="1" x14ac:dyDescent="0.2">
      <c r="A20" s="263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70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</row>
    <row r="21" spans="1:31" s="292" customFormat="1" ht="19.5" customHeight="1" x14ac:dyDescent="0.3">
      <c r="A21" s="445" t="s">
        <v>411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90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</row>
    <row r="22" spans="1:31" s="296" customFormat="1" ht="3.75" customHeight="1" x14ac:dyDescent="0.2">
      <c r="A22" s="293"/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5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</row>
    <row r="23" spans="1:31" x14ac:dyDescent="0.2">
      <c r="A23" s="258" t="s">
        <v>322</v>
      </c>
      <c r="B23" s="259" t="s">
        <v>33</v>
      </c>
      <c r="C23" s="259" t="s">
        <v>33</v>
      </c>
      <c r="D23" s="259" t="s">
        <v>33</v>
      </c>
      <c r="E23" s="259" t="s">
        <v>33</v>
      </c>
      <c r="F23" s="259" t="s">
        <v>33</v>
      </c>
      <c r="G23" s="259" t="s">
        <v>33</v>
      </c>
      <c r="H23" s="259">
        <v>6.0701999663999997</v>
      </c>
      <c r="I23" s="259" t="s">
        <v>33</v>
      </c>
      <c r="J23" s="259" t="s">
        <v>33</v>
      </c>
      <c r="K23" s="259" t="s">
        <v>33</v>
      </c>
      <c r="L23" s="259" t="s">
        <v>33</v>
      </c>
      <c r="M23" s="260">
        <v>6.0701999663999997</v>
      </c>
      <c r="N23" s="259">
        <v>6.0701999664306641</v>
      </c>
      <c r="O23" s="259">
        <v>8.7410879999999995</v>
      </c>
    </row>
    <row r="24" spans="1:31" x14ac:dyDescent="0.2">
      <c r="A24" s="258" t="s">
        <v>323</v>
      </c>
      <c r="B24" s="259" t="s">
        <v>33</v>
      </c>
      <c r="C24" s="259" t="s">
        <v>33</v>
      </c>
      <c r="D24" s="259" t="s">
        <v>33</v>
      </c>
      <c r="E24" s="259" t="s">
        <v>33</v>
      </c>
      <c r="F24" s="259" t="s">
        <v>33</v>
      </c>
      <c r="G24" s="259" t="s">
        <v>33</v>
      </c>
      <c r="H24" s="259">
        <v>10.7999992371</v>
      </c>
      <c r="I24" s="259" t="s">
        <v>33</v>
      </c>
      <c r="J24" s="259" t="s">
        <v>33</v>
      </c>
      <c r="K24" s="259" t="s">
        <v>33</v>
      </c>
      <c r="L24" s="259" t="s">
        <v>33</v>
      </c>
      <c r="M24" s="260">
        <v>10.7999992371</v>
      </c>
      <c r="N24" s="259">
        <v>5.3999996185302734</v>
      </c>
      <c r="O24" s="259">
        <v>2.4299999356269839</v>
      </c>
    </row>
    <row r="25" spans="1:31" x14ac:dyDescent="0.2">
      <c r="A25" s="258" t="s">
        <v>186</v>
      </c>
      <c r="B25" s="259" t="s">
        <v>33</v>
      </c>
      <c r="C25" s="259" t="s">
        <v>33</v>
      </c>
      <c r="D25" s="259" t="s">
        <v>33</v>
      </c>
      <c r="E25" s="259" t="s">
        <v>33</v>
      </c>
      <c r="F25" s="259" t="s">
        <v>33</v>
      </c>
      <c r="G25" s="259" t="s">
        <v>33</v>
      </c>
      <c r="H25" s="259">
        <v>8.3824510574000008</v>
      </c>
      <c r="I25" s="259" t="s">
        <v>33</v>
      </c>
      <c r="J25" s="259" t="s">
        <v>33</v>
      </c>
      <c r="K25" s="259" t="s">
        <v>33</v>
      </c>
      <c r="L25" s="259" t="s">
        <v>33</v>
      </c>
      <c r="M25" s="260">
        <v>8.3824510574000008</v>
      </c>
      <c r="N25" s="259">
        <v>8.382451057434082</v>
      </c>
      <c r="O25" s="259">
        <v>13.9034102627185</v>
      </c>
    </row>
    <row r="26" spans="1:31" x14ac:dyDescent="0.2">
      <c r="A26" s="258" t="s">
        <v>102</v>
      </c>
      <c r="B26" s="259" t="s">
        <v>33</v>
      </c>
      <c r="C26" s="259" t="s">
        <v>33</v>
      </c>
      <c r="D26" s="259" t="s">
        <v>33</v>
      </c>
      <c r="E26" s="259" t="s">
        <v>33</v>
      </c>
      <c r="F26" s="259" t="s">
        <v>33</v>
      </c>
      <c r="G26" s="259" t="s">
        <v>33</v>
      </c>
      <c r="H26" s="259">
        <v>6.0701999663999997</v>
      </c>
      <c r="I26" s="259" t="s">
        <v>33</v>
      </c>
      <c r="J26" s="259" t="s">
        <v>33</v>
      </c>
      <c r="K26" s="259" t="s">
        <v>33</v>
      </c>
      <c r="L26" s="259" t="s">
        <v>33</v>
      </c>
      <c r="M26" s="260">
        <v>6.0701999663999997</v>
      </c>
      <c r="N26" s="259">
        <v>6.0701999664306641</v>
      </c>
      <c r="O26" s="259" t="s">
        <v>218</v>
      </c>
    </row>
    <row r="27" spans="1:31" x14ac:dyDescent="0.2">
      <c r="A27" s="258" t="s">
        <v>59</v>
      </c>
      <c r="B27" s="259" t="s">
        <v>33</v>
      </c>
      <c r="C27" s="259" t="s">
        <v>33</v>
      </c>
      <c r="D27" s="259" t="s">
        <v>33</v>
      </c>
      <c r="E27" s="259" t="s">
        <v>33</v>
      </c>
      <c r="F27" s="259" t="s">
        <v>33</v>
      </c>
      <c r="G27" s="259" t="s">
        <v>33</v>
      </c>
      <c r="H27" s="259" t="s">
        <v>33</v>
      </c>
      <c r="I27" s="259">
        <v>8.3824510574000008</v>
      </c>
      <c r="J27" s="259" t="s">
        <v>33</v>
      </c>
      <c r="K27" s="259" t="s">
        <v>33</v>
      </c>
      <c r="L27" s="259" t="s">
        <v>33</v>
      </c>
      <c r="M27" s="260">
        <v>8.3824510574000008</v>
      </c>
      <c r="N27" s="259">
        <v>8.382451057434082</v>
      </c>
      <c r="O27" s="259">
        <v>7.5201392855000133</v>
      </c>
    </row>
    <row r="28" spans="1:31" x14ac:dyDescent="0.2">
      <c r="A28" s="258" t="s">
        <v>61</v>
      </c>
      <c r="B28" s="259" t="s">
        <v>33</v>
      </c>
      <c r="C28" s="259" t="s">
        <v>33</v>
      </c>
      <c r="D28" s="259" t="s">
        <v>33</v>
      </c>
      <c r="E28" s="259" t="s">
        <v>33</v>
      </c>
      <c r="F28" s="259" t="s">
        <v>33</v>
      </c>
      <c r="G28" s="259" t="s">
        <v>33</v>
      </c>
      <c r="H28" s="259">
        <v>18.2105998993</v>
      </c>
      <c r="I28" s="259" t="s">
        <v>33</v>
      </c>
      <c r="J28" s="259" t="s">
        <v>33</v>
      </c>
      <c r="K28" s="259" t="s">
        <v>33</v>
      </c>
      <c r="L28" s="259" t="s">
        <v>33</v>
      </c>
      <c r="M28" s="260">
        <v>18.2105998993</v>
      </c>
      <c r="N28" s="259">
        <v>6.0701999664306641</v>
      </c>
      <c r="O28" s="259">
        <v>11.062939500000002</v>
      </c>
    </row>
    <row r="29" spans="1:31" x14ac:dyDescent="0.2">
      <c r="A29" s="258" t="s">
        <v>63</v>
      </c>
      <c r="B29" s="259" t="s">
        <v>33</v>
      </c>
      <c r="C29" s="259" t="s">
        <v>33</v>
      </c>
      <c r="D29" s="259" t="s">
        <v>33</v>
      </c>
      <c r="E29" s="259" t="s">
        <v>33</v>
      </c>
      <c r="F29" s="259" t="s">
        <v>33</v>
      </c>
      <c r="G29" s="259" t="s">
        <v>33</v>
      </c>
      <c r="H29" s="259">
        <v>15.2081490569</v>
      </c>
      <c r="I29" s="259" t="s">
        <v>33</v>
      </c>
      <c r="J29" s="259">
        <v>2.1851999759999998</v>
      </c>
      <c r="K29" s="259" t="s">
        <v>33</v>
      </c>
      <c r="L29" s="259" t="s">
        <v>33</v>
      </c>
      <c r="M29" s="260">
        <v>17.3933490328</v>
      </c>
      <c r="N29" s="259">
        <v>16.493349056690931</v>
      </c>
      <c r="O29" s="259">
        <v>12.595011878848076</v>
      </c>
    </row>
    <row r="30" spans="1:31" x14ac:dyDescent="0.2">
      <c r="A30" s="258" t="s">
        <v>64</v>
      </c>
      <c r="B30" s="259" t="s">
        <v>33</v>
      </c>
      <c r="C30" s="259" t="s">
        <v>33</v>
      </c>
      <c r="D30" s="259" t="s">
        <v>33</v>
      </c>
      <c r="E30" s="259" t="s">
        <v>33</v>
      </c>
      <c r="F30" s="259" t="s">
        <v>33</v>
      </c>
      <c r="G30" s="259" t="s">
        <v>33</v>
      </c>
      <c r="H30" s="259">
        <v>10.182451009799999</v>
      </c>
      <c r="I30" s="259" t="s">
        <v>33</v>
      </c>
      <c r="J30" s="259" t="s">
        <v>33</v>
      </c>
      <c r="K30" s="259" t="s">
        <v>33</v>
      </c>
      <c r="L30" s="259" t="s">
        <v>33</v>
      </c>
      <c r="M30" s="260">
        <v>10.182451009799999</v>
      </c>
      <c r="N30" s="259">
        <v>9.2824510335922241</v>
      </c>
      <c r="O30" s="259">
        <v>12.289144112132238</v>
      </c>
    </row>
    <row r="31" spans="1:31" x14ac:dyDescent="0.2">
      <c r="A31" s="258" t="s">
        <v>97</v>
      </c>
      <c r="B31" s="259" t="s">
        <v>33</v>
      </c>
      <c r="C31" s="259" t="s">
        <v>33</v>
      </c>
      <c r="D31" s="259" t="s">
        <v>33</v>
      </c>
      <c r="E31" s="259" t="s">
        <v>33</v>
      </c>
      <c r="F31" s="259" t="s">
        <v>33</v>
      </c>
      <c r="G31" s="259" t="s">
        <v>33</v>
      </c>
      <c r="H31" s="259">
        <v>40.2943959236</v>
      </c>
      <c r="I31" s="259" t="s">
        <v>33</v>
      </c>
      <c r="J31" s="259" t="s">
        <v>33</v>
      </c>
      <c r="K31" s="259" t="s">
        <v>33</v>
      </c>
      <c r="L31" s="259" t="s">
        <v>33</v>
      </c>
      <c r="M31" s="260">
        <v>40.2943959236</v>
      </c>
      <c r="N31" s="259">
        <v>17.112097978591919</v>
      </c>
      <c r="O31" s="259">
        <v>40.141672711981201</v>
      </c>
    </row>
    <row r="32" spans="1:31" x14ac:dyDescent="0.2">
      <c r="A32" s="258" t="s">
        <v>187</v>
      </c>
      <c r="B32" s="259" t="s">
        <v>33</v>
      </c>
      <c r="C32" s="259" t="s">
        <v>33</v>
      </c>
      <c r="D32" s="259" t="s">
        <v>33</v>
      </c>
      <c r="E32" s="259" t="s">
        <v>33</v>
      </c>
      <c r="F32" s="259">
        <v>8.4982500075999994</v>
      </c>
      <c r="G32" s="259" t="s">
        <v>33</v>
      </c>
      <c r="H32" s="259" t="s">
        <v>33</v>
      </c>
      <c r="I32" s="259" t="s">
        <v>33</v>
      </c>
      <c r="J32" s="259" t="s">
        <v>33</v>
      </c>
      <c r="K32" s="259" t="s">
        <v>33</v>
      </c>
      <c r="L32" s="259" t="s">
        <v>33</v>
      </c>
      <c r="M32" s="260">
        <v>8.4982500075999994</v>
      </c>
      <c r="N32" s="259">
        <v>8.4982500076293945</v>
      </c>
      <c r="O32" s="259" t="s">
        <v>33</v>
      </c>
    </row>
    <row r="33" spans="1:31" s="288" customFormat="1" ht="3.75" customHeight="1" x14ac:dyDescent="0.2">
      <c r="A33" s="263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5"/>
      <c r="N33" s="264"/>
      <c r="O33" s="264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</row>
    <row r="34" spans="1:31" s="288" customFormat="1" ht="15" customHeight="1" x14ac:dyDescent="0.2">
      <c r="A34" s="267" t="s">
        <v>150</v>
      </c>
      <c r="B34" s="268" t="s">
        <v>33</v>
      </c>
      <c r="C34" s="268" t="s">
        <v>33</v>
      </c>
      <c r="D34" s="268" t="s">
        <v>33</v>
      </c>
      <c r="E34" s="268" t="s">
        <v>33</v>
      </c>
      <c r="F34" s="268">
        <v>8.4982500075999994</v>
      </c>
      <c r="G34" s="268" t="s">
        <v>33</v>
      </c>
      <c r="H34" s="268">
        <v>115.2184461169</v>
      </c>
      <c r="I34" s="268">
        <v>8.3824510574000008</v>
      </c>
      <c r="J34" s="268">
        <v>2.1851999759999998</v>
      </c>
      <c r="K34" s="268" t="s">
        <v>33</v>
      </c>
      <c r="L34" s="268" t="s">
        <v>33</v>
      </c>
      <c r="M34" s="268">
        <v>134.2843471578</v>
      </c>
      <c r="N34" s="268" t="s">
        <v>33</v>
      </c>
      <c r="O34" s="268">
        <v>108.70766220600702</v>
      </c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</row>
    <row r="35" spans="1:31" s="286" customFormat="1" ht="9" customHeight="1" x14ac:dyDescent="0.2"/>
    <row r="36" spans="1:31" s="286" customFormat="1" ht="18.75" x14ac:dyDescent="0.3">
      <c r="A36" s="551" t="s">
        <v>36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</row>
    <row r="37" spans="1:31" s="286" customFormat="1" ht="3.75" customHeight="1" x14ac:dyDescent="0.2">
      <c r="A37" s="549"/>
      <c r="B37" s="550"/>
      <c r="C37" s="550"/>
      <c r="D37" s="550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</row>
    <row r="38" spans="1:31" s="286" customFormat="1" x14ac:dyDescent="0.2">
      <c r="A38" s="258" t="s">
        <v>101</v>
      </c>
      <c r="B38" s="497" t="s">
        <v>33</v>
      </c>
      <c r="C38" s="497" t="s">
        <v>33</v>
      </c>
      <c r="D38" s="497" t="s">
        <v>33</v>
      </c>
      <c r="E38" s="497" t="s">
        <v>33</v>
      </c>
      <c r="F38" s="497" t="s">
        <v>33</v>
      </c>
      <c r="G38" s="497" t="s">
        <v>33</v>
      </c>
      <c r="H38" s="497" t="s">
        <v>33</v>
      </c>
      <c r="I38" s="497" t="s">
        <v>33</v>
      </c>
      <c r="J38" s="497" t="s">
        <v>33</v>
      </c>
      <c r="K38" s="497">
        <v>6.0701999663999997</v>
      </c>
      <c r="L38" s="497" t="s">
        <v>33</v>
      </c>
      <c r="M38" s="525">
        <v>6.0701999663999997</v>
      </c>
      <c r="N38" s="497">
        <v>6.0701999664306641</v>
      </c>
      <c r="O38" s="497">
        <v>0.15479010000000004</v>
      </c>
    </row>
    <row r="39" spans="1:31" s="286" customFormat="1" x14ac:dyDescent="0.2">
      <c r="A39" s="258" t="s">
        <v>71</v>
      </c>
      <c r="B39" s="497" t="s">
        <v>33</v>
      </c>
      <c r="C39" s="497" t="s">
        <v>33</v>
      </c>
      <c r="D39" s="497" t="s">
        <v>33</v>
      </c>
      <c r="E39" s="497" t="s">
        <v>33</v>
      </c>
      <c r="F39" s="497" t="s">
        <v>33</v>
      </c>
      <c r="G39" s="497" t="s">
        <v>33</v>
      </c>
      <c r="H39" s="497" t="s">
        <v>33</v>
      </c>
      <c r="I39" s="497" t="s">
        <v>33</v>
      </c>
      <c r="J39" s="497" t="s">
        <v>33</v>
      </c>
      <c r="K39" s="497">
        <v>6.0701999663999997</v>
      </c>
      <c r="L39" s="497" t="s">
        <v>33</v>
      </c>
      <c r="M39" s="525">
        <v>6.0701999663999997</v>
      </c>
      <c r="N39" s="497">
        <v>6.0701999664306641</v>
      </c>
      <c r="O39" s="497">
        <v>6.070200000000002E-2</v>
      </c>
    </row>
    <row r="40" spans="1:31" s="286" customFormat="1" ht="3.75" customHeight="1" x14ac:dyDescent="0.2">
      <c r="A40" s="537"/>
      <c r="B40" s="555"/>
      <c r="C40" s="555"/>
      <c r="D40" s="555"/>
      <c r="E40" s="555"/>
      <c r="F40" s="555"/>
      <c r="G40" s="555"/>
      <c r="H40" s="555"/>
      <c r="I40" s="555"/>
      <c r="J40" s="555"/>
      <c r="K40" s="555"/>
      <c r="L40" s="555"/>
      <c r="M40" s="556"/>
      <c r="N40" s="555"/>
      <c r="O40" s="555"/>
    </row>
    <row r="41" spans="1:31" s="286" customFormat="1" ht="15" customHeight="1" x14ac:dyDescent="0.2">
      <c r="A41" s="267" t="s">
        <v>73</v>
      </c>
      <c r="B41" s="557" t="s">
        <v>33</v>
      </c>
      <c r="C41" s="557" t="s">
        <v>33</v>
      </c>
      <c r="D41" s="557" t="s">
        <v>33</v>
      </c>
      <c r="E41" s="557" t="s">
        <v>33</v>
      </c>
      <c r="F41" s="557" t="s">
        <v>33</v>
      </c>
      <c r="G41" s="557" t="s">
        <v>33</v>
      </c>
      <c r="H41" s="557" t="s">
        <v>33</v>
      </c>
      <c r="I41" s="557" t="s">
        <v>33</v>
      </c>
      <c r="J41" s="557" t="s">
        <v>33</v>
      </c>
      <c r="K41" s="557">
        <v>12.140399932799999</v>
      </c>
      <c r="L41" s="557" t="s">
        <v>33</v>
      </c>
      <c r="M41" s="557">
        <v>12.140399932799999</v>
      </c>
      <c r="N41" s="557" t="s">
        <v>33</v>
      </c>
      <c r="O41" s="557">
        <v>0.21549210000000008</v>
      </c>
    </row>
    <row r="42" spans="1:31" s="286" customFormat="1" ht="9" customHeight="1" x14ac:dyDescent="0.2">
      <c r="A42" s="537"/>
      <c r="B42" s="558"/>
      <c r="C42" s="558"/>
      <c r="D42" s="558"/>
      <c r="E42" s="558"/>
      <c r="F42" s="558"/>
      <c r="G42" s="558"/>
      <c r="H42" s="558"/>
      <c r="I42" s="558"/>
      <c r="J42" s="558"/>
      <c r="K42" s="558"/>
      <c r="L42" s="558"/>
      <c r="M42" s="558"/>
      <c r="N42" s="558"/>
      <c r="O42" s="558"/>
    </row>
    <row r="43" spans="1:31" s="286" customFormat="1" ht="18.75" x14ac:dyDescent="0.3">
      <c r="A43" s="551" t="s">
        <v>38</v>
      </c>
      <c r="B43" s="559"/>
      <c r="C43" s="559"/>
      <c r="D43" s="559"/>
      <c r="E43" s="559"/>
      <c r="F43" s="559"/>
      <c r="G43" s="559"/>
      <c r="H43" s="559"/>
      <c r="I43" s="559"/>
      <c r="J43" s="559"/>
      <c r="K43" s="559"/>
      <c r="L43" s="559"/>
      <c r="M43" s="559"/>
      <c r="N43" s="559"/>
      <c r="O43" s="559"/>
    </row>
    <row r="44" spans="1:31" s="286" customFormat="1" ht="3.75" customHeight="1" x14ac:dyDescent="0.2">
      <c r="A44" s="549"/>
      <c r="B44" s="560"/>
      <c r="C44" s="560"/>
      <c r="D44" s="560"/>
      <c r="E44" s="560"/>
      <c r="F44" s="560"/>
      <c r="G44" s="560"/>
      <c r="H44" s="560"/>
      <c r="I44" s="560"/>
      <c r="J44" s="560"/>
      <c r="K44" s="560"/>
      <c r="L44" s="560"/>
      <c r="M44" s="560"/>
      <c r="N44" s="560"/>
      <c r="O44" s="560"/>
    </row>
    <row r="45" spans="1:31" s="286" customFormat="1" x14ac:dyDescent="0.2">
      <c r="A45" s="258" t="s">
        <v>148</v>
      </c>
      <c r="B45" s="497" t="s">
        <v>33</v>
      </c>
      <c r="C45" s="497" t="s">
        <v>33</v>
      </c>
      <c r="D45" s="497" t="s">
        <v>33</v>
      </c>
      <c r="E45" s="497" t="s">
        <v>33</v>
      </c>
      <c r="F45" s="497" t="s">
        <v>33</v>
      </c>
      <c r="G45" s="497" t="s">
        <v>33</v>
      </c>
      <c r="H45" s="497" t="s">
        <v>33</v>
      </c>
      <c r="I45" s="497" t="s">
        <v>33</v>
      </c>
      <c r="J45" s="497" t="s">
        <v>33</v>
      </c>
      <c r="K45" s="497" t="s">
        <v>33</v>
      </c>
      <c r="L45" s="497">
        <v>28.809548616400001</v>
      </c>
      <c r="M45" s="525">
        <v>28.809548616400001</v>
      </c>
      <c r="N45" s="497">
        <v>28.809548616409302</v>
      </c>
      <c r="O45" s="497">
        <v>0.15013510067092897</v>
      </c>
    </row>
    <row r="46" spans="1:31" s="286" customFormat="1" x14ac:dyDescent="0.2">
      <c r="A46" s="258" t="s">
        <v>111</v>
      </c>
      <c r="B46" s="497" t="s">
        <v>33</v>
      </c>
      <c r="C46" s="497" t="s">
        <v>33</v>
      </c>
      <c r="D46" s="497" t="s">
        <v>33</v>
      </c>
      <c r="E46" s="497" t="s">
        <v>33</v>
      </c>
      <c r="F46" s="497" t="s">
        <v>33</v>
      </c>
      <c r="G46" s="497" t="s">
        <v>33</v>
      </c>
      <c r="H46" s="497" t="s">
        <v>33</v>
      </c>
      <c r="I46" s="497" t="s">
        <v>33</v>
      </c>
      <c r="J46" s="497" t="s">
        <v>33</v>
      </c>
      <c r="K46" s="497" t="s">
        <v>33</v>
      </c>
      <c r="L46" s="497">
        <v>28.863548617799999</v>
      </c>
      <c r="M46" s="525">
        <v>28.863548617799999</v>
      </c>
      <c r="N46" s="497">
        <v>28.863548617810011</v>
      </c>
      <c r="O46" s="497" t="s">
        <v>218</v>
      </c>
    </row>
    <row r="47" spans="1:31" s="286" customFormat="1" x14ac:dyDescent="0.2">
      <c r="A47" s="258" t="s">
        <v>334</v>
      </c>
      <c r="B47" s="497" t="s">
        <v>33</v>
      </c>
      <c r="C47" s="497" t="s">
        <v>33</v>
      </c>
      <c r="D47" s="497" t="s">
        <v>33</v>
      </c>
      <c r="E47" s="497" t="s">
        <v>33</v>
      </c>
      <c r="F47" s="497" t="s">
        <v>33</v>
      </c>
      <c r="G47" s="497" t="s">
        <v>33</v>
      </c>
      <c r="H47" s="497" t="s">
        <v>33</v>
      </c>
      <c r="I47" s="497" t="s">
        <v>33</v>
      </c>
      <c r="J47" s="497" t="s">
        <v>33</v>
      </c>
      <c r="K47" s="497" t="s">
        <v>33</v>
      </c>
      <c r="L47" s="497">
        <v>8.4982500075999994</v>
      </c>
      <c r="M47" s="525">
        <v>8.4982500075999994</v>
      </c>
      <c r="N47" s="497">
        <v>8.4982500076293945</v>
      </c>
      <c r="O47" s="497" t="s">
        <v>33</v>
      </c>
    </row>
    <row r="48" spans="1:31" s="286" customFormat="1" ht="3.75" customHeight="1" x14ac:dyDescent="0.2">
      <c r="A48" s="537"/>
      <c r="B48" s="555"/>
      <c r="C48" s="555"/>
      <c r="D48" s="555"/>
      <c r="E48" s="555"/>
      <c r="F48" s="555"/>
      <c r="G48" s="555"/>
      <c r="H48" s="555"/>
      <c r="I48" s="555"/>
      <c r="J48" s="555"/>
      <c r="K48" s="555"/>
      <c r="L48" s="555"/>
      <c r="M48" s="556"/>
      <c r="N48" s="555"/>
      <c r="O48" s="555"/>
    </row>
    <row r="49" spans="1:15" s="286" customFormat="1" ht="15" customHeight="1" x14ac:dyDescent="0.2">
      <c r="A49" s="267" t="s">
        <v>76</v>
      </c>
      <c r="B49" s="557" t="s">
        <v>33</v>
      </c>
      <c r="C49" s="557" t="s">
        <v>33</v>
      </c>
      <c r="D49" s="557" t="s">
        <v>33</v>
      </c>
      <c r="E49" s="557" t="s">
        <v>33</v>
      </c>
      <c r="F49" s="557" t="s">
        <v>33</v>
      </c>
      <c r="G49" s="557" t="s">
        <v>33</v>
      </c>
      <c r="H49" s="557" t="s">
        <v>33</v>
      </c>
      <c r="I49" s="557" t="s">
        <v>33</v>
      </c>
      <c r="J49" s="557" t="s">
        <v>33</v>
      </c>
      <c r="K49" s="557" t="s">
        <v>33</v>
      </c>
      <c r="L49" s="557">
        <v>66.171347241799992</v>
      </c>
      <c r="M49" s="557">
        <v>66.171347241799992</v>
      </c>
      <c r="N49" s="557" t="s">
        <v>33</v>
      </c>
      <c r="O49" s="557">
        <v>0.16882582847399713</v>
      </c>
    </row>
    <row r="50" spans="1:15" s="286" customFormat="1" x14ac:dyDescent="0.2"/>
    <row r="51" spans="1:15" s="286" customFormat="1" x14ac:dyDescent="0.2"/>
    <row r="52" spans="1:15" s="286" customFormat="1" x14ac:dyDescent="0.2"/>
    <row r="53" spans="1:15" s="286" customFormat="1" x14ac:dyDescent="0.2"/>
    <row r="54" spans="1:15" s="286" customFormat="1" x14ac:dyDescent="0.2"/>
    <row r="55" spans="1:15" s="286" customFormat="1" x14ac:dyDescent="0.2"/>
    <row r="56" spans="1:15" s="286" customFormat="1" x14ac:dyDescent="0.2"/>
    <row r="57" spans="1:15" s="286" customFormat="1" x14ac:dyDescent="0.2"/>
    <row r="58" spans="1:15" s="286" customFormat="1" x14ac:dyDescent="0.2"/>
    <row r="59" spans="1:15" s="286" customFormat="1" x14ac:dyDescent="0.2"/>
    <row r="60" spans="1:15" s="286" customFormat="1" x14ac:dyDescent="0.2"/>
    <row r="61" spans="1:15" s="286" customFormat="1" x14ac:dyDescent="0.2"/>
    <row r="62" spans="1:15" s="286" customFormat="1" x14ac:dyDescent="0.2"/>
    <row r="63" spans="1:15" s="286" customFormat="1" x14ac:dyDescent="0.2"/>
    <row r="64" spans="1:15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  <row r="117" s="286" customFormat="1" x14ac:dyDescent="0.2"/>
    <row r="118" s="286" customFormat="1" x14ac:dyDescent="0.2"/>
    <row r="119" s="286" customFormat="1" x14ac:dyDescent="0.2"/>
    <row r="120" s="286" customFormat="1" x14ac:dyDescent="0.2"/>
    <row r="121" s="286" customFormat="1" x14ac:dyDescent="0.2"/>
    <row r="122" s="286" customFormat="1" x14ac:dyDescent="0.2"/>
    <row r="123" s="286" customFormat="1" x14ac:dyDescent="0.2"/>
  </sheetData>
  <mergeCells count="1">
    <mergeCell ref="B3:L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5"/>
  <sheetViews>
    <sheetView showGridLines="0" workbookViewId="0">
      <selection activeCell="L1" sqref="L1"/>
    </sheetView>
  </sheetViews>
  <sheetFormatPr defaultRowHeight="12.75" x14ac:dyDescent="0.2"/>
  <cols>
    <col min="1" max="1" width="33.7109375" style="287" customWidth="1"/>
    <col min="2" max="2" width="12.85546875" style="287" customWidth="1"/>
    <col min="3" max="3" width="10.85546875" style="287" customWidth="1"/>
    <col min="4" max="4" width="10.28515625" style="287" bestFit="1" customWidth="1"/>
    <col min="5" max="5" width="7.7109375" style="287" customWidth="1"/>
    <col min="6" max="6" width="13.28515625" style="287" bestFit="1" customWidth="1"/>
    <col min="7" max="7" width="9.140625" style="287" customWidth="1"/>
    <col min="8" max="9" width="9.7109375" style="287" customWidth="1"/>
    <col min="10" max="10" width="8.7109375" style="287" customWidth="1"/>
    <col min="11" max="24" width="12.7109375" style="286" customWidth="1"/>
    <col min="25" max="58" width="12.7109375" style="287" customWidth="1"/>
    <col min="59" max="16384" width="9.140625" style="287"/>
  </cols>
  <sheetData>
    <row r="1" spans="1:24" s="280" customFormat="1" ht="15" customHeight="1" x14ac:dyDescent="0.25">
      <c r="A1" s="116" t="s">
        <v>386</v>
      </c>
    </row>
    <row r="2" spans="1:24" s="282" customFormat="1" ht="15" customHeight="1" x14ac:dyDescent="0.2"/>
    <row r="3" spans="1:24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284"/>
      <c r="I3" s="284"/>
      <c r="J3" s="284"/>
    </row>
    <row r="4" spans="1:24" s="282" customFormat="1" ht="6" customHeight="1" x14ac:dyDescent="0.2">
      <c r="A4" s="283"/>
      <c r="H4" s="284"/>
      <c r="I4" s="284"/>
      <c r="J4" s="284"/>
    </row>
    <row r="5" spans="1:24" s="250" customFormat="1" ht="36" customHeight="1" thickBot="1" x14ac:dyDescent="0.25">
      <c r="A5" s="302" t="s">
        <v>214</v>
      </c>
      <c r="B5" s="250" t="s">
        <v>197</v>
      </c>
      <c r="C5" s="250" t="s">
        <v>198</v>
      </c>
      <c r="D5" s="250" t="s">
        <v>360</v>
      </c>
      <c r="E5" s="250" t="s">
        <v>107</v>
      </c>
      <c r="F5" s="250" t="s">
        <v>199</v>
      </c>
      <c r="G5" s="250" t="s">
        <v>220</v>
      </c>
      <c r="H5" s="250" t="s">
        <v>215</v>
      </c>
      <c r="I5" s="250" t="s">
        <v>216</v>
      </c>
      <c r="J5" s="250" t="s">
        <v>217</v>
      </c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85"/>
      <c r="W5" s="251" t="s">
        <v>262</v>
      </c>
      <c r="X5" s="251"/>
    </row>
    <row r="6" spans="1:24" s="254" customFormat="1" ht="9" customHeight="1" thickTop="1" x14ac:dyDescent="0.2">
      <c r="A6" s="253"/>
      <c r="B6" s="253"/>
      <c r="C6" s="253"/>
      <c r="D6" s="253"/>
      <c r="E6" s="253"/>
      <c r="F6" s="253"/>
      <c r="G6" s="253"/>
      <c r="H6" s="253"/>
      <c r="I6" s="253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85"/>
      <c r="W6" s="255"/>
      <c r="X6" s="255"/>
    </row>
    <row r="7" spans="1:24" s="257" customFormat="1" ht="19.5" customHeight="1" x14ac:dyDescent="0.3">
      <c r="A7" s="551" t="s">
        <v>41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85"/>
      <c r="W7" s="255"/>
      <c r="X7" s="255"/>
    </row>
    <row r="8" spans="1:24" s="254" customFormat="1" ht="3.75" customHeight="1" x14ac:dyDescent="0.2"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</row>
    <row r="9" spans="1:24" ht="12.75" customHeight="1" x14ac:dyDescent="0.2">
      <c r="A9" s="258" t="s">
        <v>98</v>
      </c>
      <c r="B9" s="497">
        <v>199.6796579361</v>
      </c>
      <c r="C9" s="497" t="s">
        <v>33</v>
      </c>
      <c r="D9" s="497" t="s">
        <v>33</v>
      </c>
      <c r="E9" s="497">
        <v>36.421050071700002</v>
      </c>
      <c r="F9" s="497" t="s">
        <v>33</v>
      </c>
      <c r="G9" s="497" t="s">
        <v>33</v>
      </c>
      <c r="H9" s="525">
        <v>236.10070800779999</v>
      </c>
      <c r="I9" s="497">
        <v>90.416507720947266</v>
      </c>
      <c r="J9" s="497">
        <v>14.693274596192834</v>
      </c>
      <c r="W9" s="286" t="s">
        <v>263</v>
      </c>
    </row>
    <row r="10" spans="1:24" ht="12.75" customHeight="1" x14ac:dyDescent="0.2">
      <c r="A10" s="258" t="s">
        <v>87</v>
      </c>
      <c r="B10" s="497">
        <v>36.421050071700002</v>
      </c>
      <c r="C10" s="497" t="s">
        <v>33</v>
      </c>
      <c r="D10" s="497" t="s">
        <v>33</v>
      </c>
      <c r="E10" s="497" t="s">
        <v>33</v>
      </c>
      <c r="F10" s="497" t="s">
        <v>33</v>
      </c>
      <c r="G10" s="497" t="s">
        <v>33</v>
      </c>
      <c r="H10" s="525">
        <v>36.421050071700002</v>
      </c>
      <c r="I10" s="497">
        <v>36.421050071716309</v>
      </c>
      <c r="J10" s="497">
        <v>3.6421050000000004</v>
      </c>
    </row>
    <row r="11" spans="1:24" s="288" customFormat="1" ht="12.75" customHeight="1" x14ac:dyDescent="0.2">
      <c r="A11" s="258" t="s">
        <v>77</v>
      </c>
      <c r="B11" s="497">
        <v>109.2631502151</v>
      </c>
      <c r="C11" s="497" t="s">
        <v>33</v>
      </c>
      <c r="D11" s="497" t="s">
        <v>33</v>
      </c>
      <c r="E11" s="497" t="s">
        <v>33</v>
      </c>
      <c r="F11" s="497" t="s">
        <v>33</v>
      </c>
      <c r="G11" s="497" t="s">
        <v>33</v>
      </c>
      <c r="H11" s="525">
        <v>109.2631502151</v>
      </c>
      <c r="I11" s="497">
        <v>36.421050071716309</v>
      </c>
      <c r="J11" s="497">
        <v>43.70526000000001</v>
      </c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</row>
    <row r="12" spans="1:24" s="288" customFormat="1" ht="12.75" customHeight="1" x14ac:dyDescent="0.2">
      <c r="A12" s="258" t="s">
        <v>326</v>
      </c>
      <c r="B12" s="497" t="s">
        <v>33</v>
      </c>
      <c r="C12" s="497" t="s">
        <v>33</v>
      </c>
      <c r="D12" s="497">
        <v>72.842100143400003</v>
      </c>
      <c r="E12" s="497" t="s">
        <v>33</v>
      </c>
      <c r="F12" s="497" t="s">
        <v>33</v>
      </c>
      <c r="G12" s="497" t="s">
        <v>33</v>
      </c>
      <c r="H12" s="525">
        <v>72.842100143400003</v>
      </c>
      <c r="I12" s="497">
        <v>36.421050071716309</v>
      </c>
      <c r="J12" s="497">
        <v>1.5296838750000001</v>
      </c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</row>
    <row r="13" spans="1:24" s="288" customFormat="1" ht="12.75" customHeight="1" x14ac:dyDescent="0.2">
      <c r="A13" s="258" t="s">
        <v>59</v>
      </c>
      <c r="B13" s="497">
        <v>7.2841501235999999</v>
      </c>
      <c r="C13" s="497">
        <v>37.513470053699997</v>
      </c>
      <c r="D13" s="497" t="s">
        <v>33</v>
      </c>
      <c r="E13" s="497" t="s">
        <v>33</v>
      </c>
      <c r="F13" s="497" t="s">
        <v>33</v>
      </c>
      <c r="G13" s="497" t="s">
        <v>33</v>
      </c>
      <c r="H13" s="525">
        <v>44.797620177299997</v>
      </c>
      <c r="I13" s="497">
        <v>37.513470053672791</v>
      </c>
      <c r="J13" s="497">
        <v>49.299359413890834</v>
      </c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</row>
    <row r="14" spans="1:24" s="292" customFormat="1" ht="12.75" customHeight="1" x14ac:dyDescent="0.2">
      <c r="A14" s="258" t="s">
        <v>63</v>
      </c>
      <c r="B14" s="497">
        <v>199.6796579361</v>
      </c>
      <c r="C14" s="497" t="s">
        <v>33</v>
      </c>
      <c r="D14" s="497" t="s">
        <v>33</v>
      </c>
      <c r="E14" s="497">
        <v>36.421050071700002</v>
      </c>
      <c r="F14" s="497" t="s">
        <v>33</v>
      </c>
      <c r="G14" s="497" t="s">
        <v>33</v>
      </c>
      <c r="H14" s="525">
        <v>236.10070800779999</v>
      </c>
      <c r="I14" s="497">
        <v>90.416507720947266</v>
      </c>
      <c r="J14" s="497">
        <v>163.57666581218245</v>
      </c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</row>
    <row r="15" spans="1:24" s="296" customFormat="1" ht="3.75" customHeight="1" x14ac:dyDescent="0.2">
      <c r="A15" s="537"/>
      <c r="B15" s="561"/>
      <c r="C15" s="561"/>
      <c r="D15" s="561"/>
      <c r="E15" s="561"/>
      <c r="F15" s="561"/>
      <c r="G15" s="561"/>
      <c r="H15" s="562"/>
      <c r="I15" s="561"/>
      <c r="J15" s="56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</row>
    <row r="16" spans="1:24" ht="15" customHeight="1" x14ac:dyDescent="0.2">
      <c r="A16" s="500" t="s">
        <v>150</v>
      </c>
      <c r="B16" s="563">
        <v>552.32766628259992</v>
      </c>
      <c r="C16" s="563">
        <v>37.513470053699997</v>
      </c>
      <c r="D16" s="563">
        <v>72.842100143400003</v>
      </c>
      <c r="E16" s="563">
        <v>72.842100143400003</v>
      </c>
      <c r="F16" s="563" t="s">
        <v>33</v>
      </c>
      <c r="G16" s="563" t="s">
        <v>33</v>
      </c>
      <c r="H16" s="563">
        <v>735.52533662309997</v>
      </c>
      <c r="I16" s="563" t="s">
        <v>33</v>
      </c>
      <c r="J16" s="563">
        <v>276.4463486972661</v>
      </c>
    </row>
    <row r="17" spans="1:24" ht="9" customHeight="1" x14ac:dyDescent="0.2">
      <c r="A17" s="537"/>
      <c r="B17" s="558"/>
      <c r="C17" s="558"/>
      <c r="D17" s="558"/>
      <c r="E17" s="558"/>
      <c r="F17" s="558"/>
      <c r="G17" s="558"/>
      <c r="H17" s="558"/>
      <c r="I17" s="558"/>
      <c r="J17" s="558"/>
    </row>
    <row r="18" spans="1:24" ht="18.75" x14ac:dyDescent="0.3">
      <c r="A18" s="551" t="s">
        <v>36</v>
      </c>
      <c r="B18" s="559"/>
      <c r="C18" s="559"/>
      <c r="D18" s="559"/>
      <c r="E18" s="559"/>
      <c r="F18" s="559"/>
      <c r="G18" s="559"/>
      <c r="H18" s="559"/>
      <c r="I18" s="559"/>
      <c r="J18" s="559"/>
    </row>
    <row r="19" spans="1:24" ht="3.75" customHeight="1" x14ac:dyDescent="0.2">
      <c r="A19" s="549"/>
      <c r="B19" s="560"/>
      <c r="C19" s="560"/>
      <c r="D19" s="560"/>
      <c r="E19" s="560"/>
      <c r="F19" s="560"/>
      <c r="G19" s="560"/>
      <c r="H19" s="560"/>
      <c r="I19" s="560"/>
      <c r="J19" s="560"/>
    </row>
    <row r="20" spans="1:24" s="288" customFormat="1" ht="12.75" customHeight="1" x14ac:dyDescent="0.2">
      <c r="A20" s="258" t="s">
        <v>71</v>
      </c>
      <c r="B20" s="497" t="s">
        <v>33</v>
      </c>
      <c r="C20" s="497" t="s">
        <v>33</v>
      </c>
      <c r="D20" s="497" t="s">
        <v>33</v>
      </c>
      <c r="E20" s="497" t="s">
        <v>33</v>
      </c>
      <c r="F20" s="497">
        <v>54.6313505173</v>
      </c>
      <c r="G20" s="497" t="s">
        <v>33</v>
      </c>
      <c r="H20" s="525">
        <v>54.6313505173</v>
      </c>
      <c r="I20" s="497">
        <v>18.210450172424316</v>
      </c>
      <c r="J20" s="497">
        <v>0.40973512499999998</v>
      </c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</row>
    <row r="21" spans="1:24" s="288" customFormat="1" ht="3.75" customHeight="1" x14ac:dyDescent="0.2">
      <c r="A21" s="537"/>
      <c r="B21" s="561"/>
      <c r="C21" s="561"/>
      <c r="D21" s="561"/>
      <c r="E21" s="561"/>
      <c r="F21" s="561"/>
      <c r="G21" s="561"/>
      <c r="H21" s="562"/>
      <c r="I21" s="561"/>
      <c r="J21" s="561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</row>
    <row r="22" spans="1:24" s="286" customFormat="1" ht="15" customHeight="1" x14ac:dyDescent="0.2">
      <c r="A22" s="500" t="s">
        <v>73</v>
      </c>
      <c r="B22" s="563" t="s">
        <v>33</v>
      </c>
      <c r="C22" s="563" t="s">
        <v>33</v>
      </c>
      <c r="D22" s="563" t="s">
        <v>33</v>
      </c>
      <c r="E22" s="563" t="s">
        <v>33</v>
      </c>
      <c r="F22" s="563">
        <v>54.6313505173</v>
      </c>
      <c r="G22" s="563" t="s">
        <v>33</v>
      </c>
      <c r="H22" s="563">
        <v>54.6313505173</v>
      </c>
      <c r="I22" s="563" t="s">
        <v>33</v>
      </c>
      <c r="J22" s="563">
        <v>0.40973512499999998</v>
      </c>
    </row>
    <row r="23" spans="1:24" s="286" customFormat="1" ht="9" customHeight="1" x14ac:dyDescent="0.2">
      <c r="A23" s="537"/>
      <c r="B23" s="558"/>
      <c r="C23" s="558"/>
      <c r="D23" s="558"/>
      <c r="E23" s="558"/>
      <c r="F23" s="558"/>
      <c r="G23" s="558"/>
      <c r="H23" s="558"/>
      <c r="I23" s="558"/>
      <c r="J23" s="558"/>
    </row>
    <row r="24" spans="1:24" s="286" customFormat="1" ht="18.75" x14ac:dyDescent="0.3">
      <c r="A24" s="551" t="s">
        <v>38</v>
      </c>
      <c r="B24" s="559"/>
      <c r="C24" s="559"/>
      <c r="D24" s="559"/>
      <c r="E24" s="559"/>
      <c r="F24" s="559"/>
      <c r="G24" s="559"/>
      <c r="H24" s="559"/>
      <c r="I24" s="559"/>
      <c r="J24" s="559"/>
    </row>
    <row r="25" spans="1:24" s="286" customFormat="1" ht="3.75" customHeight="1" x14ac:dyDescent="0.2">
      <c r="A25" s="549"/>
      <c r="B25" s="560"/>
      <c r="C25" s="560"/>
      <c r="D25" s="560"/>
      <c r="E25" s="560"/>
      <c r="F25" s="560"/>
      <c r="G25" s="560"/>
      <c r="H25" s="560"/>
      <c r="I25" s="560"/>
      <c r="J25" s="560"/>
    </row>
    <row r="26" spans="1:24" s="286" customFormat="1" x14ac:dyDescent="0.2">
      <c r="A26" s="258" t="s">
        <v>157</v>
      </c>
      <c r="B26" s="497" t="s">
        <v>33</v>
      </c>
      <c r="C26" s="497" t="s">
        <v>33</v>
      </c>
      <c r="D26" s="497" t="s">
        <v>33</v>
      </c>
      <c r="E26" s="497" t="s">
        <v>33</v>
      </c>
      <c r="F26" s="497" t="s">
        <v>33</v>
      </c>
      <c r="G26" s="497">
        <v>77.698412895199993</v>
      </c>
      <c r="H26" s="525">
        <v>77.698412895199993</v>
      </c>
      <c r="I26" s="497">
        <v>77.698412895202637</v>
      </c>
      <c r="J26" s="497">
        <v>5.8929403077780531</v>
      </c>
    </row>
    <row r="27" spans="1:24" s="286" customFormat="1" x14ac:dyDescent="0.2">
      <c r="A27" s="258" t="s">
        <v>111</v>
      </c>
      <c r="B27" s="497" t="s">
        <v>33</v>
      </c>
      <c r="C27" s="497" t="s">
        <v>33</v>
      </c>
      <c r="D27" s="497" t="s">
        <v>33</v>
      </c>
      <c r="E27" s="497" t="s">
        <v>33</v>
      </c>
      <c r="F27" s="497" t="s">
        <v>33</v>
      </c>
      <c r="G27" s="497">
        <v>57.873197715700002</v>
      </c>
      <c r="H27" s="525">
        <v>57.873197715700002</v>
      </c>
      <c r="I27" s="497">
        <v>57.873197715729475</v>
      </c>
      <c r="J27" s="497" t="s">
        <v>218</v>
      </c>
    </row>
    <row r="28" spans="1:24" s="286" customFormat="1" ht="3.75" customHeight="1" x14ac:dyDescent="0.2">
      <c r="A28" s="537"/>
      <c r="B28" s="561"/>
      <c r="C28" s="561"/>
      <c r="D28" s="561"/>
      <c r="E28" s="561"/>
      <c r="F28" s="561"/>
      <c r="G28" s="561"/>
      <c r="H28" s="562"/>
      <c r="I28" s="561"/>
      <c r="J28" s="561"/>
    </row>
    <row r="29" spans="1:24" s="286" customFormat="1" ht="15" customHeight="1" x14ac:dyDescent="0.2">
      <c r="A29" s="500" t="s">
        <v>76</v>
      </c>
      <c r="B29" s="563" t="s">
        <v>33</v>
      </c>
      <c r="C29" s="563" t="s">
        <v>33</v>
      </c>
      <c r="D29" s="563" t="s">
        <v>33</v>
      </c>
      <c r="E29" s="563" t="s">
        <v>33</v>
      </c>
      <c r="F29" s="563" t="s">
        <v>33</v>
      </c>
      <c r="G29" s="563">
        <v>135.5716106109</v>
      </c>
      <c r="H29" s="563">
        <v>135.5716106109</v>
      </c>
      <c r="I29" s="563" t="s">
        <v>33</v>
      </c>
      <c r="J29" s="563">
        <v>5.9140596215718295</v>
      </c>
    </row>
    <row r="30" spans="1:24" s="286" customFormat="1" x14ac:dyDescent="0.2"/>
    <row r="31" spans="1:24" s="286" customFormat="1" x14ac:dyDescent="0.2"/>
    <row r="32" spans="1:24" s="286" customFormat="1" x14ac:dyDescent="0.2"/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</sheetData>
  <mergeCells count="1">
    <mergeCell ref="B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showGridLines="0" workbookViewId="0">
      <selection sqref="A1:J27"/>
    </sheetView>
  </sheetViews>
  <sheetFormatPr defaultRowHeight="12.75" x14ac:dyDescent="0.2"/>
  <cols>
    <col min="1" max="1" width="33.7109375" style="287" customWidth="1"/>
    <col min="2" max="2" width="12.42578125" style="287" customWidth="1"/>
    <col min="3" max="3" width="9.85546875" style="287" bestFit="1" customWidth="1"/>
    <col min="4" max="4" width="13.140625" style="287" customWidth="1"/>
    <col min="5" max="6" width="12.7109375" style="287" customWidth="1"/>
    <col min="7" max="8" width="9.7109375" style="287" customWidth="1"/>
    <col min="9" max="9" width="8.7109375" style="287" customWidth="1"/>
    <col min="10" max="12" width="12.7109375" style="286" customWidth="1"/>
    <col min="13" max="13" width="12.7109375" style="287" customWidth="1"/>
    <col min="14" max="16384" width="9.140625" style="287"/>
  </cols>
  <sheetData>
    <row r="1" spans="1:12" s="280" customFormat="1" ht="15" customHeight="1" x14ac:dyDescent="0.25">
      <c r="A1" s="116" t="s">
        <v>387</v>
      </c>
    </row>
    <row r="2" spans="1:12" s="282" customFormat="1" ht="15" customHeight="1" x14ac:dyDescent="0.2">
      <c r="A2" s="281"/>
    </row>
    <row r="3" spans="1:12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284"/>
      <c r="H3" s="284"/>
      <c r="I3" s="284"/>
    </row>
    <row r="4" spans="1:12" s="282" customFormat="1" ht="6" customHeight="1" x14ac:dyDescent="0.2">
      <c r="A4" s="283"/>
      <c r="G4" s="284"/>
      <c r="H4" s="284"/>
      <c r="I4" s="284"/>
    </row>
    <row r="5" spans="1:12" s="251" customFormat="1" ht="36" customHeight="1" thickBot="1" x14ac:dyDescent="0.25">
      <c r="A5" s="302" t="s">
        <v>214</v>
      </c>
      <c r="B5" s="250" t="s">
        <v>196</v>
      </c>
      <c r="C5" s="250" t="s">
        <v>250</v>
      </c>
      <c r="D5" s="250" t="s">
        <v>197</v>
      </c>
      <c r="E5" s="250" t="s">
        <v>198</v>
      </c>
      <c r="F5" s="250" t="s">
        <v>219</v>
      </c>
      <c r="G5" s="250" t="s">
        <v>215</v>
      </c>
      <c r="H5" s="250" t="s">
        <v>216</v>
      </c>
      <c r="I5" s="250" t="s">
        <v>217</v>
      </c>
    </row>
    <row r="6" spans="1:12" s="255" customFormat="1" ht="3.75" customHeight="1" thickTop="1" x14ac:dyDescent="0.2">
      <c r="A6" s="256"/>
      <c r="B6" s="256"/>
      <c r="C6" s="256"/>
      <c r="D6" s="256"/>
      <c r="E6" s="256"/>
      <c r="F6" s="256"/>
      <c r="G6" s="256"/>
      <c r="H6" s="256"/>
    </row>
    <row r="7" spans="1:12" s="255" customFormat="1" ht="15" customHeight="1" x14ac:dyDescent="0.3">
      <c r="A7" s="551" t="s">
        <v>35</v>
      </c>
    </row>
    <row r="8" spans="1:12" s="254" customFormat="1" ht="3.75" customHeight="1" x14ac:dyDescent="0.2">
      <c r="G8" s="255"/>
      <c r="H8" s="255"/>
      <c r="I8" s="255"/>
      <c r="J8" s="255"/>
      <c r="K8" s="255"/>
      <c r="L8" s="255"/>
    </row>
    <row r="9" spans="1:12" ht="12.75" customHeight="1" x14ac:dyDescent="0.2">
      <c r="A9" s="258" t="s">
        <v>52</v>
      </c>
      <c r="B9" s="519">
        <v>3.6421201229000002</v>
      </c>
      <c r="C9" s="519" t="s">
        <v>33</v>
      </c>
      <c r="D9" s="519" t="s">
        <v>33</v>
      </c>
      <c r="E9" s="519" t="s">
        <v>33</v>
      </c>
      <c r="F9" s="519" t="s">
        <v>33</v>
      </c>
      <c r="G9" s="520">
        <v>3.6421201229000002</v>
      </c>
      <c r="H9" s="519">
        <v>3.6421201229095459</v>
      </c>
      <c r="I9" s="519">
        <v>0.91052997587919238</v>
      </c>
    </row>
    <row r="10" spans="1:12" ht="12.75" customHeight="1" x14ac:dyDescent="0.2">
      <c r="A10" s="258" t="s">
        <v>106</v>
      </c>
      <c r="B10" s="519">
        <v>15.053790211700001</v>
      </c>
      <c r="C10" s="519">
        <v>3.5999999046000002</v>
      </c>
      <c r="D10" s="519" t="s">
        <v>33</v>
      </c>
      <c r="E10" s="519" t="s">
        <v>33</v>
      </c>
      <c r="F10" s="519" t="s">
        <v>33</v>
      </c>
      <c r="G10" s="520">
        <v>18.653790116300002</v>
      </c>
      <c r="H10" s="519">
        <v>11.026470065116882</v>
      </c>
      <c r="I10" s="519">
        <v>5.6837060356527562</v>
      </c>
    </row>
    <row r="11" spans="1:12" ht="12.75" customHeight="1" x14ac:dyDescent="0.2">
      <c r="A11" s="258" t="s">
        <v>90</v>
      </c>
      <c r="B11" s="519">
        <v>9.4694402217999993</v>
      </c>
      <c r="C11" s="519" t="s">
        <v>33</v>
      </c>
      <c r="D11" s="519" t="s">
        <v>33</v>
      </c>
      <c r="E11" s="519" t="s">
        <v>33</v>
      </c>
      <c r="F11" s="519" t="s">
        <v>33</v>
      </c>
      <c r="G11" s="520">
        <v>9.4694402217999993</v>
      </c>
      <c r="H11" s="519">
        <v>9.469440221786499</v>
      </c>
      <c r="I11" s="519">
        <v>3.1627930051146032</v>
      </c>
    </row>
    <row r="12" spans="1:12" ht="12.75" customHeight="1" x14ac:dyDescent="0.2">
      <c r="A12" s="258" t="s">
        <v>91</v>
      </c>
      <c r="B12" s="519">
        <v>4.8560701608999999</v>
      </c>
      <c r="C12" s="519" t="s">
        <v>33</v>
      </c>
      <c r="D12" s="519" t="s">
        <v>33</v>
      </c>
      <c r="E12" s="519" t="s">
        <v>33</v>
      </c>
      <c r="F12" s="519" t="s">
        <v>33</v>
      </c>
      <c r="G12" s="520">
        <v>4.8560701608999999</v>
      </c>
      <c r="H12" s="519">
        <v>4.8560701608657837</v>
      </c>
      <c r="I12" s="519">
        <v>5.2202751462805272</v>
      </c>
    </row>
    <row r="13" spans="1:12" ht="12.75" customHeight="1" x14ac:dyDescent="0.2">
      <c r="A13" s="258" t="s">
        <v>54</v>
      </c>
      <c r="B13" s="519">
        <v>8.0125200747999994</v>
      </c>
      <c r="C13" s="519" t="s">
        <v>33</v>
      </c>
      <c r="D13" s="519" t="s">
        <v>33</v>
      </c>
      <c r="E13" s="519" t="s">
        <v>33</v>
      </c>
      <c r="F13" s="519" t="s">
        <v>33</v>
      </c>
      <c r="G13" s="520">
        <v>8.0125200747999994</v>
      </c>
      <c r="H13" s="519">
        <v>5.8273200988769531</v>
      </c>
      <c r="I13" s="519">
        <v>0.60093898408055302</v>
      </c>
    </row>
    <row r="14" spans="1:12" ht="12.75" customHeight="1" x14ac:dyDescent="0.2">
      <c r="A14" s="258" t="s">
        <v>319</v>
      </c>
      <c r="B14" s="519">
        <v>1.2139500379999999</v>
      </c>
      <c r="C14" s="519" t="s">
        <v>33</v>
      </c>
      <c r="D14" s="519" t="s">
        <v>33</v>
      </c>
      <c r="E14" s="519" t="s">
        <v>33</v>
      </c>
      <c r="F14" s="519" t="s">
        <v>33</v>
      </c>
      <c r="G14" s="520">
        <v>1.2139500379999999</v>
      </c>
      <c r="H14" s="519">
        <v>1.2139500379562378</v>
      </c>
      <c r="I14" s="519">
        <v>0.23672024999999999</v>
      </c>
    </row>
    <row r="15" spans="1:12" s="288" customFormat="1" ht="12.75" customHeight="1" x14ac:dyDescent="0.2">
      <c r="A15" s="258" t="s">
        <v>100</v>
      </c>
      <c r="B15" s="519">
        <v>5.8273200988999996</v>
      </c>
      <c r="C15" s="519">
        <v>1.7999999523000001</v>
      </c>
      <c r="D15" s="519" t="s">
        <v>33</v>
      </c>
      <c r="E15" s="519" t="s">
        <v>33</v>
      </c>
      <c r="F15" s="519" t="s">
        <v>33</v>
      </c>
      <c r="G15" s="520">
        <v>7.6273200511999999</v>
      </c>
      <c r="H15" s="519">
        <v>7.6273200511932373</v>
      </c>
      <c r="I15" s="519">
        <v>1.4644454012054444</v>
      </c>
      <c r="J15" s="286"/>
      <c r="K15" s="286"/>
      <c r="L15" s="286"/>
    </row>
    <row r="16" spans="1:12" s="288" customFormat="1" ht="3.75" customHeight="1" x14ac:dyDescent="0.2">
      <c r="A16" s="537"/>
      <c r="B16" s="567"/>
      <c r="C16" s="567"/>
      <c r="D16" s="567"/>
      <c r="E16" s="567"/>
      <c r="F16" s="567"/>
      <c r="G16" s="568"/>
      <c r="H16" s="567"/>
      <c r="I16" s="567"/>
      <c r="J16" s="286"/>
      <c r="K16" s="286"/>
      <c r="L16" s="286"/>
    </row>
    <row r="17" spans="1:12" s="288" customFormat="1" ht="15" customHeight="1" x14ac:dyDescent="0.2">
      <c r="A17" s="500" t="s">
        <v>58</v>
      </c>
      <c r="B17" s="569">
        <v>48.075210929000008</v>
      </c>
      <c r="C17" s="569">
        <v>5.3999998569000001</v>
      </c>
      <c r="D17" s="569" t="s">
        <v>33</v>
      </c>
      <c r="E17" s="569" t="s">
        <v>33</v>
      </c>
      <c r="F17" s="569" t="s">
        <v>33</v>
      </c>
      <c r="G17" s="569">
        <v>53.475210785900003</v>
      </c>
      <c r="H17" s="569" t="s">
        <v>33</v>
      </c>
      <c r="I17" s="569">
        <v>17.279408798213076</v>
      </c>
      <c r="J17" s="286"/>
      <c r="K17" s="286"/>
      <c r="L17" s="286"/>
    </row>
    <row r="18" spans="1:12" s="292" customFormat="1" ht="9" customHeight="1" x14ac:dyDescent="0.2">
      <c r="A18" s="537"/>
      <c r="B18" s="564"/>
      <c r="C18" s="564"/>
      <c r="D18" s="564"/>
      <c r="E18" s="564"/>
      <c r="F18" s="564"/>
      <c r="G18" s="564"/>
      <c r="H18" s="564"/>
      <c r="I18" s="564"/>
      <c r="J18" s="291"/>
      <c r="K18" s="291"/>
      <c r="L18" s="291"/>
    </row>
    <row r="19" spans="1:12" s="296" customFormat="1" ht="15" customHeight="1" x14ac:dyDescent="0.3">
      <c r="A19" s="551" t="s">
        <v>41</v>
      </c>
      <c r="B19" s="565"/>
      <c r="C19" s="565"/>
      <c r="D19" s="565"/>
      <c r="E19" s="565"/>
      <c r="F19" s="565"/>
      <c r="G19" s="565"/>
      <c r="H19" s="565"/>
      <c r="I19" s="565"/>
      <c r="J19" s="291"/>
      <c r="K19" s="291"/>
      <c r="L19" s="291"/>
    </row>
    <row r="20" spans="1:12" ht="3.75" customHeight="1" x14ac:dyDescent="0.2">
      <c r="A20" s="549"/>
      <c r="B20" s="566"/>
      <c r="C20" s="566"/>
      <c r="D20" s="566"/>
      <c r="E20" s="566"/>
      <c r="F20" s="566"/>
      <c r="G20" s="566"/>
      <c r="H20" s="566"/>
      <c r="I20" s="566"/>
    </row>
    <row r="21" spans="1:12" ht="12.75" customHeight="1" x14ac:dyDescent="0.2">
      <c r="A21" s="258" t="s">
        <v>98</v>
      </c>
      <c r="B21" s="519" t="s">
        <v>33</v>
      </c>
      <c r="C21" s="519" t="s">
        <v>33</v>
      </c>
      <c r="D21" s="519">
        <v>12.868590235699999</v>
      </c>
      <c r="E21" s="519" t="s">
        <v>33</v>
      </c>
      <c r="F21" s="519" t="s">
        <v>33</v>
      </c>
      <c r="G21" s="520">
        <v>12.868590235699999</v>
      </c>
      <c r="H21" s="519">
        <v>7.0412701368331909</v>
      </c>
      <c r="I21" s="519">
        <v>0.94838961334419225</v>
      </c>
    </row>
    <row r="22" spans="1:12" s="288" customFormat="1" ht="12.75" customHeight="1" x14ac:dyDescent="0.2">
      <c r="A22" s="258" t="s">
        <v>186</v>
      </c>
      <c r="B22" s="519" t="s">
        <v>33</v>
      </c>
      <c r="C22" s="519" t="s">
        <v>33</v>
      </c>
      <c r="D22" s="519">
        <v>1.2139500379999999</v>
      </c>
      <c r="E22" s="519" t="s">
        <v>33</v>
      </c>
      <c r="F22" s="519" t="s">
        <v>33</v>
      </c>
      <c r="G22" s="520">
        <v>1.2139500379999999</v>
      </c>
      <c r="H22" s="519">
        <v>1.2139500379562378</v>
      </c>
      <c r="I22" s="519">
        <v>2.2458075000000002</v>
      </c>
      <c r="J22" s="286"/>
      <c r="K22" s="286"/>
      <c r="L22" s="286"/>
    </row>
    <row r="23" spans="1:12" s="288" customFormat="1" ht="12.75" customHeight="1" x14ac:dyDescent="0.2">
      <c r="A23" s="258" t="s">
        <v>59</v>
      </c>
      <c r="B23" s="519" t="s">
        <v>33</v>
      </c>
      <c r="C23" s="519" t="s">
        <v>33</v>
      </c>
      <c r="D23" s="519" t="s">
        <v>33</v>
      </c>
      <c r="E23" s="519">
        <v>3.0350100994</v>
      </c>
      <c r="F23" s="519">
        <v>3.6421201229000002</v>
      </c>
      <c r="G23" s="520">
        <v>6.6771302222999998</v>
      </c>
      <c r="H23" s="519">
        <v>6.6771302223205566</v>
      </c>
      <c r="I23" s="519">
        <v>5.0260444957981116</v>
      </c>
      <c r="J23" s="286"/>
      <c r="K23" s="286"/>
      <c r="L23" s="286"/>
    </row>
    <row r="24" spans="1:12" s="288" customFormat="1" ht="12.75" customHeight="1" x14ac:dyDescent="0.2">
      <c r="A24" s="258" t="s">
        <v>63</v>
      </c>
      <c r="B24" s="519" t="s">
        <v>33</v>
      </c>
      <c r="C24" s="519" t="s">
        <v>33</v>
      </c>
      <c r="D24" s="519">
        <v>20.495910286899999</v>
      </c>
      <c r="E24" s="519" t="s">
        <v>33</v>
      </c>
      <c r="F24" s="519" t="s">
        <v>33</v>
      </c>
      <c r="G24" s="520">
        <v>20.495910286899999</v>
      </c>
      <c r="H24" s="519">
        <v>14.668590188026428</v>
      </c>
      <c r="I24" s="519">
        <v>15.371932695794104</v>
      </c>
      <c r="J24" s="286"/>
      <c r="K24" s="286"/>
      <c r="L24" s="286"/>
    </row>
    <row r="25" spans="1:12" s="292" customFormat="1" ht="12.75" customHeight="1" x14ac:dyDescent="0.2">
      <c r="A25" s="258" t="s">
        <v>64</v>
      </c>
      <c r="B25" s="519" t="s">
        <v>33</v>
      </c>
      <c r="C25" s="519" t="s">
        <v>33</v>
      </c>
      <c r="D25" s="519">
        <v>1.2139500379999999</v>
      </c>
      <c r="E25" s="519" t="s">
        <v>33</v>
      </c>
      <c r="F25" s="519" t="s">
        <v>33</v>
      </c>
      <c r="G25" s="520">
        <v>1.2139500379999999</v>
      </c>
      <c r="H25" s="519">
        <v>1.2139500379562378</v>
      </c>
      <c r="I25" s="519">
        <v>1.6018070249999998</v>
      </c>
      <c r="J25" s="291"/>
      <c r="K25" s="291"/>
      <c r="L25" s="291"/>
    </row>
    <row r="26" spans="1:12" s="296" customFormat="1" ht="3.75" customHeight="1" x14ac:dyDescent="0.2">
      <c r="A26" s="537"/>
      <c r="B26" s="567"/>
      <c r="C26" s="567"/>
      <c r="D26" s="567"/>
      <c r="E26" s="567"/>
      <c r="F26" s="567"/>
      <c r="G26" s="568"/>
      <c r="H26" s="567"/>
      <c r="I26" s="567"/>
      <c r="J26" s="291"/>
      <c r="K26" s="291"/>
      <c r="L26" s="291"/>
    </row>
    <row r="27" spans="1:12" ht="15" customHeight="1" x14ac:dyDescent="0.2">
      <c r="A27" s="500" t="s">
        <v>150</v>
      </c>
      <c r="B27" s="569" t="s">
        <v>33</v>
      </c>
      <c r="C27" s="569" t="s">
        <v>33</v>
      </c>
      <c r="D27" s="569">
        <v>35.792400598599997</v>
      </c>
      <c r="E27" s="569">
        <v>3.0350100994</v>
      </c>
      <c r="F27" s="569">
        <v>3.6421201229000002</v>
      </c>
      <c r="G27" s="569">
        <v>42.469530820899998</v>
      </c>
      <c r="H27" s="569" t="s">
        <v>33</v>
      </c>
      <c r="I27" s="569">
        <v>25.193981329936406</v>
      </c>
    </row>
    <row r="28" spans="1:12" ht="9" customHeight="1" x14ac:dyDescent="0.2">
      <c r="A28" s="286"/>
      <c r="B28" s="286"/>
      <c r="C28" s="286"/>
      <c r="D28" s="286"/>
      <c r="E28" s="286"/>
      <c r="F28" s="286"/>
      <c r="G28" s="286"/>
      <c r="H28" s="286"/>
      <c r="I28" s="286"/>
    </row>
    <row r="29" spans="1:12" s="286" customFormat="1" x14ac:dyDescent="0.2"/>
    <row r="30" spans="1:12" s="286" customFormat="1" x14ac:dyDescent="0.2"/>
    <row r="31" spans="1:12" s="286" customFormat="1" x14ac:dyDescent="0.2"/>
    <row r="32" spans="1:12" s="286" customFormat="1" x14ac:dyDescent="0.2"/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6"/>
  <sheetViews>
    <sheetView showGridLines="0" workbookViewId="0">
      <selection sqref="A1:J30"/>
    </sheetView>
  </sheetViews>
  <sheetFormatPr defaultRowHeight="12.75" x14ac:dyDescent="0.2"/>
  <cols>
    <col min="1" max="1" width="33.7109375" style="287" customWidth="1"/>
    <col min="2" max="2" width="7.7109375" style="287" customWidth="1"/>
    <col min="3" max="3" width="11" style="287" customWidth="1"/>
    <col min="4" max="4" width="10.140625" style="287" bestFit="1" customWidth="1"/>
    <col min="5" max="7" width="12.140625" style="287" customWidth="1"/>
    <col min="8" max="9" width="9.7109375" style="287" customWidth="1"/>
    <col min="10" max="10" width="8.7109375" style="287" customWidth="1"/>
    <col min="11" max="29" width="12.7109375" style="286" customWidth="1"/>
    <col min="30" max="63" width="12.7109375" style="287" customWidth="1"/>
    <col min="64" max="16384" width="9.140625" style="287"/>
  </cols>
  <sheetData>
    <row r="1" spans="1:29" s="280" customFormat="1" ht="15" customHeight="1" x14ac:dyDescent="0.25">
      <c r="A1" s="116" t="s">
        <v>413</v>
      </c>
    </row>
    <row r="2" spans="1:29" s="282" customFormat="1" ht="15" customHeight="1" x14ac:dyDescent="0.2">
      <c r="A2" s="281"/>
    </row>
    <row r="3" spans="1:29" s="282" customFormat="1" ht="15" customHeight="1" x14ac:dyDescent="0.2">
      <c r="A3" s="283"/>
      <c r="B3" s="665" t="s">
        <v>213</v>
      </c>
      <c r="C3" s="665"/>
      <c r="D3" s="665"/>
      <c r="E3" s="665"/>
      <c r="F3" s="665"/>
      <c r="G3" s="665"/>
      <c r="H3" s="284"/>
      <c r="I3" s="284"/>
      <c r="J3" s="284"/>
    </row>
    <row r="4" spans="1:29" s="282" customFormat="1" ht="6" customHeight="1" x14ac:dyDescent="0.2">
      <c r="A4" s="283"/>
      <c r="H4" s="284"/>
      <c r="I4" s="284"/>
      <c r="J4" s="284"/>
    </row>
    <row r="5" spans="1:29" s="250" customFormat="1" ht="39.75" customHeight="1" thickBot="1" x14ac:dyDescent="0.25">
      <c r="A5" s="302" t="s">
        <v>214</v>
      </c>
      <c r="B5" s="250" t="s">
        <v>79</v>
      </c>
      <c r="C5" s="250" t="s">
        <v>346</v>
      </c>
      <c r="D5" s="250" t="s">
        <v>80</v>
      </c>
      <c r="E5" s="250" t="s">
        <v>199</v>
      </c>
      <c r="F5" s="250" t="s">
        <v>81</v>
      </c>
      <c r="G5" s="250" t="s">
        <v>220</v>
      </c>
      <c r="H5" s="250" t="s">
        <v>215</v>
      </c>
      <c r="I5" s="250" t="s">
        <v>216</v>
      </c>
      <c r="J5" s="250" t="s">
        <v>217</v>
      </c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85"/>
      <c r="AB5" s="251" t="s">
        <v>264</v>
      </c>
      <c r="AC5" s="251"/>
    </row>
    <row r="6" spans="1:29" ht="9" customHeight="1" thickTop="1" x14ac:dyDescent="0.2">
      <c r="A6" s="286"/>
      <c r="B6" s="286"/>
      <c r="C6" s="286"/>
      <c r="D6" s="286"/>
      <c r="E6" s="286"/>
      <c r="F6" s="286"/>
      <c r="G6" s="286"/>
      <c r="H6" s="286"/>
      <c r="I6" s="286"/>
      <c r="J6" s="286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</row>
    <row r="7" spans="1:29" ht="18.75" x14ac:dyDescent="0.3">
      <c r="A7" s="551" t="s">
        <v>36</v>
      </c>
      <c r="B7" s="565"/>
      <c r="C7" s="565"/>
      <c r="D7" s="565"/>
      <c r="E7" s="565"/>
      <c r="F7" s="570"/>
      <c r="G7" s="570"/>
      <c r="H7" s="286"/>
      <c r="I7" s="286"/>
      <c r="J7" s="286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</row>
    <row r="8" spans="1:29" ht="3.75" customHeight="1" x14ac:dyDescent="0.2">
      <c r="A8" s="549"/>
      <c r="B8" s="566"/>
      <c r="C8" s="566"/>
      <c r="D8" s="566"/>
      <c r="E8" s="566"/>
      <c r="F8" s="571"/>
      <c r="G8" s="571"/>
      <c r="H8" s="286"/>
      <c r="I8" s="286"/>
      <c r="J8" s="286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</row>
    <row r="9" spans="1:29" ht="12.75" customHeight="1" x14ac:dyDescent="0.2">
      <c r="A9" s="258" t="s">
        <v>69</v>
      </c>
      <c r="B9" s="519" t="s">
        <v>33</v>
      </c>
      <c r="C9" s="519" t="s">
        <v>33</v>
      </c>
      <c r="D9" s="519">
        <v>1.7999999523000001</v>
      </c>
      <c r="E9" s="519" t="s">
        <v>33</v>
      </c>
      <c r="F9" s="519" t="s">
        <v>33</v>
      </c>
      <c r="G9" s="519" t="s">
        <v>33</v>
      </c>
      <c r="H9" s="520">
        <v>1.7999999523000001</v>
      </c>
      <c r="I9" s="519">
        <v>1.7999999523162842</v>
      </c>
      <c r="J9" s="519" t="s">
        <v>218</v>
      </c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</row>
    <row r="10" spans="1:29" ht="12.75" customHeight="1" x14ac:dyDescent="0.2">
      <c r="A10" s="258" t="s">
        <v>70</v>
      </c>
      <c r="B10" s="519" t="s">
        <v>33</v>
      </c>
      <c r="C10" s="519">
        <v>5.8273200988999996</v>
      </c>
      <c r="D10" s="519" t="s">
        <v>33</v>
      </c>
      <c r="E10" s="519" t="s">
        <v>33</v>
      </c>
      <c r="F10" s="519" t="s">
        <v>33</v>
      </c>
      <c r="G10" s="519" t="s">
        <v>33</v>
      </c>
      <c r="H10" s="520">
        <v>5.8273200988999996</v>
      </c>
      <c r="I10" s="519">
        <v>5.8273200988769531</v>
      </c>
      <c r="J10" s="519" t="s">
        <v>218</v>
      </c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</row>
    <row r="11" spans="1:29" ht="12.75" customHeight="1" x14ac:dyDescent="0.2">
      <c r="A11" s="258" t="s">
        <v>101</v>
      </c>
      <c r="B11" s="519" t="s">
        <v>33</v>
      </c>
      <c r="C11" s="519" t="s">
        <v>33</v>
      </c>
      <c r="D11" s="519">
        <v>11.654640197799999</v>
      </c>
      <c r="E11" s="519">
        <v>1.2139500379999999</v>
      </c>
      <c r="F11" s="519" t="s">
        <v>33</v>
      </c>
      <c r="G11" s="519" t="s">
        <v>33</v>
      </c>
      <c r="H11" s="520">
        <v>12.868590235699999</v>
      </c>
      <c r="I11" s="519">
        <v>7.0412701368331909</v>
      </c>
      <c r="J11" s="519">
        <v>0.32814905680940148</v>
      </c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</row>
    <row r="12" spans="1:29" ht="12.75" customHeight="1" x14ac:dyDescent="0.2">
      <c r="A12" s="258" t="s">
        <v>71</v>
      </c>
      <c r="B12" s="519" t="s">
        <v>33</v>
      </c>
      <c r="C12" s="519">
        <v>5.8273200988999996</v>
      </c>
      <c r="D12" s="519">
        <v>4.3703999518999996</v>
      </c>
      <c r="E12" s="519">
        <v>6.6771302222999998</v>
      </c>
      <c r="F12" s="519" t="s">
        <v>33</v>
      </c>
      <c r="G12" s="519" t="s">
        <v>33</v>
      </c>
      <c r="H12" s="520">
        <v>16.874850273100002</v>
      </c>
      <c r="I12" s="519">
        <v>14.689650297164917</v>
      </c>
      <c r="J12" s="519">
        <v>0.17785379946935179</v>
      </c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</row>
    <row r="13" spans="1:29" s="288" customFormat="1" ht="12.75" customHeight="1" x14ac:dyDescent="0.2">
      <c r="A13" s="258" t="s">
        <v>72</v>
      </c>
      <c r="B13" s="519">
        <v>5.4631801843999996</v>
      </c>
      <c r="C13" s="519" t="s">
        <v>33</v>
      </c>
      <c r="D13" s="519" t="s">
        <v>33</v>
      </c>
      <c r="E13" s="519" t="s">
        <v>33</v>
      </c>
      <c r="F13" s="519" t="s">
        <v>33</v>
      </c>
      <c r="G13" s="519" t="s">
        <v>33</v>
      </c>
      <c r="H13" s="520">
        <v>5.4631801843999996</v>
      </c>
      <c r="I13" s="519">
        <v>5.4631801843643188</v>
      </c>
      <c r="J13" s="519">
        <v>0.99247767370831974</v>
      </c>
      <c r="K13" s="286"/>
      <c r="L13" s="286"/>
      <c r="M13" s="286"/>
      <c r="N13" s="286"/>
      <c r="O13" s="286"/>
      <c r="P13" s="286"/>
    </row>
    <row r="14" spans="1:29" s="288" customFormat="1" ht="12.75" customHeight="1" x14ac:dyDescent="0.2">
      <c r="A14" s="258" t="s">
        <v>103</v>
      </c>
      <c r="B14" s="519">
        <v>10.197720050799999</v>
      </c>
      <c r="C14" s="519" t="s">
        <v>33</v>
      </c>
      <c r="D14" s="519" t="s">
        <v>33</v>
      </c>
      <c r="E14" s="519">
        <v>4.8560701608999999</v>
      </c>
      <c r="F14" s="519" t="s">
        <v>33</v>
      </c>
      <c r="G14" s="519" t="s">
        <v>33</v>
      </c>
      <c r="H14" s="520">
        <v>15.053790211700001</v>
      </c>
      <c r="I14" s="519">
        <v>12.868590235710144</v>
      </c>
      <c r="J14" s="519">
        <v>1.1290342514473199</v>
      </c>
      <c r="K14" s="286"/>
      <c r="L14" s="286"/>
      <c r="M14" s="286"/>
      <c r="N14" s="286"/>
      <c r="O14" s="286"/>
      <c r="P14" s="286"/>
    </row>
    <row r="15" spans="1:29" s="286" customFormat="1" ht="12.75" customHeight="1" x14ac:dyDescent="0.2">
      <c r="A15" s="258" t="s">
        <v>89</v>
      </c>
      <c r="B15" s="519" t="s">
        <v>33</v>
      </c>
      <c r="C15" s="519">
        <v>5.8273200988999996</v>
      </c>
      <c r="D15" s="519" t="s">
        <v>33</v>
      </c>
      <c r="E15" s="519">
        <v>1.2139500379999999</v>
      </c>
      <c r="F15" s="519" t="s">
        <v>33</v>
      </c>
      <c r="G15" s="519" t="s">
        <v>33</v>
      </c>
      <c r="H15" s="520">
        <v>7.0412701367999997</v>
      </c>
      <c r="I15" s="519">
        <v>7.0412701368331909</v>
      </c>
      <c r="J15" s="519">
        <v>0.6759619422294616</v>
      </c>
    </row>
    <row r="16" spans="1:29" s="286" customFormat="1" ht="3.75" customHeight="1" x14ac:dyDescent="0.2">
      <c r="A16" s="537"/>
      <c r="B16" s="567"/>
      <c r="C16" s="567"/>
      <c r="D16" s="567"/>
      <c r="E16" s="567"/>
      <c r="F16" s="567"/>
      <c r="G16" s="567"/>
      <c r="H16" s="568"/>
      <c r="I16" s="567"/>
      <c r="J16" s="567"/>
    </row>
    <row r="17" spans="1:10" s="286" customFormat="1" ht="15" customHeight="1" x14ac:dyDescent="0.2">
      <c r="A17" s="500" t="s">
        <v>73</v>
      </c>
      <c r="B17" s="569">
        <v>15.6609002352</v>
      </c>
      <c r="C17" s="569">
        <v>17.481960296699999</v>
      </c>
      <c r="D17" s="569">
        <v>17.825040101999999</v>
      </c>
      <c r="E17" s="569">
        <v>13.961100459200001</v>
      </c>
      <c r="F17" s="569" t="s">
        <v>33</v>
      </c>
      <c r="G17" s="569" t="s">
        <v>33</v>
      </c>
      <c r="H17" s="569">
        <v>64.929001092899995</v>
      </c>
      <c r="I17" s="569" t="s">
        <v>33</v>
      </c>
      <c r="J17" s="569">
        <v>3.3921816242084386</v>
      </c>
    </row>
    <row r="18" spans="1:10" s="286" customFormat="1" ht="9" customHeight="1" x14ac:dyDescent="0.2"/>
    <row r="19" spans="1:10" s="286" customFormat="1" ht="18.75" x14ac:dyDescent="0.3">
      <c r="A19" s="551" t="s">
        <v>37</v>
      </c>
      <c r="B19" s="548"/>
      <c r="C19" s="548"/>
      <c r="D19" s="548"/>
      <c r="E19" s="548"/>
      <c r="F19" s="548"/>
      <c r="G19" s="548"/>
      <c r="H19" s="548"/>
      <c r="I19" s="548"/>
      <c r="J19" s="548"/>
    </row>
    <row r="20" spans="1:10" s="286" customFormat="1" ht="3.75" customHeight="1" x14ac:dyDescent="0.2">
      <c r="A20" s="549"/>
      <c r="B20" s="550"/>
      <c r="C20" s="550"/>
      <c r="D20" s="550"/>
      <c r="E20" s="550"/>
      <c r="F20" s="550"/>
      <c r="G20" s="550"/>
      <c r="H20" s="550"/>
      <c r="I20" s="550"/>
      <c r="J20" s="550"/>
    </row>
    <row r="21" spans="1:10" s="286" customFormat="1" x14ac:dyDescent="0.2">
      <c r="A21" s="258" t="s">
        <v>189</v>
      </c>
      <c r="B21" s="497" t="s">
        <v>33</v>
      </c>
      <c r="C21" s="497" t="s">
        <v>33</v>
      </c>
      <c r="D21" s="497" t="s">
        <v>33</v>
      </c>
      <c r="E21" s="497" t="s">
        <v>33</v>
      </c>
      <c r="F21" s="497">
        <v>2.1851999759999998</v>
      </c>
      <c r="G21" s="497" t="s">
        <v>33</v>
      </c>
      <c r="H21" s="525">
        <v>2.1851999759999998</v>
      </c>
      <c r="I21" s="497">
        <v>2.1851999759674072</v>
      </c>
      <c r="J21" s="497">
        <v>0.98333997395038586</v>
      </c>
    </row>
    <row r="22" spans="1:10" s="286" customFormat="1" ht="3.75" customHeight="1" x14ac:dyDescent="0.2">
      <c r="A22" s="537"/>
      <c r="B22" s="561"/>
      <c r="C22" s="561"/>
      <c r="D22" s="561"/>
      <c r="E22" s="561"/>
      <c r="F22" s="561"/>
      <c r="G22" s="561"/>
      <c r="H22" s="562"/>
      <c r="I22" s="561"/>
      <c r="J22" s="561"/>
    </row>
    <row r="23" spans="1:10" s="286" customFormat="1" ht="15" customHeight="1" x14ac:dyDescent="0.2">
      <c r="A23" s="500" t="s">
        <v>74</v>
      </c>
      <c r="B23" s="563" t="s">
        <v>33</v>
      </c>
      <c r="C23" s="563" t="s">
        <v>33</v>
      </c>
      <c r="D23" s="563" t="s">
        <v>33</v>
      </c>
      <c r="E23" s="563" t="s">
        <v>33</v>
      </c>
      <c r="F23" s="563">
        <v>2.1851999759999998</v>
      </c>
      <c r="G23" s="563" t="s">
        <v>33</v>
      </c>
      <c r="H23" s="563">
        <v>2.1851999759999998</v>
      </c>
      <c r="I23" s="563" t="s">
        <v>33</v>
      </c>
      <c r="J23" s="563">
        <v>0.98333997395038586</v>
      </c>
    </row>
    <row r="24" spans="1:10" s="286" customFormat="1" ht="9" customHeight="1" x14ac:dyDescent="0.2">
      <c r="A24" s="537"/>
      <c r="B24" s="558"/>
      <c r="C24" s="558"/>
      <c r="D24" s="558"/>
      <c r="E24" s="558"/>
      <c r="F24" s="558"/>
      <c r="G24" s="558"/>
      <c r="H24" s="558"/>
      <c r="I24" s="558"/>
      <c r="J24" s="558"/>
    </row>
    <row r="25" spans="1:10" s="286" customFormat="1" ht="18.75" x14ac:dyDescent="0.3">
      <c r="A25" s="551" t="s">
        <v>38</v>
      </c>
      <c r="B25" s="559"/>
      <c r="C25" s="559"/>
      <c r="D25" s="559"/>
      <c r="E25" s="559"/>
      <c r="F25" s="559"/>
      <c r="G25" s="559"/>
      <c r="H25" s="559"/>
      <c r="I25" s="559"/>
      <c r="J25" s="559"/>
    </row>
    <row r="26" spans="1:10" s="286" customFormat="1" ht="3.75" customHeight="1" x14ac:dyDescent="0.2">
      <c r="A26" s="549"/>
      <c r="B26" s="560"/>
      <c r="C26" s="560"/>
      <c r="D26" s="560"/>
      <c r="E26" s="560"/>
      <c r="F26" s="560"/>
      <c r="G26" s="560"/>
      <c r="H26" s="560"/>
      <c r="I26" s="560"/>
      <c r="J26" s="560"/>
    </row>
    <row r="27" spans="1:10" s="286" customFormat="1" x14ac:dyDescent="0.2">
      <c r="A27" s="258" t="s">
        <v>110</v>
      </c>
      <c r="B27" s="497" t="s">
        <v>33</v>
      </c>
      <c r="C27" s="497" t="s">
        <v>33</v>
      </c>
      <c r="D27" s="497" t="s">
        <v>33</v>
      </c>
      <c r="E27" s="497" t="s">
        <v>33</v>
      </c>
      <c r="F27" s="497" t="s">
        <v>33</v>
      </c>
      <c r="G27" s="497">
        <v>7.0202100277000001</v>
      </c>
      <c r="H27" s="525">
        <v>7.0202100277000001</v>
      </c>
      <c r="I27" s="497">
        <v>7.0202100276947021</v>
      </c>
      <c r="J27" s="497" t="s">
        <v>218</v>
      </c>
    </row>
    <row r="28" spans="1:10" s="286" customFormat="1" x14ac:dyDescent="0.2">
      <c r="A28" s="258" t="s">
        <v>111</v>
      </c>
      <c r="B28" s="497" t="s">
        <v>33</v>
      </c>
      <c r="C28" s="497" t="s">
        <v>33</v>
      </c>
      <c r="D28" s="497" t="s">
        <v>33</v>
      </c>
      <c r="E28" s="497" t="s">
        <v>33</v>
      </c>
      <c r="F28" s="497" t="s">
        <v>33</v>
      </c>
      <c r="G28" s="497">
        <v>3.6421201229000002</v>
      </c>
      <c r="H28" s="525">
        <v>3.6421201229000002</v>
      </c>
      <c r="I28" s="497">
        <v>3.6421201229095459</v>
      </c>
      <c r="J28" s="497" t="s">
        <v>218</v>
      </c>
    </row>
    <row r="29" spans="1:10" s="286" customFormat="1" ht="3.75" customHeight="1" x14ac:dyDescent="0.2">
      <c r="A29" s="537"/>
      <c r="B29" s="561"/>
      <c r="C29" s="561"/>
      <c r="D29" s="561"/>
      <c r="E29" s="561"/>
      <c r="F29" s="561"/>
      <c r="G29" s="561"/>
      <c r="H29" s="562"/>
      <c r="I29" s="561"/>
      <c r="J29" s="561"/>
    </row>
    <row r="30" spans="1:10" s="286" customFormat="1" ht="15" customHeight="1" x14ac:dyDescent="0.2">
      <c r="A30" s="500" t="s">
        <v>76</v>
      </c>
      <c r="B30" s="563" t="s">
        <v>33</v>
      </c>
      <c r="C30" s="563" t="s">
        <v>33</v>
      </c>
      <c r="D30" s="563" t="s">
        <v>33</v>
      </c>
      <c r="E30" s="563" t="s">
        <v>33</v>
      </c>
      <c r="F30" s="563" t="s">
        <v>33</v>
      </c>
      <c r="G30" s="563">
        <v>10.662330150600001</v>
      </c>
      <c r="H30" s="563">
        <v>10.662330150600001</v>
      </c>
      <c r="I30" s="563" t="s">
        <v>33</v>
      </c>
      <c r="J30" s="563" t="s">
        <v>218</v>
      </c>
    </row>
    <row r="31" spans="1:10" s="286" customFormat="1" x14ac:dyDescent="0.2"/>
    <row r="32" spans="1:10" s="286" customFormat="1" x14ac:dyDescent="0.2"/>
    <row r="33" s="286" customFormat="1" x14ac:dyDescent="0.2"/>
    <row r="34" s="286" customFormat="1" x14ac:dyDescent="0.2"/>
    <row r="35" s="286" customFormat="1" x14ac:dyDescent="0.2"/>
    <row r="36" s="286" customFormat="1" x14ac:dyDescent="0.2"/>
    <row r="37" s="286" customFormat="1" x14ac:dyDescent="0.2"/>
    <row r="38" s="286" customFormat="1" x14ac:dyDescent="0.2"/>
    <row r="39" s="286" customFormat="1" x14ac:dyDescent="0.2"/>
    <row r="40" s="286" customFormat="1" x14ac:dyDescent="0.2"/>
    <row r="41" s="286" customFormat="1" x14ac:dyDescent="0.2"/>
    <row r="42" s="286" customFormat="1" x14ac:dyDescent="0.2"/>
    <row r="43" s="286" customFormat="1" x14ac:dyDescent="0.2"/>
    <row r="44" s="286" customFormat="1" x14ac:dyDescent="0.2"/>
    <row r="45" s="286" customFormat="1" x14ac:dyDescent="0.2"/>
    <row r="46" s="286" customFormat="1" x14ac:dyDescent="0.2"/>
    <row r="47" s="286" customFormat="1" x14ac:dyDescent="0.2"/>
    <row r="48" s="286" customFormat="1" x14ac:dyDescent="0.2"/>
    <row r="49" s="286" customFormat="1" x14ac:dyDescent="0.2"/>
    <row r="50" s="286" customFormat="1" x14ac:dyDescent="0.2"/>
    <row r="51" s="286" customFormat="1" x14ac:dyDescent="0.2"/>
    <row r="52" s="286" customFormat="1" x14ac:dyDescent="0.2"/>
    <row r="53" s="286" customFormat="1" x14ac:dyDescent="0.2"/>
    <row r="54" s="286" customFormat="1" x14ac:dyDescent="0.2"/>
    <row r="55" s="286" customFormat="1" x14ac:dyDescent="0.2"/>
    <row r="56" s="286" customFormat="1" x14ac:dyDescent="0.2"/>
    <row r="57" s="286" customFormat="1" x14ac:dyDescent="0.2"/>
    <row r="58" s="286" customFormat="1" x14ac:dyDescent="0.2"/>
    <row r="59" s="286" customFormat="1" x14ac:dyDescent="0.2"/>
    <row r="60" s="286" customFormat="1" x14ac:dyDescent="0.2"/>
    <row r="61" s="286" customFormat="1" x14ac:dyDescent="0.2"/>
    <row r="62" s="286" customFormat="1" x14ac:dyDescent="0.2"/>
    <row r="63" s="286" customFormat="1" x14ac:dyDescent="0.2"/>
    <row r="64" s="286" customFormat="1" x14ac:dyDescent="0.2"/>
    <row r="65" s="286" customFormat="1" x14ac:dyDescent="0.2"/>
    <row r="66" s="286" customFormat="1" x14ac:dyDescent="0.2"/>
    <row r="67" s="286" customFormat="1" x14ac:dyDescent="0.2"/>
    <row r="68" s="286" customFormat="1" x14ac:dyDescent="0.2"/>
    <row r="69" s="286" customFormat="1" x14ac:dyDescent="0.2"/>
    <row r="70" s="286" customFormat="1" x14ac:dyDescent="0.2"/>
    <row r="71" s="286" customFormat="1" x14ac:dyDescent="0.2"/>
    <row r="72" s="286" customFormat="1" x14ac:dyDescent="0.2"/>
    <row r="73" s="286" customFormat="1" x14ac:dyDescent="0.2"/>
    <row r="74" s="286" customFormat="1" x14ac:dyDescent="0.2"/>
    <row r="75" s="286" customFormat="1" x14ac:dyDescent="0.2"/>
    <row r="76" s="286" customFormat="1" x14ac:dyDescent="0.2"/>
    <row r="77" s="286" customFormat="1" x14ac:dyDescent="0.2"/>
    <row r="78" s="286" customFormat="1" x14ac:dyDescent="0.2"/>
    <row r="79" s="286" customFormat="1" x14ac:dyDescent="0.2"/>
    <row r="80" s="286" customFormat="1" x14ac:dyDescent="0.2"/>
    <row r="81" s="286" customFormat="1" x14ac:dyDescent="0.2"/>
    <row r="82" s="286" customFormat="1" x14ac:dyDescent="0.2"/>
    <row r="83" s="286" customFormat="1" x14ac:dyDescent="0.2"/>
    <row r="84" s="286" customFormat="1" x14ac:dyDescent="0.2"/>
    <row r="85" s="286" customFormat="1" x14ac:dyDescent="0.2"/>
    <row r="86" s="286" customFormat="1" x14ac:dyDescent="0.2"/>
    <row r="87" s="286" customFormat="1" x14ac:dyDescent="0.2"/>
    <row r="88" s="286" customFormat="1" x14ac:dyDescent="0.2"/>
    <row r="89" s="286" customFormat="1" x14ac:dyDescent="0.2"/>
    <row r="90" s="286" customFormat="1" x14ac:dyDescent="0.2"/>
    <row r="91" s="286" customFormat="1" x14ac:dyDescent="0.2"/>
    <row r="92" s="286" customFormat="1" x14ac:dyDescent="0.2"/>
    <row r="93" s="286" customFormat="1" x14ac:dyDescent="0.2"/>
    <row r="94" s="286" customFormat="1" x14ac:dyDescent="0.2"/>
    <row r="95" s="286" customFormat="1" x14ac:dyDescent="0.2"/>
    <row r="96" s="286" customFormat="1" x14ac:dyDescent="0.2"/>
    <row r="97" s="286" customFormat="1" x14ac:dyDescent="0.2"/>
    <row r="98" s="286" customFormat="1" x14ac:dyDescent="0.2"/>
    <row r="99" s="286" customFormat="1" x14ac:dyDescent="0.2"/>
    <row r="100" s="286" customFormat="1" x14ac:dyDescent="0.2"/>
    <row r="101" s="286" customFormat="1" x14ac:dyDescent="0.2"/>
    <row r="102" s="286" customFormat="1" x14ac:dyDescent="0.2"/>
    <row r="103" s="286" customFormat="1" x14ac:dyDescent="0.2"/>
    <row r="104" s="286" customFormat="1" x14ac:dyDescent="0.2"/>
    <row r="105" s="286" customFormat="1" x14ac:dyDescent="0.2"/>
    <row r="106" s="286" customFormat="1" x14ac:dyDescent="0.2"/>
    <row r="107" s="286" customFormat="1" x14ac:dyDescent="0.2"/>
    <row r="108" s="286" customFormat="1" x14ac:dyDescent="0.2"/>
    <row r="109" s="286" customFormat="1" x14ac:dyDescent="0.2"/>
    <row r="110" s="286" customFormat="1" x14ac:dyDescent="0.2"/>
    <row r="111" s="286" customFormat="1" x14ac:dyDescent="0.2"/>
    <row r="112" s="286" customFormat="1" x14ac:dyDescent="0.2"/>
    <row r="113" s="286" customFormat="1" x14ac:dyDescent="0.2"/>
    <row r="114" s="286" customFormat="1" x14ac:dyDescent="0.2"/>
    <row r="115" s="286" customFormat="1" x14ac:dyDescent="0.2"/>
    <row r="116" s="286" customFormat="1" x14ac:dyDescent="0.2"/>
  </sheetData>
  <mergeCells count="1">
    <mergeCell ref="B3:G3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27"/>
  <sheetViews>
    <sheetView showGridLines="0" zoomScaleNormal="100" workbookViewId="0">
      <selection activeCell="M1" sqref="M1"/>
    </sheetView>
  </sheetViews>
  <sheetFormatPr defaultRowHeight="12.75" x14ac:dyDescent="0.2"/>
  <cols>
    <col min="1" max="1" width="33.7109375" style="304" customWidth="1"/>
    <col min="2" max="11" width="11.7109375" style="304" customWidth="1"/>
    <col min="12" max="15" width="12.7109375" style="304" customWidth="1"/>
    <col min="16" max="16" width="9.140625" style="304" customWidth="1"/>
    <col min="17" max="17" width="9.140625" style="304"/>
    <col min="18" max="18" width="9.85546875" style="304" customWidth="1"/>
    <col min="19" max="19" width="9.140625" style="304"/>
    <col min="20" max="20" width="9.85546875" style="304" customWidth="1"/>
    <col min="21" max="21" width="9.140625" style="304"/>
    <col min="22" max="22" width="9" style="304" customWidth="1"/>
    <col min="23" max="16384" width="9.140625" style="304"/>
  </cols>
  <sheetData>
    <row r="1" spans="1:48" ht="15" customHeight="1" x14ac:dyDescent="0.25">
      <c r="A1" s="365" t="s">
        <v>388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</row>
    <row r="2" spans="1:48" ht="15" customHeight="1" x14ac:dyDescent="0.2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6"/>
    </row>
    <row r="3" spans="1:48" ht="15" customHeight="1" x14ac:dyDescent="0.2">
      <c r="A3" s="341"/>
      <c r="B3" s="669" t="s">
        <v>120</v>
      </c>
      <c r="C3" s="669"/>
      <c r="D3" s="669"/>
      <c r="E3" s="669"/>
      <c r="F3" s="669"/>
      <c r="G3" s="669"/>
      <c r="H3" s="669"/>
      <c r="I3" s="669"/>
      <c r="J3" s="535"/>
      <c r="K3" s="341"/>
      <c r="L3" s="312"/>
      <c r="M3" s="313"/>
      <c r="N3" s="313"/>
      <c r="O3" s="313"/>
      <c r="P3" s="313"/>
      <c r="Q3" s="313"/>
      <c r="R3" s="309"/>
      <c r="S3" s="309"/>
      <c r="T3" s="309"/>
      <c r="U3" s="309"/>
      <c r="V3" s="314"/>
      <c r="W3" s="314"/>
      <c r="X3" s="314"/>
      <c r="Y3" s="314"/>
      <c r="Z3" s="314"/>
      <c r="AA3" s="314"/>
      <c r="AB3" s="314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</row>
    <row r="4" spans="1:48" ht="6" customHeight="1" x14ac:dyDescent="0.2">
      <c r="A4" s="341"/>
      <c r="B4" s="344"/>
      <c r="C4" s="344"/>
      <c r="D4" s="344"/>
      <c r="E4" s="344"/>
      <c r="F4" s="345"/>
      <c r="G4" s="345"/>
      <c r="H4" s="345"/>
      <c r="I4" s="345"/>
      <c r="J4" s="345"/>
      <c r="K4" s="341"/>
      <c r="L4" s="312"/>
      <c r="M4" s="313"/>
      <c r="N4" s="313"/>
      <c r="O4" s="313"/>
      <c r="P4" s="313"/>
      <c r="Q4" s="313"/>
      <c r="R4" s="309"/>
      <c r="S4" s="309"/>
      <c r="T4" s="309"/>
      <c r="U4" s="309"/>
      <c r="V4" s="314"/>
      <c r="W4" s="314"/>
      <c r="X4" s="314"/>
      <c r="Y4" s="314"/>
      <c r="Z4" s="314"/>
      <c r="AA4" s="314"/>
      <c r="AB4" s="314"/>
      <c r="AC4" s="285"/>
      <c r="AD4" s="285"/>
      <c r="AE4" s="285"/>
      <c r="AF4" s="285"/>
      <c r="AG4" s="285"/>
      <c r="AH4" s="285"/>
      <c r="AI4" s="285"/>
      <c r="AJ4" s="285"/>
      <c r="AK4" s="285"/>
      <c r="AL4" s="285"/>
      <c r="AM4" s="285"/>
      <c r="AN4" s="285"/>
      <c r="AO4" s="285"/>
      <c r="AP4" s="285"/>
      <c r="AQ4" s="285"/>
      <c r="AR4" s="285"/>
      <c r="AS4" s="285"/>
      <c r="AT4" s="285"/>
      <c r="AU4" s="285"/>
      <c r="AV4" s="285"/>
    </row>
    <row r="5" spans="1:48" x14ac:dyDescent="0.2">
      <c r="A5" s="346"/>
      <c r="B5" s="347"/>
      <c r="C5" s="347"/>
      <c r="D5" s="347"/>
      <c r="E5" s="347"/>
      <c r="F5" s="347"/>
      <c r="G5" s="347"/>
      <c r="H5" s="347"/>
      <c r="I5" s="347"/>
      <c r="J5" s="572"/>
      <c r="K5" s="348" t="s">
        <v>121</v>
      </c>
      <c r="L5" s="314"/>
      <c r="M5" s="314"/>
      <c r="N5" s="312"/>
      <c r="O5" s="312"/>
      <c r="P5" s="312"/>
      <c r="Q5" s="313"/>
      <c r="R5" s="313"/>
      <c r="S5" s="313"/>
      <c r="T5" s="316"/>
      <c r="U5" s="317"/>
      <c r="V5" s="318"/>
      <c r="W5" s="319"/>
      <c r="X5" s="320"/>
      <c r="Y5" s="321"/>
      <c r="Z5" s="321"/>
      <c r="AA5" s="322"/>
      <c r="AB5" s="321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285"/>
      <c r="AS5" s="285"/>
      <c r="AT5" s="285"/>
      <c r="AU5" s="285"/>
      <c r="AV5" s="285"/>
    </row>
    <row r="6" spans="1:48" x14ac:dyDescent="0.2">
      <c r="A6" s="349"/>
      <c r="B6" s="350">
        <v>1991</v>
      </c>
      <c r="C6" s="350">
        <v>1995</v>
      </c>
      <c r="D6" s="350">
        <v>1999</v>
      </c>
      <c r="E6" s="350">
        <v>2004</v>
      </c>
      <c r="F6" s="350">
        <v>2007</v>
      </c>
      <c r="G6" s="350">
        <v>2011</v>
      </c>
      <c r="H6" s="350">
        <v>2013</v>
      </c>
      <c r="I6" s="350">
        <v>2015</v>
      </c>
      <c r="J6" s="348">
        <v>2017</v>
      </c>
      <c r="K6" s="348" t="s">
        <v>122</v>
      </c>
      <c r="L6" s="313"/>
      <c r="M6" s="313"/>
      <c r="N6" s="309"/>
      <c r="O6" s="323"/>
      <c r="P6" s="309"/>
      <c r="Q6" s="309"/>
      <c r="R6" s="309"/>
      <c r="S6" s="309"/>
      <c r="T6" s="324"/>
      <c r="U6" s="317"/>
      <c r="V6" s="318"/>
      <c r="W6" s="319"/>
      <c r="X6" s="320"/>
      <c r="Y6" s="320"/>
      <c r="Z6" s="320"/>
      <c r="AA6" s="320"/>
      <c r="AB6" s="320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</row>
    <row r="7" spans="1:48" ht="12.75" customHeight="1" x14ac:dyDescent="0.25">
      <c r="A7" s="351" t="s">
        <v>31</v>
      </c>
      <c r="B7" s="350" t="s">
        <v>43</v>
      </c>
      <c r="C7" s="350" t="s">
        <v>43</v>
      </c>
      <c r="D7" s="350" t="s">
        <v>43</v>
      </c>
      <c r="E7" s="350" t="s">
        <v>43</v>
      </c>
      <c r="F7" s="350" t="s">
        <v>43</v>
      </c>
      <c r="G7" s="350" t="s">
        <v>43</v>
      </c>
      <c r="H7" s="350" t="s">
        <v>43</v>
      </c>
      <c r="I7" s="350" t="s">
        <v>43</v>
      </c>
      <c r="J7" s="348" t="s">
        <v>43</v>
      </c>
      <c r="K7" s="348" t="s">
        <v>361</v>
      </c>
      <c r="L7" s="326"/>
      <c r="M7" s="327"/>
      <c r="N7" s="327"/>
      <c r="O7" s="327"/>
      <c r="P7" s="327"/>
      <c r="Q7" s="327"/>
      <c r="R7" s="327"/>
      <c r="S7" s="327"/>
      <c r="T7" s="309"/>
      <c r="U7" s="323"/>
      <c r="V7" s="309"/>
      <c r="W7" s="309"/>
      <c r="X7" s="309"/>
      <c r="Y7" s="309"/>
      <c r="Z7" s="309"/>
      <c r="AA7" s="309"/>
      <c r="AB7" s="309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</row>
    <row r="8" spans="1:48" ht="3.75" customHeight="1" x14ac:dyDescent="0.25">
      <c r="A8" s="352"/>
      <c r="B8" s="353"/>
      <c r="C8" s="353"/>
      <c r="D8" s="353"/>
      <c r="E8" s="353"/>
      <c r="F8" s="353"/>
      <c r="G8" s="353"/>
      <c r="H8" s="353"/>
      <c r="I8" s="353"/>
      <c r="J8" s="354"/>
      <c r="K8" s="354"/>
      <c r="L8" s="326"/>
      <c r="M8" s="327"/>
      <c r="N8" s="327"/>
      <c r="O8" s="327"/>
      <c r="P8" s="327"/>
      <c r="Q8" s="327"/>
      <c r="R8" s="327"/>
      <c r="S8" s="327"/>
      <c r="T8" s="309"/>
      <c r="U8" s="323"/>
      <c r="V8" s="309"/>
      <c r="W8" s="309"/>
      <c r="X8" s="309"/>
      <c r="Y8" s="309"/>
      <c r="Z8" s="309"/>
      <c r="AA8" s="309"/>
      <c r="AB8" s="309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</row>
    <row r="9" spans="1:48" ht="19.5" customHeight="1" x14ac:dyDescent="0.3">
      <c r="A9" s="364" t="s">
        <v>49</v>
      </c>
      <c r="B9" s="355"/>
      <c r="C9" s="355"/>
      <c r="D9" s="355"/>
      <c r="E9" s="355"/>
      <c r="F9" s="355"/>
      <c r="G9" s="355"/>
      <c r="H9" s="355"/>
      <c r="I9" s="355"/>
      <c r="J9" s="356"/>
      <c r="K9" s="356"/>
      <c r="L9" s="329"/>
      <c r="M9" s="311"/>
      <c r="N9" s="310"/>
      <c r="O9" s="311"/>
      <c r="P9" s="311"/>
      <c r="Q9" s="311"/>
      <c r="R9" s="309"/>
      <c r="S9" s="311"/>
      <c r="T9" s="316"/>
      <c r="U9" s="311"/>
      <c r="V9" s="311"/>
      <c r="W9" s="311"/>
      <c r="X9" s="311"/>
      <c r="Y9" s="311"/>
      <c r="Z9" s="309"/>
      <c r="AA9" s="310"/>
      <c r="AB9" s="309"/>
      <c r="AC9" s="285"/>
      <c r="AD9" s="285"/>
      <c r="AE9" s="324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</row>
    <row r="10" spans="1:48" ht="3" customHeight="1" x14ac:dyDescent="0.2">
      <c r="A10" s="357"/>
      <c r="B10" s="355"/>
      <c r="C10" s="355"/>
      <c r="D10" s="355"/>
      <c r="E10" s="355"/>
      <c r="F10" s="355"/>
      <c r="G10" s="355"/>
      <c r="H10" s="355"/>
      <c r="I10" s="355"/>
      <c r="J10" s="356"/>
      <c r="K10" s="356"/>
      <c r="L10" s="329"/>
      <c r="M10" s="311"/>
      <c r="N10" s="310"/>
      <c r="O10" s="311"/>
      <c r="P10" s="311"/>
      <c r="Q10" s="311"/>
      <c r="R10" s="309"/>
      <c r="S10" s="311"/>
      <c r="T10" s="316"/>
      <c r="U10" s="311"/>
      <c r="V10" s="311"/>
      <c r="W10" s="311"/>
      <c r="X10" s="311"/>
      <c r="Y10" s="311"/>
      <c r="Z10" s="309"/>
      <c r="AA10" s="310"/>
      <c r="AB10" s="309"/>
      <c r="AC10" s="285"/>
      <c r="AD10" s="285"/>
      <c r="AE10" s="324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</row>
    <row r="11" spans="1:48" ht="12.75" customHeight="1" x14ac:dyDescent="0.2">
      <c r="A11" s="358" t="s">
        <v>123</v>
      </c>
      <c r="B11" s="439">
        <v>121.6</v>
      </c>
      <c r="C11" s="439">
        <v>85.68</v>
      </c>
      <c r="D11" s="439">
        <v>114.5</v>
      </c>
      <c r="E11" s="440">
        <v>29.77</v>
      </c>
      <c r="F11" s="440">
        <v>43.6</v>
      </c>
      <c r="G11" s="440">
        <v>54.866575427954679</v>
      </c>
      <c r="H11" s="440">
        <v>29.468697814362397</v>
      </c>
      <c r="I11" s="440">
        <v>23.08</v>
      </c>
      <c r="J11" s="573">
        <v>17.212672609835863</v>
      </c>
      <c r="K11" s="359">
        <f>((J11-I11)/I11)</f>
        <v>-0.25421695797938199</v>
      </c>
      <c r="L11" s="335"/>
      <c r="M11" s="311"/>
      <c r="N11" s="310"/>
      <c r="O11" s="311"/>
      <c r="P11" s="311"/>
      <c r="Q11" s="336"/>
      <c r="R11" s="336"/>
      <c r="S11" s="336"/>
      <c r="T11" s="336"/>
      <c r="U11" s="336"/>
      <c r="V11" s="336"/>
      <c r="W11" s="311"/>
      <c r="X11" s="311"/>
      <c r="Y11" s="311"/>
      <c r="Z11" s="310"/>
      <c r="AA11" s="310"/>
      <c r="AB11" s="309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</row>
    <row r="12" spans="1:48" ht="12.75" customHeight="1" x14ac:dyDescent="0.2">
      <c r="A12" s="358" t="s">
        <v>124</v>
      </c>
      <c r="B12" s="439">
        <v>118.6</v>
      </c>
      <c r="C12" s="439">
        <v>61.01</v>
      </c>
      <c r="D12" s="439">
        <v>120.7</v>
      </c>
      <c r="E12" s="440">
        <v>76.63</v>
      </c>
      <c r="F12" s="440">
        <v>110.81</v>
      </c>
      <c r="G12" s="440">
        <v>69.46767584559332</v>
      </c>
      <c r="H12" s="440">
        <v>18.487327493585624</v>
      </c>
      <c r="I12" s="440">
        <v>7.42</v>
      </c>
      <c r="J12" s="573">
        <v>1.7999999523162842</v>
      </c>
      <c r="K12" s="359">
        <f t="shared" ref="K12:K17" si="0">((J12-I12)/I12)</f>
        <v>-0.75741240534820964</v>
      </c>
      <c r="L12" s="335"/>
      <c r="M12" s="311"/>
      <c r="N12" s="310"/>
      <c r="O12" s="311"/>
      <c r="P12" s="311"/>
      <c r="Q12" s="336"/>
      <c r="R12" s="336"/>
      <c r="S12" s="336"/>
      <c r="T12" s="336"/>
      <c r="U12" s="336"/>
      <c r="V12" s="336"/>
      <c r="W12" s="311"/>
      <c r="X12" s="311"/>
      <c r="Y12" s="311"/>
      <c r="Z12" s="310"/>
      <c r="AA12" s="310"/>
      <c r="AB12" s="309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</row>
    <row r="13" spans="1:48" ht="12.75" customHeight="1" x14ac:dyDescent="0.2">
      <c r="A13" s="358" t="s">
        <v>125</v>
      </c>
      <c r="B13" s="439">
        <v>168.6</v>
      </c>
      <c r="C13" s="439">
        <v>202.79</v>
      </c>
      <c r="D13" s="439">
        <v>175.3</v>
      </c>
      <c r="E13" s="439">
        <v>156.03</v>
      </c>
      <c r="F13" s="439">
        <v>241.77</v>
      </c>
      <c r="G13" s="439">
        <v>173.00592410086406</v>
      </c>
      <c r="H13" s="439">
        <v>158.9510684885083</v>
      </c>
      <c r="I13" s="439">
        <v>126.31</v>
      </c>
      <c r="J13" s="574">
        <v>114.08</v>
      </c>
      <c r="K13" s="359">
        <f t="shared" si="0"/>
        <v>-9.682527115826145E-2</v>
      </c>
      <c r="L13" s="335"/>
      <c r="M13" s="311"/>
      <c r="N13" s="310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0"/>
      <c r="AA13" s="310"/>
      <c r="AB13" s="309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</row>
    <row r="14" spans="1:48" ht="12.75" customHeight="1" x14ac:dyDescent="0.2">
      <c r="A14" s="358" t="s">
        <v>151</v>
      </c>
      <c r="B14" s="439">
        <v>50.6</v>
      </c>
      <c r="C14" s="439">
        <v>55.78</v>
      </c>
      <c r="D14" s="439">
        <v>60.6</v>
      </c>
      <c r="E14" s="440">
        <v>147.54</v>
      </c>
      <c r="F14" s="440">
        <v>159.5</v>
      </c>
      <c r="G14" s="440">
        <v>96.324197218694934</v>
      </c>
      <c r="H14" s="440">
        <v>55.431556772347918</v>
      </c>
      <c r="I14" s="440">
        <v>37.58</v>
      </c>
      <c r="J14" s="573">
        <v>77.48</v>
      </c>
      <c r="K14" s="359">
        <f t="shared" si="0"/>
        <v>1.0617349654071317</v>
      </c>
      <c r="L14" s="335"/>
      <c r="M14" s="311"/>
      <c r="N14" s="310"/>
      <c r="O14" s="311"/>
      <c r="P14" s="311"/>
      <c r="Q14" s="336"/>
      <c r="R14" s="336"/>
      <c r="S14" s="336"/>
      <c r="T14" s="336"/>
      <c r="U14" s="336"/>
      <c r="V14" s="336"/>
      <c r="W14" s="311"/>
      <c r="X14" s="311"/>
      <c r="Y14" s="311"/>
      <c r="Z14" s="310"/>
      <c r="AA14" s="310"/>
      <c r="AB14" s="309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</row>
    <row r="15" spans="1:48" ht="12.75" customHeight="1" x14ac:dyDescent="0.2">
      <c r="A15" s="358" t="s">
        <v>15</v>
      </c>
      <c r="B15" s="439">
        <v>166.8</v>
      </c>
      <c r="C15" s="439">
        <v>228.8</v>
      </c>
      <c r="D15" s="439">
        <v>181.4</v>
      </c>
      <c r="E15" s="440">
        <v>171.36</v>
      </c>
      <c r="F15" s="440">
        <v>188.1</v>
      </c>
      <c r="G15" s="440">
        <v>86.171851531647349</v>
      </c>
      <c r="H15" s="440">
        <v>50.797318804480966</v>
      </c>
      <c r="I15" s="440">
        <v>24.86</v>
      </c>
      <c r="J15" s="573">
        <v>29.19</v>
      </c>
      <c r="K15" s="359">
        <f t="shared" si="0"/>
        <v>0.17417538213998399</v>
      </c>
      <c r="L15" s="335"/>
      <c r="M15" s="311"/>
      <c r="N15" s="310"/>
      <c r="O15" s="311"/>
      <c r="P15" s="311"/>
      <c r="Q15" s="336"/>
      <c r="R15" s="336"/>
      <c r="S15" s="336"/>
      <c r="T15" s="336"/>
      <c r="U15" s="336"/>
      <c r="V15" s="336"/>
      <c r="W15" s="311"/>
      <c r="X15" s="311"/>
      <c r="Y15" s="311"/>
      <c r="Z15" s="310"/>
      <c r="AA15" s="310"/>
      <c r="AB15" s="309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285"/>
      <c r="AV15" s="285"/>
    </row>
    <row r="16" spans="1:48" ht="3.75" customHeight="1" x14ac:dyDescent="0.2">
      <c r="A16" s="360"/>
      <c r="B16" s="441"/>
      <c r="C16" s="441"/>
      <c r="D16" s="441"/>
      <c r="E16" s="441"/>
      <c r="F16" s="441"/>
      <c r="G16" s="441"/>
      <c r="H16" s="441"/>
      <c r="I16" s="441"/>
      <c r="J16" s="575"/>
      <c r="K16" s="578"/>
      <c r="L16" s="310"/>
      <c r="M16" s="311"/>
      <c r="N16" s="310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09"/>
      <c r="AA16" s="310"/>
      <c r="AB16" s="309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</row>
    <row r="17" spans="1:48" ht="13.5" customHeight="1" x14ac:dyDescent="0.25">
      <c r="A17" s="579" t="s">
        <v>158</v>
      </c>
      <c r="B17" s="580">
        <f>SUM(B11:B15)</f>
        <v>626.20000000000005</v>
      </c>
      <c r="C17" s="580">
        <f>SUM(C11:C15)</f>
        <v>634.05999999999995</v>
      </c>
      <c r="D17" s="580">
        <v>652.5</v>
      </c>
      <c r="E17" s="580">
        <f>SUM(E11:E15)</f>
        <v>581.33000000000004</v>
      </c>
      <c r="F17" s="580">
        <v>743.8</v>
      </c>
      <c r="G17" s="580">
        <f>SUM(G11:G15)</f>
        <v>479.83622412475438</v>
      </c>
      <c r="H17" s="580">
        <v>313.13596937328521</v>
      </c>
      <c r="I17" s="580">
        <f>SUM(I11:I15)</f>
        <v>219.25</v>
      </c>
      <c r="J17" s="581">
        <v>239.76</v>
      </c>
      <c r="K17" s="582">
        <f t="shared" si="0"/>
        <v>9.3546180159635076E-2</v>
      </c>
      <c r="L17" s="338"/>
      <c r="M17" s="325"/>
      <c r="N17" s="338"/>
      <c r="O17" s="325"/>
      <c r="P17" s="325"/>
      <c r="Q17" s="325"/>
      <c r="R17" s="325"/>
      <c r="S17" s="325"/>
      <c r="T17" s="325"/>
      <c r="U17" s="325"/>
      <c r="V17" s="325"/>
      <c r="W17" s="339"/>
      <c r="X17" s="325"/>
      <c r="Y17" s="325"/>
      <c r="Z17" s="309"/>
      <c r="AA17" s="310"/>
      <c r="AB17" s="309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  <c r="AT17" s="285"/>
      <c r="AU17" s="285"/>
      <c r="AV17" s="285"/>
    </row>
    <row r="18" spans="1:48" ht="6" customHeight="1" x14ac:dyDescent="0.2">
      <c r="A18" s="341"/>
      <c r="B18" s="443"/>
      <c r="C18" s="443"/>
      <c r="D18" s="443"/>
      <c r="E18" s="443"/>
      <c r="F18" s="443"/>
      <c r="G18" s="443"/>
      <c r="H18" s="443"/>
      <c r="I18" s="443"/>
      <c r="J18" s="443"/>
      <c r="K18" s="334"/>
      <c r="L18" s="310"/>
      <c r="M18" s="311"/>
      <c r="N18" s="310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09"/>
      <c r="AA18" s="310"/>
      <c r="AB18" s="309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</row>
    <row r="19" spans="1:48" ht="19.5" customHeight="1" x14ac:dyDescent="0.3">
      <c r="A19" s="364" t="s">
        <v>207</v>
      </c>
      <c r="B19" s="444"/>
      <c r="C19" s="444"/>
      <c r="D19" s="444"/>
      <c r="E19" s="444"/>
      <c r="F19" s="444"/>
      <c r="G19" s="444"/>
      <c r="H19" s="444"/>
      <c r="I19" s="444"/>
      <c r="J19" s="577"/>
      <c r="K19" s="356"/>
      <c r="L19" s="310"/>
      <c r="M19" s="311"/>
      <c r="N19" s="310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09"/>
      <c r="AA19" s="310"/>
      <c r="AB19" s="309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</row>
    <row r="20" spans="1:48" ht="3.75" customHeight="1" x14ac:dyDescent="0.2">
      <c r="A20" s="357"/>
      <c r="B20" s="444"/>
      <c r="C20" s="444"/>
      <c r="D20" s="444"/>
      <c r="E20" s="444"/>
      <c r="F20" s="444"/>
      <c r="G20" s="444"/>
      <c r="H20" s="444"/>
      <c r="I20" s="444"/>
      <c r="J20" s="577"/>
      <c r="K20" s="356"/>
      <c r="L20" s="310"/>
      <c r="M20" s="311"/>
      <c r="N20" s="310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09"/>
      <c r="AA20" s="310"/>
      <c r="AB20" s="309"/>
      <c r="AC20" s="285"/>
      <c r="AD20" s="285"/>
      <c r="AE20" s="285"/>
      <c r="AF20" s="285"/>
      <c r="AG20" s="285"/>
      <c r="AH20" s="285"/>
      <c r="AI20" s="285"/>
      <c r="AJ20" s="285"/>
      <c r="AK20" s="285"/>
      <c r="AL20" s="285"/>
      <c r="AM20" s="285"/>
      <c r="AN20" s="285"/>
      <c r="AO20" s="285"/>
      <c r="AP20" s="285"/>
      <c r="AQ20" s="285"/>
      <c r="AR20" s="285"/>
      <c r="AS20" s="285"/>
      <c r="AT20" s="285"/>
      <c r="AU20" s="285"/>
      <c r="AV20" s="285"/>
    </row>
    <row r="21" spans="1:48" ht="12.75" customHeight="1" x14ac:dyDescent="0.2">
      <c r="A21" s="358" t="s">
        <v>207</v>
      </c>
      <c r="B21" s="439">
        <v>127.6</v>
      </c>
      <c r="C21" s="439">
        <v>121.87</v>
      </c>
      <c r="D21" s="439">
        <v>121.5</v>
      </c>
      <c r="E21" s="440">
        <v>280.76</v>
      </c>
      <c r="F21" s="440">
        <v>223.5</v>
      </c>
      <c r="G21" s="440">
        <v>253.34952044173446</v>
      </c>
      <c r="H21" s="440">
        <v>248.46353967352167</v>
      </c>
      <c r="I21" s="440">
        <v>248.86</v>
      </c>
      <c r="J21" s="573">
        <v>272.06</v>
      </c>
      <c r="K21" s="359">
        <f>((J21-I21)/I21)</f>
        <v>9.3225106485574166E-2</v>
      </c>
      <c r="L21" s="310"/>
      <c r="M21" s="311"/>
      <c r="N21" s="310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09"/>
      <c r="AA21" s="310"/>
      <c r="AB21" s="309"/>
      <c r="AC21" s="285"/>
      <c r="AD21" s="285"/>
      <c r="AE21" s="285"/>
      <c r="AF21" s="285"/>
      <c r="AG21" s="285"/>
      <c r="AH21" s="285"/>
      <c r="AI21" s="285"/>
      <c r="AJ21" s="285"/>
      <c r="AK21" s="285"/>
      <c r="AL21" s="285"/>
      <c r="AM21" s="285"/>
      <c r="AN21" s="285"/>
      <c r="AO21" s="285"/>
      <c r="AP21" s="285"/>
      <c r="AQ21" s="285"/>
      <c r="AR21" s="285"/>
      <c r="AS21" s="285"/>
      <c r="AT21" s="285"/>
      <c r="AU21" s="285"/>
      <c r="AV21" s="285"/>
    </row>
    <row r="22" spans="1:48" ht="3.75" customHeight="1" x14ac:dyDescent="0.2">
      <c r="A22" s="360"/>
      <c r="B22" s="441"/>
      <c r="C22" s="441"/>
      <c r="D22" s="441"/>
      <c r="E22" s="441"/>
      <c r="F22" s="441"/>
      <c r="G22" s="441"/>
      <c r="H22" s="441"/>
      <c r="I22" s="441"/>
      <c r="J22" s="575"/>
      <c r="K22" s="361"/>
      <c r="L22" s="310"/>
      <c r="M22" s="311"/>
      <c r="N22" s="310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09"/>
      <c r="AA22" s="310"/>
      <c r="AB22" s="309"/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285"/>
      <c r="AQ22" s="285"/>
      <c r="AR22" s="285"/>
      <c r="AS22" s="285"/>
      <c r="AT22" s="285"/>
      <c r="AU22" s="285"/>
      <c r="AV22" s="285"/>
    </row>
    <row r="23" spans="1:48" x14ac:dyDescent="0.2">
      <c r="A23" s="362" t="s">
        <v>208</v>
      </c>
      <c r="B23" s="442">
        <f>SUM(B21:B21)</f>
        <v>127.6</v>
      </c>
      <c r="C23" s="442">
        <f>SUM(C21:C21)</f>
        <v>121.87</v>
      </c>
      <c r="D23" s="442">
        <v>121.5</v>
      </c>
      <c r="E23" s="442">
        <f>SUM(E21:E21)</f>
        <v>280.76</v>
      </c>
      <c r="F23" s="442">
        <v>223.5</v>
      </c>
      <c r="G23" s="442">
        <f>SUM(G21:G21)</f>
        <v>253.34952044173446</v>
      </c>
      <c r="H23" s="442">
        <v>248.46</v>
      </c>
      <c r="I23" s="442">
        <v>248.86</v>
      </c>
      <c r="J23" s="576">
        <v>272.06</v>
      </c>
      <c r="K23" s="363">
        <f>((J23-I23)/I23)</f>
        <v>9.3225106485574166E-2</v>
      </c>
      <c r="L23" s="310"/>
      <c r="M23" s="311"/>
      <c r="N23" s="310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09"/>
      <c r="AA23" s="310"/>
      <c r="AB23" s="309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O23" s="285"/>
      <c r="AP23" s="285"/>
      <c r="AQ23" s="285"/>
      <c r="AR23" s="285"/>
      <c r="AS23" s="285"/>
      <c r="AT23" s="285"/>
      <c r="AU23" s="285"/>
      <c r="AV23" s="285"/>
    </row>
    <row r="24" spans="1:48" ht="9" customHeight="1" x14ac:dyDescent="0.2">
      <c r="A24" s="341"/>
      <c r="B24" s="443"/>
      <c r="C24" s="443"/>
      <c r="D24" s="443"/>
      <c r="E24" s="443"/>
      <c r="F24" s="443"/>
      <c r="G24" s="443"/>
      <c r="H24" s="443"/>
      <c r="I24" s="443"/>
      <c r="J24" s="443"/>
      <c r="K24" s="334"/>
      <c r="L24" s="310"/>
      <c r="M24" s="311"/>
      <c r="N24" s="310"/>
      <c r="O24" s="311"/>
      <c r="P24" s="311"/>
      <c r="Q24" s="311"/>
      <c r="R24" s="311"/>
      <c r="S24" s="311"/>
      <c r="T24" s="311"/>
      <c r="U24" s="311"/>
      <c r="V24" s="311"/>
      <c r="W24" s="311"/>
      <c r="X24" s="311"/>
      <c r="Y24" s="311"/>
      <c r="Z24" s="309"/>
      <c r="AA24" s="310"/>
      <c r="AB24" s="309"/>
      <c r="AC24" s="285"/>
      <c r="AD24" s="285"/>
      <c r="AE24" s="285"/>
      <c r="AF24" s="285"/>
      <c r="AG24" s="285"/>
      <c r="AH24" s="285"/>
      <c r="AI24" s="285"/>
      <c r="AJ24" s="285"/>
      <c r="AK24" s="285"/>
      <c r="AL24" s="285"/>
      <c r="AM24" s="285"/>
      <c r="AN24" s="285"/>
      <c r="AO24" s="285"/>
      <c r="AP24" s="285"/>
      <c r="AQ24" s="285"/>
      <c r="AR24" s="285"/>
      <c r="AS24" s="285"/>
      <c r="AT24" s="285"/>
      <c r="AU24" s="285"/>
      <c r="AV24" s="285"/>
    </row>
    <row r="25" spans="1:48" ht="19.5" customHeight="1" x14ac:dyDescent="0.3">
      <c r="A25" s="364" t="s">
        <v>204</v>
      </c>
      <c r="B25" s="444"/>
      <c r="C25" s="444"/>
      <c r="D25" s="444"/>
      <c r="E25" s="444"/>
      <c r="F25" s="444"/>
      <c r="G25" s="444"/>
      <c r="H25" s="444"/>
      <c r="I25" s="444"/>
      <c r="J25" s="577"/>
      <c r="K25" s="356"/>
      <c r="L25" s="310"/>
      <c r="M25" s="311"/>
      <c r="N25" s="310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  <c r="Z25" s="309"/>
      <c r="AA25" s="310"/>
      <c r="AB25" s="309"/>
      <c r="AC25" s="285"/>
      <c r="AD25" s="285"/>
      <c r="AE25" s="285"/>
      <c r="AF25" s="285"/>
      <c r="AG25" s="285"/>
      <c r="AH25" s="285"/>
      <c r="AI25" s="285"/>
      <c r="AJ25" s="285"/>
      <c r="AK25" s="285"/>
      <c r="AL25" s="285"/>
      <c r="AM25" s="285"/>
      <c r="AN25" s="285"/>
      <c r="AO25" s="285"/>
      <c r="AP25" s="285"/>
      <c r="AQ25" s="285"/>
      <c r="AR25" s="285"/>
      <c r="AS25" s="285"/>
      <c r="AT25" s="285"/>
      <c r="AU25" s="285"/>
      <c r="AV25" s="285"/>
    </row>
    <row r="26" spans="1:48" ht="3.75" customHeight="1" x14ac:dyDescent="0.2">
      <c r="A26" s="357"/>
      <c r="B26" s="444"/>
      <c r="C26" s="444"/>
      <c r="D26" s="444"/>
      <c r="E26" s="444"/>
      <c r="F26" s="444"/>
      <c r="G26" s="444"/>
      <c r="H26" s="444"/>
      <c r="I26" s="444"/>
      <c r="J26" s="577"/>
      <c r="K26" s="356"/>
      <c r="L26" s="310"/>
      <c r="M26" s="311"/>
      <c r="N26" s="310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09"/>
      <c r="AA26" s="310"/>
      <c r="AB26" s="309"/>
      <c r="AC26" s="285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285"/>
      <c r="AQ26" s="285"/>
      <c r="AR26" s="285"/>
      <c r="AS26" s="285"/>
      <c r="AT26" s="285"/>
      <c r="AU26" s="285"/>
      <c r="AV26" s="285"/>
    </row>
    <row r="27" spans="1:48" x14ac:dyDescent="0.2">
      <c r="A27" s="358" t="s">
        <v>17</v>
      </c>
      <c r="B27" s="439">
        <v>11.8</v>
      </c>
      <c r="C27" s="439">
        <v>11.71</v>
      </c>
      <c r="D27" s="439">
        <v>9.4</v>
      </c>
      <c r="E27" s="440">
        <v>6.6</v>
      </c>
      <c r="F27" s="440">
        <v>5</v>
      </c>
      <c r="G27" s="440">
        <v>2.0228113911255186</v>
      </c>
      <c r="H27" s="440">
        <v>26.231291201009935</v>
      </c>
      <c r="I27" s="440">
        <v>2.4300000000000002</v>
      </c>
      <c r="J27" s="573">
        <v>3.2225999999999999</v>
      </c>
      <c r="K27" s="359">
        <f>((J27-I27)/I27)</f>
        <v>0.32617283950617271</v>
      </c>
      <c r="L27" s="310"/>
      <c r="M27" s="311"/>
      <c r="N27" s="310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09"/>
      <c r="AA27" s="310"/>
      <c r="AB27" s="309"/>
      <c r="AC27" s="285"/>
      <c r="AD27" s="285"/>
      <c r="AE27" s="285"/>
      <c r="AF27" s="285"/>
      <c r="AG27" s="285"/>
      <c r="AH27" s="285"/>
      <c r="AI27" s="285"/>
      <c r="AJ27" s="285"/>
      <c r="AK27" s="285"/>
      <c r="AL27" s="285"/>
      <c r="AM27" s="285"/>
      <c r="AN27" s="285"/>
      <c r="AO27" s="285"/>
      <c r="AP27" s="285"/>
      <c r="AQ27" s="285"/>
      <c r="AR27" s="285"/>
      <c r="AS27" s="285"/>
      <c r="AT27" s="285"/>
      <c r="AU27" s="285"/>
      <c r="AV27" s="285"/>
    </row>
    <row r="28" spans="1:48" x14ac:dyDescent="0.2">
      <c r="A28" s="358" t="s">
        <v>18</v>
      </c>
      <c r="B28" s="439">
        <v>13.2</v>
      </c>
      <c r="C28" s="439">
        <v>6.91</v>
      </c>
      <c r="D28" s="439">
        <v>5.5</v>
      </c>
      <c r="E28" s="440">
        <v>2.4300000000000002</v>
      </c>
      <c r="F28" s="440">
        <v>2.7</v>
      </c>
      <c r="G28" s="440">
        <v>15.754427829481683</v>
      </c>
      <c r="H28" s="440">
        <v>5.009623379288251</v>
      </c>
      <c r="I28" s="440">
        <v>2.4300000000000002</v>
      </c>
      <c r="J28" s="573">
        <v>3.2025000000000001</v>
      </c>
      <c r="K28" s="359">
        <f>((J28-I28)/I28)</f>
        <v>0.3179012345679012</v>
      </c>
      <c r="L28" s="310"/>
      <c r="M28" s="311"/>
      <c r="N28" s="310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09"/>
      <c r="AA28" s="310"/>
      <c r="AB28" s="309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5"/>
      <c r="AO28" s="285"/>
      <c r="AP28" s="285"/>
      <c r="AQ28" s="285"/>
      <c r="AR28" s="285"/>
      <c r="AS28" s="285"/>
      <c r="AT28" s="285"/>
      <c r="AU28" s="285"/>
      <c r="AV28" s="285"/>
    </row>
    <row r="29" spans="1:48" ht="3.75" customHeight="1" x14ac:dyDescent="0.2">
      <c r="A29" s="360"/>
      <c r="B29" s="441"/>
      <c r="C29" s="441"/>
      <c r="D29" s="441"/>
      <c r="E29" s="441"/>
      <c r="F29" s="441"/>
      <c r="G29" s="441"/>
      <c r="H29" s="441"/>
      <c r="I29" s="441"/>
      <c r="J29" s="575"/>
      <c r="K29" s="361"/>
      <c r="L29" s="310"/>
      <c r="M29" s="311"/>
      <c r="N29" s="310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09"/>
      <c r="AA29" s="310"/>
      <c r="AB29" s="309"/>
      <c r="AC29" s="285"/>
      <c r="AD29" s="285"/>
      <c r="AE29" s="285"/>
      <c r="AF29" s="285"/>
      <c r="AG29" s="285"/>
      <c r="AH29" s="285"/>
      <c r="AI29" s="285"/>
      <c r="AJ29" s="285"/>
      <c r="AK29" s="285"/>
      <c r="AL29" s="285"/>
      <c r="AM29" s="285"/>
      <c r="AN29" s="285"/>
      <c r="AO29" s="285"/>
      <c r="AP29" s="285"/>
      <c r="AQ29" s="285"/>
      <c r="AR29" s="285"/>
      <c r="AS29" s="285"/>
      <c r="AT29" s="285"/>
      <c r="AU29" s="285"/>
      <c r="AV29" s="285"/>
    </row>
    <row r="30" spans="1:48" x14ac:dyDescent="0.2">
      <c r="A30" s="362" t="s">
        <v>209</v>
      </c>
      <c r="B30" s="442">
        <f t="shared" ref="B30:I30" si="1">SUM(B27:B29)</f>
        <v>25</v>
      </c>
      <c r="C30" s="442">
        <f t="shared" si="1"/>
        <v>18.62</v>
      </c>
      <c r="D30" s="442">
        <f t="shared" si="1"/>
        <v>14.9</v>
      </c>
      <c r="E30" s="442">
        <f t="shared" si="1"/>
        <v>9.0299999999999994</v>
      </c>
      <c r="F30" s="442">
        <f t="shared" si="1"/>
        <v>7.7</v>
      </c>
      <c r="G30" s="442">
        <f t="shared" si="1"/>
        <v>17.7772392206072</v>
      </c>
      <c r="H30" s="442">
        <f t="shared" si="1"/>
        <v>31.240914580298185</v>
      </c>
      <c r="I30" s="442">
        <f t="shared" si="1"/>
        <v>4.8600000000000003</v>
      </c>
      <c r="J30" s="576">
        <v>6.43</v>
      </c>
      <c r="K30" s="363">
        <f>((J30-I30)/I30)</f>
        <v>0.3230452674897118</v>
      </c>
      <c r="L30" s="310"/>
      <c r="M30" s="311"/>
      <c r="N30" s="310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09"/>
      <c r="AA30" s="310"/>
      <c r="AB30" s="309"/>
      <c r="AC30" s="285"/>
      <c r="AD30" s="285"/>
      <c r="AE30" s="285"/>
      <c r="AF30" s="285"/>
      <c r="AG30" s="285"/>
      <c r="AH30" s="285"/>
      <c r="AI30" s="285"/>
      <c r="AJ30" s="285"/>
      <c r="AK30" s="285"/>
      <c r="AL30" s="285"/>
      <c r="AM30" s="285"/>
      <c r="AN30" s="285"/>
      <c r="AO30" s="285"/>
      <c r="AP30" s="285"/>
      <c r="AQ30" s="285"/>
      <c r="AR30" s="285"/>
      <c r="AS30" s="285"/>
      <c r="AT30" s="285"/>
      <c r="AU30" s="285"/>
      <c r="AV30" s="285"/>
    </row>
    <row r="31" spans="1:48" ht="9" customHeight="1" x14ac:dyDescent="0.2">
      <c r="A31" s="341"/>
      <c r="B31" s="443"/>
      <c r="C31" s="443"/>
      <c r="D31" s="443"/>
      <c r="E31" s="443"/>
      <c r="F31" s="443"/>
      <c r="G31" s="443"/>
      <c r="H31" s="443"/>
      <c r="I31" s="443"/>
      <c r="J31" s="443"/>
      <c r="K31" s="334"/>
      <c r="L31" s="310"/>
      <c r="M31" s="311"/>
      <c r="N31" s="310"/>
      <c r="O31" s="311"/>
      <c r="P31" s="311"/>
      <c r="Q31" s="311"/>
      <c r="R31" s="311"/>
      <c r="S31" s="311"/>
      <c r="T31" s="311"/>
      <c r="U31" s="311"/>
      <c r="V31" s="311"/>
      <c r="W31" s="311"/>
      <c r="X31" s="311"/>
      <c r="Y31" s="311"/>
      <c r="Z31" s="309"/>
      <c r="AA31" s="310"/>
      <c r="AB31" s="309"/>
      <c r="AC31" s="285"/>
      <c r="AD31" s="285"/>
      <c r="AE31" s="285"/>
      <c r="AF31" s="285"/>
      <c r="AG31" s="285"/>
      <c r="AH31" s="285"/>
      <c r="AI31" s="285"/>
      <c r="AJ31" s="285"/>
      <c r="AK31" s="285"/>
      <c r="AL31" s="285"/>
      <c r="AM31" s="285"/>
      <c r="AN31" s="285"/>
      <c r="AO31" s="285"/>
      <c r="AP31" s="285"/>
      <c r="AQ31" s="285"/>
      <c r="AR31" s="285"/>
      <c r="AS31" s="285"/>
      <c r="AT31" s="285"/>
      <c r="AU31" s="285"/>
      <c r="AV31" s="285"/>
    </row>
    <row r="32" spans="1:48" ht="19.5" customHeight="1" x14ac:dyDescent="0.3">
      <c r="A32" s="364" t="s">
        <v>210</v>
      </c>
      <c r="B32" s="444"/>
      <c r="C32" s="444"/>
      <c r="D32" s="444"/>
      <c r="E32" s="444"/>
      <c r="F32" s="444"/>
      <c r="G32" s="444"/>
      <c r="H32" s="444"/>
      <c r="I32" s="444"/>
      <c r="J32" s="577"/>
      <c r="K32" s="356"/>
      <c r="L32" s="310"/>
      <c r="M32" s="311"/>
      <c r="N32" s="310"/>
      <c r="O32" s="311"/>
      <c r="P32" s="311"/>
      <c r="Q32" s="311"/>
      <c r="R32" s="311"/>
      <c r="S32" s="311"/>
      <c r="T32" s="311"/>
      <c r="U32" s="311"/>
      <c r="V32" s="311"/>
      <c r="W32" s="311"/>
      <c r="X32" s="311"/>
      <c r="Y32" s="311"/>
      <c r="Z32" s="309"/>
      <c r="AA32" s="310"/>
      <c r="AB32" s="309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5"/>
      <c r="AN32" s="285"/>
      <c r="AO32" s="285"/>
      <c r="AP32" s="285"/>
      <c r="AQ32" s="285"/>
      <c r="AR32" s="285"/>
      <c r="AS32" s="285"/>
      <c r="AT32" s="285"/>
      <c r="AU32" s="285"/>
      <c r="AV32" s="285"/>
    </row>
    <row r="33" spans="1:48" ht="3.75" customHeight="1" x14ac:dyDescent="0.2">
      <c r="A33" s="357"/>
      <c r="B33" s="444"/>
      <c r="C33" s="444"/>
      <c r="D33" s="444"/>
      <c r="E33" s="444"/>
      <c r="F33" s="444"/>
      <c r="G33" s="444"/>
      <c r="H33" s="444"/>
      <c r="I33" s="444"/>
      <c r="J33" s="577"/>
      <c r="K33" s="356"/>
      <c r="L33" s="310"/>
      <c r="M33" s="311"/>
      <c r="N33" s="310"/>
      <c r="O33" s="311"/>
      <c r="P33" s="311"/>
      <c r="Q33" s="311"/>
      <c r="R33" s="311"/>
      <c r="S33" s="311"/>
      <c r="T33" s="311"/>
      <c r="U33" s="311"/>
      <c r="V33" s="311"/>
      <c r="W33" s="311"/>
      <c r="X33" s="311"/>
      <c r="Y33" s="311"/>
      <c r="Z33" s="309"/>
      <c r="AA33" s="310"/>
      <c r="AB33" s="309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285"/>
      <c r="AO33" s="285"/>
      <c r="AP33" s="285"/>
      <c r="AQ33" s="285"/>
      <c r="AR33" s="285"/>
      <c r="AS33" s="285"/>
      <c r="AT33" s="285"/>
      <c r="AU33" s="285"/>
      <c r="AV33" s="285"/>
    </row>
    <row r="34" spans="1:48" x14ac:dyDescent="0.2">
      <c r="A34" s="358" t="s">
        <v>50</v>
      </c>
      <c r="B34" s="439">
        <v>39.299999999999997</v>
      </c>
      <c r="C34" s="439">
        <v>63.48</v>
      </c>
      <c r="D34" s="439">
        <v>68.099999999999994</v>
      </c>
      <c r="E34" s="439">
        <v>89.85</v>
      </c>
      <c r="F34" s="439">
        <v>109.3</v>
      </c>
      <c r="G34" s="439">
        <v>104.19084595717474</v>
      </c>
      <c r="H34" s="439">
        <v>109.93957941051114</v>
      </c>
      <c r="I34" s="440">
        <v>91.09</v>
      </c>
      <c r="J34" s="573">
        <v>76.525000000000006</v>
      </c>
      <c r="K34" s="359">
        <f>((J34-I34)/I34)</f>
        <v>-0.15989680535733886</v>
      </c>
      <c r="L34" s="310"/>
      <c r="M34" s="311"/>
      <c r="N34" s="310"/>
      <c r="O34" s="311"/>
      <c r="P34" s="311"/>
      <c r="Q34" s="311"/>
      <c r="R34" s="311"/>
      <c r="S34" s="311"/>
      <c r="T34" s="311"/>
      <c r="U34" s="311"/>
      <c r="V34" s="311"/>
      <c r="W34" s="311"/>
      <c r="X34" s="311"/>
      <c r="Y34" s="311"/>
      <c r="Z34" s="309"/>
      <c r="AA34" s="310"/>
      <c r="AB34" s="309"/>
      <c r="AC34" s="285"/>
      <c r="AD34" s="285"/>
      <c r="AE34" s="285"/>
      <c r="AF34" s="285"/>
      <c r="AG34" s="285"/>
      <c r="AH34" s="285"/>
      <c r="AI34" s="285"/>
      <c r="AJ34" s="285"/>
      <c r="AK34" s="285"/>
      <c r="AL34" s="285"/>
      <c r="AM34" s="285"/>
      <c r="AN34" s="285"/>
      <c r="AO34" s="285"/>
      <c r="AP34" s="285"/>
      <c r="AQ34" s="285"/>
      <c r="AR34" s="285"/>
      <c r="AS34" s="285"/>
      <c r="AT34" s="285"/>
      <c r="AU34" s="285"/>
      <c r="AV34" s="285"/>
    </row>
    <row r="35" spans="1:48" x14ac:dyDescent="0.2">
      <c r="A35" s="358" t="s">
        <v>21</v>
      </c>
      <c r="B35" s="439">
        <v>6.4</v>
      </c>
      <c r="C35" s="439" t="s">
        <v>33</v>
      </c>
      <c r="D35" s="439">
        <v>14.5</v>
      </c>
      <c r="E35" s="440">
        <v>13.28</v>
      </c>
      <c r="F35" s="440">
        <v>10.7</v>
      </c>
      <c r="G35" s="440">
        <v>17.392808219178082</v>
      </c>
      <c r="H35" s="440">
        <v>7.8401013021456016</v>
      </c>
      <c r="I35" s="440">
        <v>7.3</v>
      </c>
      <c r="J35" s="573">
        <v>9.1052999000000003</v>
      </c>
      <c r="K35" s="359">
        <f t="shared" ref="K35:K36" si="2">((J35-I35)/I35)</f>
        <v>0.24730135616438365</v>
      </c>
      <c r="L35" s="310"/>
      <c r="M35" s="311"/>
      <c r="N35" s="310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09"/>
      <c r="AA35" s="310"/>
      <c r="AB35" s="309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5"/>
      <c r="AN35" s="285"/>
      <c r="AO35" s="285"/>
      <c r="AP35" s="285"/>
      <c r="AQ35" s="285"/>
      <c r="AR35" s="285"/>
      <c r="AS35" s="285"/>
      <c r="AT35" s="285"/>
      <c r="AU35" s="285"/>
      <c r="AV35" s="285"/>
    </row>
    <row r="36" spans="1:48" x14ac:dyDescent="0.2">
      <c r="A36" s="358" t="s">
        <v>128</v>
      </c>
      <c r="B36" s="439">
        <v>51.9</v>
      </c>
      <c r="C36" s="439">
        <v>42.03</v>
      </c>
      <c r="D36" s="439">
        <v>58.9</v>
      </c>
      <c r="E36" s="440">
        <v>61.75</v>
      </c>
      <c r="F36" s="440">
        <v>39.4</v>
      </c>
      <c r="G36" s="440">
        <v>28.823285936800723</v>
      </c>
      <c r="H36" s="440">
        <v>11.794141449899595</v>
      </c>
      <c r="I36" s="439">
        <v>16.399999999999999</v>
      </c>
      <c r="J36" s="574">
        <v>16.695623990000001</v>
      </c>
      <c r="K36" s="359">
        <f t="shared" si="2"/>
        <v>1.8025853048780661E-2</v>
      </c>
      <c r="L36" s="310"/>
      <c r="M36" s="311"/>
      <c r="N36" s="310"/>
      <c r="O36" s="311"/>
      <c r="P36" s="311"/>
      <c r="Q36" s="311"/>
      <c r="R36" s="311"/>
      <c r="S36" s="311"/>
      <c r="T36" s="311"/>
      <c r="U36" s="311"/>
      <c r="V36" s="311"/>
      <c r="W36" s="311"/>
      <c r="X36" s="311"/>
      <c r="Y36" s="311"/>
      <c r="Z36" s="309"/>
      <c r="AA36" s="310"/>
      <c r="AB36" s="309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5"/>
      <c r="AN36" s="285"/>
      <c r="AO36" s="285"/>
      <c r="AP36" s="285"/>
      <c r="AQ36" s="285"/>
      <c r="AR36" s="285"/>
      <c r="AS36" s="285"/>
      <c r="AT36" s="285"/>
      <c r="AU36" s="285"/>
      <c r="AV36" s="285"/>
    </row>
    <row r="37" spans="1:48" ht="3.75" customHeight="1" x14ac:dyDescent="0.2">
      <c r="A37" s="360"/>
      <c r="B37" s="441"/>
      <c r="C37" s="441"/>
      <c r="D37" s="441"/>
      <c r="E37" s="441"/>
      <c r="F37" s="441"/>
      <c r="G37" s="441"/>
      <c r="H37" s="441"/>
      <c r="I37" s="441"/>
      <c r="J37" s="575"/>
      <c r="K37" s="361"/>
      <c r="L37" s="310"/>
      <c r="M37" s="311"/>
      <c r="N37" s="310"/>
      <c r="O37" s="311"/>
      <c r="P37" s="311"/>
      <c r="Q37" s="311"/>
      <c r="R37" s="311"/>
      <c r="S37" s="311"/>
      <c r="T37" s="311"/>
      <c r="U37" s="311"/>
      <c r="V37" s="311"/>
      <c r="W37" s="311"/>
      <c r="X37" s="311"/>
      <c r="Y37" s="311"/>
      <c r="Z37" s="309"/>
      <c r="AA37" s="310"/>
      <c r="AB37" s="309"/>
      <c r="AC37" s="285"/>
      <c r="AD37" s="285"/>
      <c r="AE37" s="285"/>
      <c r="AF37" s="285"/>
      <c r="AG37" s="285"/>
      <c r="AH37" s="285"/>
      <c r="AI37" s="285"/>
      <c r="AJ37" s="285"/>
      <c r="AK37" s="285"/>
      <c r="AL37" s="285"/>
      <c r="AM37" s="285"/>
      <c r="AN37" s="285"/>
      <c r="AO37" s="285"/>
      <c r="AP37" s="285"/>
      <c r="AQ37" s="285"/>
      <c r="AR37" s="285"/>
      <c r="AS37" s="285"/>
      <c r="AT37" s="285"/>
      <c r="AU37" s="285"/>
      <c r="AV37" s="285"/>
    </row>
    <row r="38" spans="1:48" x14ac:dyDescent="0.2">
      <c r="A38" s="362" t="s">
        <v>211</v>
      </c>
      <c r="B38" s="442">
        <f>SUM(B34:B37)</f>
        <v>97.6</v>
      </c>
      <c r="C38" s="442">
        <f>SUM(C34:C37)</f>
        <v>105.50999999999999</v>
      </c>
      <c r="D38" s="442">
        <f>SUM(D34:D37)</f>
        <v>141.5</v>
      </c>
      <c r="E38" s="442">
        <f t="shared" ref="E38:I38" si="3">SUM(E34:E37)</f>
        <v>164.88</v>
      </c>
      <c r="F38" s="442">
        <f t="shared" si="3"/>
        <v>159.4</v>
      </c>
      <c r="G38" s="442">
        <f t="shared" si="3"/>
        <v>150.40694011315355</v>
      </c>
      <c r="H38" s="442">
        <f t="shared" si="3"/>
        <v>129.57382216255633</v>
      </c>
      <c r="I38" s="442">
        <f t="shared" si="3"/>
        <v>114.78999999999999</v>
      </c>
      <c r="J38" s="576">
        <v>102.33</v>
      </c>
      <c r="K38" s="363">
        <f>((J38-I38)/I38)</f>
        <v>-0.10854604059587067</v>
      </c>
      <c r="L38" s="310"/>
      <c r="M38" s="311"/>
      <c r="N38" s="310"/>
      <c r="O38" s="311"/>
      <c r="P38" s="311"/>
      <c r="Q38" s="311"/>
      <c r="R38" s="311"/>
      <c r="S38" s="311"/>
      <c r="T38" s="311"/>
      <c r="U38" s="311"/>
      <c r="V38" s="311"/>
      <c r="W38" s="311"/>
      <c r="X38" s="311"/>
      <c r="Y38" s="311"/>
      <c r="Z38" s="309"/>
      <c r="AA38" s="310"/>
      <c r="AB38" s="309"/>
      <c r="AC38" s="285"/>
      <c r="AD38" s="285"/>
      <c r="AE38" s="285"/>
      <c r="AF38" s="285"/>
      <c r="AG38" s="285"/>
      <c r="AH38" s="285"/>
      <c r="AI38" s="285"/>
      <c r="AJ38" s="285"/>
      <c r="AK38" s="285"/>
      <c r="AL38" s="285"/>
      <c r="AM38" s="285"/>
      <c r="AN38" s="285"/>
      <c r="AO38" s="285"/>
      <c r="AP38" s="285"/>
      <c r="AQ38" s="285"/>
      <c r="AR38" s="285"/>
      <c r="AS38" s="285"/>
      <c r="AT38" s="285"/>
      <c r="AU38" s="285"/>
      <c r="AV38" s="285"/>
    </row>
    <row r="39" spans="1:48" ht="9" customHeight="1" x14ac:dyDescent="0.2">
      <c r="A39" s="341"/>
      <c r="B39" s="308"/>
      <c r="C39" s="331"/>
      <c r="D39" s="332"/>
      <c r="E39" s="332"/>
      <c r="F39" s="332"/>
      <c r="G39" s="332"/>
      <c r="H39" s="332"/>
      <c r="I39" s="332"/>
      <c r="J39" s="332"/>
      <c r="K39" s="334"/>
      <c r="L39" s="310"/>
      <c r="M39" s="311"/>
      <c r="N39" s="310"/>
      <c r="O39" s="311"/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09"/>
      <c r="AA39" s="310"/>
      <c r="AB39" s="309"/>
      <c r="AC39" s="285"/>
      <c r="AD39" s="285"/>
      <c r="AE39" s="285"/>
      <c r="AF39" s="285"/>
      <c r="AG39" s="285"/>
      <c r="AH39" s="285"/>
      <c r="AI39" s="285"/>
      <c r="AJ39" s="285"/>
      <c r="AK39" s="285"/>
      <c r="AL39" s="285"/>
      <c r="AM39" s="285"/>
      <c r="AN39" s="285"/>
      <c r="AO39" s="285"/>
      <c r="AP39" s="285"/>
      <c r="AQ39" s="285"/>
      <c r="AR39" s="285"/>
      <c r="AS39" s="285"/>
      <c r="AT39" s="285"/>
      <c r="AU39" s="285"/>
      <c r="AV39" s="285"/>
    </row>
    <row r="40" spans="1:48" ht="9" customHeight="1" x14ac:dyDescent="0.2">
      <c r="A40" s="341"/>
      <c r="B40" s="308"/>
      <c r="C40" s="331"/>
      <c r="D40" s="332"/>
      <c r="E40" s="332"/>
      <c r="F40" s="332"/>
      <c r="G40" s="332"/>
      <c r="H40" s="332"/>
      <c r="I40" s="332"/>
      <c r="J40" s="332"/>
      <c r="K40" s="334"/>
      <c r="L40" s="310"/>
      <c r="M40" s="311"/>
      <c r="N40" s="310"/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09"/>
      <c r="AA40" s="310"/>
      <c r="AB40" s="309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285"/>
      <c r="AS40" s="285"/>
      <c r="AT40" s="285"/>
      <c r="AU40" s="285"/>
      <c r="AV40" s="285"/>
    </row>
    <row r="41" spans="1:48" ht="15" customHeight="1" x14ac:dyDescent="0.25">
      <c r="A41" s="365" t="s">
        <v>389</v>
      </c>
      <c r="B41" s="365"/>
      <c r="C41" s="365"/>
      <c r="D41" s="365"/>
      <c r="E41" s="365"/>
      <c r="F41" s="365"/>
      <c r="G41" s="365"/>
      <c r="H41" s="365"/>
      <c r="I41" s="365"/>
      <c r="J41" s="365"/>
      <c r="K41" s="365"/>
      <c r="L41" s="310"/>
      <c r="M41" s="311"/>
      <c r="N41" s="310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09"/>
      <c r="AA41" s="310"/>
      <c r="AB41" s="309"/>
      <c r="AC41" s="285"/>
      <c r="AD41" s="285"/>
      <c r="AE41" s="285"/>
      <c r="AF41" s="285"/>
      <c r="AG41" s="285"/>
      <c r="AH41" s="285"/>
      <c r="AI41" s="285"/>
      <c r="AJ41" s="285"/>
      <c r="AK41" s="285"/>
      <c r="AL41" s="285"/>
      <c r="AM41" s="285"/>
      <c r="AN41" s="285"/>
      <c r="AO41" s="285"/>
      <c r="AP41" s="285"/>
      <c r="AQ41" s="285"/>
      <c r="AR41" s="285"/>
      <c r="AS41" s="285"/>
      <c r="AT41" s="285"/>
      <c r="AU41" s="285"/>
      <c r="AV41" s="285"/>
    </row>
    <row r="42" spans="1:48" ht="15" customHeight="1" x14ac:dyDescent="0.2">
      <c r="A42" s="366"/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10"/>
      <c r="M42" s="311"/>
      <c r="N42" s="310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09"/>
      <c r="AA42" s="310"/>
      <c r="AB42" s="309"/>
      <c r="AC42" s="285"/>
      <c r="AD42" s="285"/>
      <c r="AE42" s="285"/>
      <c r="AF42" s="285"/>
      <c r="AG42" s="285"/>
      <c r="AH42" s="285"/>
      <c r="AI42" s="285"/>
      <c r="AJ42" s="285"/>
      <c r="AK42" s="285"/>
      <c r="AL42" s="285"/>
      <c r="AM42" s="285"/>
      <c r="AN42" s="285"/>
      <c r="AO42" s="285"/>
      <c r="AP42" s="285"/>
      <c r="AQ42" s="285"/>
      <c r="AR42" s="285"/>
      <c r="AS42" s="285"/>
      <c r="AT42" s="285"/>
      <c r="AU42" s="285"/>
      <c r="AV42" s="285"/>
    </row>
    <row r="43" spans="1:48" ht="15" customHeight="1" x14ac:dyDescent="0.2">
      <c r="A43" s="341"/>
      <c r="B43" s="669" t="s">
        <v>120</v>
      </c>
      <c r="C43" s="669"/>
      <c r="D43" s="669"/>
      <c r="E43" s="669"/>
      <c r="F43" s="669"/>
      <c r="G43" s="669"/>
      <c r="H43" s="669"/>
      <c r="I43" s="669"/>
      <c r="J43" s="535"/>
      <c r="K43" s="341"/>
      <c r="L43" s="310"/>
      <c r="M43" s="311"/>
      <c r="N43" s="310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09"/>
      <c r="AA43" s="310"/>
      <c r="AB43" s="309"/>
      <c r="AC43" s="285"/>
      <c r="AD43" s="285"/>
      <c r="AE43" s="285"/>
      <c r="AF43" s="285"/>
      <c r="AG43" s="285"/>
      <c r="AH43" s="285"/>
      <c r="AI43" s="285"/>
      <c r="AJ43" s="285"/>
      <c r="AK43" s="285"/>
      <c r="AL43" s="285"/>
      <c r="AM43" s="285"/>
      <c r="AN43" s="285"/>
      <c r="AO43" s="285"/>
      <c r="AP43" s="285"/>
      <c r="AQ43" s="285"/>
      <c r="AR43" s="285"/>
      <c r="AS43" s="285"/>
      <c r="AT43" s="285"/>
      <c r="AU43" s="285"/>
      <c r="AV43" s="285"/>
    </row>
    <row r="44" spans="1:48" ht="6" customHeight="1" x14ac:dyDescent="0.2">
      <c r="A44" s="341"/>
      <c r="B44" s="344"/>
      <c r="C44" s="344"/>
      <c r="D44" s="344"/>
      <c r="E44" s="344"/>
      <c r="F44" s="345"/>
      <c r="G44" s="345"/>
      <c r="H44" s="345"/>
      <c r="I44" s="345"/>
      <c r="J44" s="345"/>
      <c r="K44" s="341"/>
      <c r="L44" s="310"/>
      <c r="M44" s="311"/>
      <c r="N44" s="310"/>
      <c r="O44" s="311"/>
      <c r="P44" s="311"/>
      <c r="Q44" s="311"/>
      <c r="R44" s="311"/>
      <c r="S44" s="311"/>
      <c r="T44" s="311"/>
      <c r="U44" s="311"/>
      <c r="V44" s="311"/>
      <c r="W44" s="311"/>
      <c r="X44" s="311"/>
      <c r="Y44" s="311"/>
      <c r="Z44" s="309"/>
      <c r="AA44" s="310"/>
      <c r="AB44" s="309"/>
      <c r="AC44" s="285"/>
      <c r="AD44" s="285"/>
      <c r="AE44" s="285"/>
      <c r="AF44" s="285"/>
      <c r="AG44" s="285"/>
      <c r="AH44" s="285"/>
      <c r="AI44" s="285"/>
      <c r="AJ44" s="285"/>
      <c r="AK44" s="285"/>
      <c r="AL44" s="285"/>
      <c r="AM44" s="285"/>
      <c r="AN44" s="285"/>
      <c r="AO44" s="285"/>
      <c r="AP44" s="285"/>
      <c r="AQ44" s="285"/>
      <c r="AR44" s="285"/>
      <c r="AS44" s="285"/>
      <c r="AT44" s="285"/>
      <c r="AU44" s="285"/>
      <c r="AV44" s="285"/>
    </row>
    <row r="45" spans="1:48" ht="12.75" customHeight="1" x14ac:dyDescent="0.2">
      <c r="A45" s="346"/>
      <c r="B45" s="347"/>
      <c r="C45" s="347"/>
      <c r="D45" s="347"/>
      <c r="E45" s="347"/>
      <c r="F45" s="347"/>
      <c r="G45" s="347"/>
      <c r="H45" s="347"/>
      <c r="I45" s="347"/>
      <c r="J45" s="572"/>
      <c r="K45" s="348" t="s">
        <v>121</v>
      </c>
      <c r="L45" s="310"/>
      <c r="M45" s="311"/>
      <c r="N45" s="310"/>
      <c r="O45" s="311"/>
      <c r="P45" s="311"/>
      <c r="Q45" s="311"/>
      <c r="R45" s="311"/>
      <c r="S45" s="311"/>
      <c r="T45" s="311"/>
      <c r="U45" s="311"/>
      <c r="V45" s="311"/>
      <c r="W45" s="311"/>
      <c r="X45" s="311"/>
      <c r="Y45" s="311"/>
      <c r="Z45" s="309"/>
      <c r="AA45" s="310"/>
      <c r="AB45" s="309"/>
      <c r="AC45" s="285"/>
      <c r="AD45" s="285"/>
      <c r="AE45" s="285"/>
      <c r="AF45" s="285"/>
      <c r="AG45" s="285"/>
      <c r="AH45" s="285"/>
      <c r="AI45" s="285"/>
      <c r="AJ45" s="285"/>
      <c r="AK45" s="285"/>
      <c r="AL45" s="285"/>
      <c r="AM45" s="285"/>
      <c r="AN45" s="285"/>
      <c r="AO45" s="285"/>
      <c r="AP45" s="285"/>
      <c r="AQ45" s="285"/>
      <c r="AR45" s="285"/>
      <c r="AS45" s="285"/>
      <c r="AT45" s="285"/>
      <c r="AU45" s="285"/>
      <c r="AV45" s="285"/>
    </row>
    <row r="46" spans="1:48" ht="12.75" customHeight="1" x14ac:dyDescent="0.2">
      <c r="A46" s="349"/>
      <c r="B46" s="350">
        <v>1991</v>
      </c>
      <c r="C46" s="350">
        <v>1995</v>
      </c>
      <c r="D46" s="350">
        <v>1999</v>
      </c>
      <c r="E46" s="350">
        <v>2004</v>
      </c>
      <c r="F46" s="350">
        <v>2007</v>
      </c>
      <c r="G46" s="350">
        <v>2011</v>
      </c>
      <c r="H46" s="350">
        <v>2013</v>
      </c>
      <c r="I46" s="350">
        <v>2015</v>
      </c>
      <c r="J46" s="348">
        <v>2017</v>
      </c>
      <c r="K46" s="348" t="s">
        <v>122</v>
      </c>
      <c r="L46" s="310"/>
      <c r="M46" s="311"/>
      <c r="N46" s="310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09"/>
      <c r="AA46" s="310"/>
      <c r="AB46" s="309"/>
      <c r="AC46" s="285"/>
      <c r="AD46" s="285"/>
      <c r="AE46" s="285"/>
      <c r="AF46" s="285"/>
      <c r="AG46" s="285"/>
      <c r="AH46" s="285"/>
      <c r="AI46" s="285"/>
      <c r="AJ46" s="285"/>
      <c r="AK46" s="285"/>
      <c r="AL46" s="285"/>
      <c r="AM46" s="285"/>
      <c r="AN46" s="285"/>
      <c r="AO46" s="285"/>
      <c r="AP46" s="285"/>
      <c r="AQ46" s="285"/>
      <c r="AR46" s="285"/>
      <c r="AS46" s="285"/>
      <c r="AT46" s="285"/>
      <c r="AU46" s="285"/>
      <c r="AV46" s="285"/>
    </row>
    <row r="47" spans="1:48" ht="12.75" customHeight="1" x14ac:dyDescent="0.2">
      <c r="A47" s="351" t="s">
        <v>31</v>
      </c>
      <c r="B47" s="350" t="s">
        <v>43</v>
      </c>
      <c r="C47" s="350" t="s">
        <v>43</v>
      </c>
      <c r="D47" s="350" t="s">
        <v>43</v>
      </c>
      <c r="E47" s="350" t="s">
        <v>43</v>
      </c>
      <c r="F47" s="350" t="s">
        <v>43</v>
      </c>
      <c r="G47" s="350" t="s">
        <v>43</v>
      </c>
      <c r="H47" s="350" t="s">
        <v>43</v>
      </c>
      <c r="I47" s="350" t="s">
        <v>43</v>
      </c>
      <c r="J47" s="348" t="s">
        <v>43</v>
      </c>
      <c r="K47" s="348" t="s">
        <v>206</v>
      </c>
      <c r="L47" s="310"/>
      <c r="M47" s="311"/>
      <c r="N47" s="310"/>
      <c r="O47" s="311"/>
      <c r="P47" s="311"/>
      <c r="Q47" s="311"/>
      <c r="R47" s="311"/>
      <c r="S47" s="311"/>
      <c r="T47" s="311"/>
      <c r="U47" s="311"/>
      <c r="V47" s="311"/>
      <c r="W47" s="311"/>
      <c r="X47" s="311"/>
      <c r="Y47" s="311"/>
      <c r="Z47" s="309"/>
      <c r="AA47" s="310"/>
      <c r="AB47" s="309"/>
      <c r="AC47" s="285"/>
      <c r="AD47" s="285"/>
      <c r="AE47" s="285"/>
      <c r="AF47" s="285"/>
      <c r="AG47" s="285"/>
      <c r="AH47" s="285"/>
      <c r="AI47" s="285"/>
      <c r="AJ47" s="285"/>
      <c r="AK47" s="285"/>
      <c r="AL47" s="285"/>
      <c r="AM47" s="285"/>
      <c r="AN47" s="285"/>
      <c r="AO47" s="285"/>
      <c r="AP47" s="285"/>
      <c r="AQ47" s="285"/>
      <c r="AR47" s="285"/>
      <c r="AS47" s="285"/>
      <c r="AT47" s="285"/>
      <c r="AU47" s="285"/>
      <c r="AV47" s="285"/>
    </row>
    <row r="48" spans="1:48" ht="3.75" customHeight="1" x14ac:dyDescent="0.2">
      <c r="A48" s="341"/>
      <c r="B48" s="308"/>
      <c r="C48" s="331"/>
      <c r="D48" s="332"/>
      <c r="E48" s="332"/>
      <c r="F48" s="332"/>
      <c r="G48" s="332"/>
      <c r="H48" s="332"/>
      <c r="I48" s="332"/>
      <c r="J48" s="332"/>
      <c r="K48" s="334"/>
      <c r="L48" s="310"/>
      <c r="M48" s="311"/>
      <c r="N48" s="310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309"/>
      <c r="AA48" s="310"/>
      <c r="AB48" s="309"/>
      <c r="AC48" s="285"/>
      <c r="AD48" s="285"/>
      <c r="AE48" s="285"/>
      <c r="AF48" s="285"/>
      <c r="AG48" s="285"/>
      <c r="AH48" s="285"/>
      <c r="AI48" s="285"/>
      <c r="AJ48" s="285"/>
      <c r="AK48" s="285"/>
      <c r="AL48" s="285"/>
      <c r="AM48" s="285"/>
      <c r="AN48" s="285"/>
      <c r="AO48" s="285"/>
      <c r="AP48" s="285"/>
      <c r="AQ48" s="285"/>
      <c r="AR48" s="285"/>
      <c r="AS48" s="285"/>
      <c r="AT48" s="285"/>
      <c r="AU48" s="285"/>
      <c r="AV48" s="285"/>
    </row>
    <row r="49" spans="1:48" ht="19.5" customHeight="1" x14ac:dyDescent="0.3">
      <c r="A49" s="364" t="s">
        <v>203</v>
      </c>
      <c r="B49" s="355"/>
      <c r="C49" s="355"/>
      <c r="D49" s="355"/>
      <c r="E49" s="355"/>
      <c r="F49" s="355"/>
      <c r="G49" s="355"/>
      <c r="H49" s="355"/>
      <c r="I49" s="355"/>
      <c r="J49" s="356"/>
      <c r="K49" s="356"/>
      <c r="L49" s="310"/>
      <c r="M49" s="311"/>
      <c r="N49" s="310"/>
      <c r="O49" s="311"/>
      <c r="P49" s="311"/>
      <c r="Q49" s="311"/>
      <c r="R49" s="311"/>
      <c r="S49" s="311"/>
      <c r="T49" s="311"/>
      <c r="U49" s="311"/>
      <c r="V49" s="311"/>
      <c r="W49" s="311"/>
      <c r="X49" s="311"/>
      <c r="Y49" s="311"/>
      <c r="Z49" s="309"/>
      <c r="AA49" s="310"/>
      <c r="AB49" s="309"/>
      <c r="AC49" s="285"/>
      <c r="AD49" s="285"/>
      <c r="AE49" s="285"/>
      <c r="AF49" s="285"/>
      <c r="AG49" s="285"/>
      <c r="AH49" s="285"/>
      <c r="AI49" s="285"/>
      <c r="AJ49" s="285"/>
      <c r="AK49" s="285"/>
      <c r="AL49" s="285"/>
      <c r="AM49" s="285"/>
      <c r="AN49" s="285"/>
      <c r="AO49" s="285"/>
      <c r="AP49" s="285"/>
      <c r="AQ49" s="285"/>
      <c r="AR49" s="285"/>
      <c r="AS49" s="285"/>
      <c r="AT49" s="285"/>
      <c r="AU49" s="285"/>
      <c r="AV49" s="285"/>
    </row>
    <row r="50" spans="1:48" ht="3.75" customHeight="1" x14ac:dyDescent="0.2">
      <c r="A50" s="357"/>
      <c r="B50" s="355"/>
      <c r="C50" s="355"/>
      <c r="D50" s="355"/>
      <c r="E50" s="355"/>
      <c r="F50" s="355"/>
      <c r="G50" s="355"/>
      <c r="H50" s="355"/>
      <c r="I50" s="355"/>
      <c r="J50" s="356"/>
      <c r="K50" s="356"/>
      <c r="L50" s="310"/>
      <c r="M50" s="311"/>
      <c r="N50" s="310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09"/>
      <c r="AA50" s="310"/>
      <c r="AB50" s="309"/>
      <c r="AC50" s="285"/>
      <c r="AD50" s="285"/>
      <c r="AE50" s="285"/>
      <c r="AF50" s="285"/>
      <c r="AG50" s="285"/>
      <c r="AH50" s="285"/>
      <c r="AI50" s="285"/>
      <c r="AJ50" s="285"/>
      <c r="AK50" s="285"/>
      <c r="AL50" s="285"/>
      <c r="AM50" s="285"/>
      <c r="AN50" s="285"/>
      <c r="AO50" s="285"/>
      <c r="AP50" s="285"/>
      <c r="AQ50" s="285"/>
      <c r="AR50" s="285"/>
      <c r="AS50" s="285"/>
      <c r="AT50" s="285"/>
      <c r="AU50" s="285"/>
      <c r="AV50" s="285"/>
    </row>
    <row r="51" spans="1:48" x14ac:dyDescent="0.2">
      <c r="A51" s="358" t="s">
        <v>22</v>
      </c>
      <c r="B51" s="439">
        <v>269.89999999999998</v>
      </c>
      <c r="C51" s="439">
        <v>261.04000000000002</v>
      </c>
      <c r="D51" s="439">
        <v>360.8</v>
      </c>
      <c r="E51" s="440">
        <v>347.78</v>
      </c>
      <c r="F51" s="440">
        <v>436.3</v>
      </c>
      <c r="G51" s="440">
        <v>353.1274211785946</v>
      </c>
      <c r="H51" s="440">
        <v>335.38697668103288</v>
      </c>
      <c r="I51" s="440">
        <v>312.88</v>
      </c>
      <c r="J51" s="573">
        <v>335.29825419999997</v>
      </c>
      <c r="K51" s="359">
        <f t="shared" ref="K51:K54" si="4">((J51-I51)/I51)</f>
        <v>7.1651285476860074E-2</v>
      </c>
      <c r="L51" s="310"/>
      <c r="M51" s="311"/>
      <c r="N51" s="310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09"/>
      <c r="AA51" s="310"/>
      <c r="AB51" s="309"/>
      <c r="AC51" s="285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285"/>
      <c r="AO51" s="285"/>
      <c r="AP51" s="285"/>
      <c r="AQ51" s="285"/>
      <c r="AR51" s="285"/>
      <c r="AS51" s="285"/>
      <c r="AT51" s="285"/>
      <c r="AU51" s="285"/>
      <c r="AV51" s="285"/>
    </row>
    <row r="52" spans="1:48" x14ac:dyDescent="0.2">
      <c r="A52" s="358" t="s">
        <v>23</v>
      </c>
      <c r="B52" s="439">
        <v>80.900000000000006</v>
      </c>
      <c r="C52" s="439">
        <v>73.84</v>
      </c>
      <c r="D52" s="439">
        <v>109.8</v>
      </c>
      <c r="E52" s="440">
        <v>99.61</v>
      </c>
      <c r="F52" s="440">
        <v>185.9</v>
      </c>
      <c r="G52" s="440">
        <v>166.4061906414957</v>
      </c>
      <c r="H52" s="440">
        <v>184.10004908476705</v>
      </c>
      <c r="I52" s="440">
        <v>164.07</v>
      </c>
      <c r="J52" s="573">
        <v>121.426</v>
      </c>
      <c r="K52" s="359">
        <f t="shared" si="4"/>
        <v>-0.25991345157554696</v>
      </c>
      <c r="L52" s="310"/>
      <c r="M52" s="311"/>
      <c r="N52" s="310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309"/>
      <c r="AA52" s="310"/>
      <c r="AB52" s="309"/>
      <c r="AC52" s="285"/>
      <c r="AD52" s="285"/>
      <c r="AE52" s="285"/>
      <c r="AF52" s="285"/>
      <c r="AG52" s="285"/>
      <c r="AH52" s="285"/>
      <c r="AI52" s="285"/>
      <c r="AJ52" s="285"/>
      <c r="AK52" s="285"/>
      <c r="AL52" s="285"/>
      <c r="AM52" s="285"/>
      <c r="AN52" s="285"/>
      <c r="AO52" s="285"/>
      <c r="AP52" s="285"/>
      <c r="AQ52" s="285"/>
      <c r="AR52" s="285"/>
      <c r="AS52" s="285"/>
      <c r="AT52" s="285"/>
      <c r="AU52" s="285"/>
      <c r="AV52" s="285"/>
    </row>
    <row r="53" spans="1:48" ht="3.75" customHeight="1" x14ac:dyDescent="0.2">
      <c r="A53" s="360"/>
      <c r="B53" s="441"/>
      <c r="C53" s="441"/>
      <c r="D53" s="441"/>
      <c r="E53" s="441"/>
      <c r="F53" s="441"/>
      <c r="G53" s="441"/>
      <c r="H53" s="441"/>
      <c r="I53" s="441"/>
      <c r="J53" s="575"/>
      <c r="K53" s="361"/>
      <c r="L53" s="310"/>
      <c r="M53" s="311"/>
      <c r="N53" s="310"/>
      <c r="O53" s="311"/>
      <c r="P53" s="311"/>
      <c r="Q53" s="311"/>
      <c r="R53" s="311"/>
      <c r="S53" s="311"/>
      <c r="T53" s="311"/>
      <c r="U53" s="311"/>
      <c r="V53" s="311"/>
      <c r="W53" s="311"/>
      <c r="X53" s="311"/>
      <c r="Y53" s="311"/>
      <c r="Z53" s="309"/>
      <c r="AA53" s="310"/>
      <c r="AB53" s="309"/>
      <c r="AC53" s="285"/>
      <c r="AD53" s="285"/>
      <c r="AE53" s="285"/>
      <c r="AF53" s="285"/>
      <c r="AG53" s="285"/>
      <c r="AH53" s="285"/>
      <c r="AI53" s="285"/>
      <c r="AJ53" s="285"/>
      <c r="AK53" s="285"/>
      <c r="AL53" s="285"/>
      <c r="AM53" s="285"/>
      <c r="AN53" s="285"/>
      <c r="AO53" s="285"/>
      <c r="AP53" s="285"/>
      <c r="AQ53" s="285"/>
      <c r="AR53" s="285"/>
      <c r="AS53" s="285"/>
      <c r="AT53" s="285"/>
      <c r="AU53" s="285"/>
      <c r="AV53" s="285"/>
    </row>
    <row r="54" spans="1:48" x14ac:dyDescent="0.2">
      <c r="A54" s="362" t="s">
        <v>129</v>
      </c>
      <c r="B54" s="442">
        <f t="shared" ref="B54:I54" si="5">SUM(B51:B53)</f>
        <v>350.79999999999995</v>
      </c>
      <c r="C54" s="442">
        <f t="shared" si="5"/>
        <v>334.88</v>
      </c>
      <c r="D54" s="442">
        <f t="shared" si="5"/>
        <v>470.6</v>
      </c>
      <c r="E54" s="442">
        <f t="shared" si="5"/>
        <v>447.39</v>
      </c>
      <c r="F54" s="442">
        <f t="shared" si="5"/>
        <v>622.20000000000005</v>
      </c>
      <c r="G54" s="442">
        <f t="shared" si="5"/>
        <v>519.5336118200903</v>
      </c>
      <c r="H54" s="442">
        <f t="shared" si="5"/>
        <v>519.4870257657999</v>
      </c>
      <c r="I54" s="442">
        <f t="shared" si="5"/>
        <v>476.95</v>
      </c>
      <c r="J54" s="576">
        <v>456.72</v>
      </c>
      <c r="K54" s="363">
        <f t="shared" si="4"/>
        <v>-4.2415347520704395E-2</v>
      </c>
      <c r="L54" s="310"/>
      <c r="M54" s="311"/>
      <c r="N54" s="310"/>
      <c r="O54" s="311"/>
      <c r="P54" s="311"/>
      <c r="Q54" s="311"/>
      <c r="R54" s="311"/>
      <c r="S54" s="311"/>
      <c r="T54" s="311"/>
      <c r="U54" s="311"/>
      <c r="V54" s="311"/>
      <c r="W54" s="311"/>
      <c r="X54" s="311"/>
      <c r="Y54" s="311"/>
      <c r="Z54" s="309"/>
      <c r="AA54" s="310"/>
      <c r="AB54" s="309"/>
      <c r="AC54" s="285"/>
      <c r="AD54" s="285"/>
      <c r="AE54" s="285"/>
      <c r="AF54" s="285"/>
      <c r="AG54" s="285"/>
      <c r="AH54" s="285"/>
      <c r="AI54" s="285"/>
      <c r="AJ54" s="285"/>
      <c r="AK54" s="285"/>
      <c r="AL54" s="285"/>
      <c r="AM54" s="285"/>
      <c r="AN54" s="285"/>
      <c r="AO54" s="285"/>
      <c r="AP54" s="285"/>
      <c r="AQ54" s="285"/>
      <c r="AR54" s="285"/>
      <c r="AS54" s="285"/>
      <c r="AT54" s="285"/>
      <c r="AU54" s="285"/>
      <c r="AV54" s="285"/>
    </row>
    <row r="55" spans="1:48" ht="9" customHeight="1" x14ac:dyDescent="0.2">
      <c r="A55" s="341"/>
      <c r="B55" s="443"/>
      <c r="C55" s="443"/>
      <c r="D55" s="443"/>
      <c r="E55" s="443"/>
      <c r="F55" s="443"/>
      <c r="G55" s="443"/>
      <c r="H55" s="443"/>
      <c r="I55" s="443"/>
      <c r="J55" s="443"/>
      <c r="K55" s="334"/>
      <c r="L55" s="310"/>
      <c r="M55" s="311"/>
      <c r="N55" s="310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309"/>
      <c r="AA55" s="310"/>
      <c r="AB55" s="309"/>
      <c r="AC55" s="285"/>
      <c r="AD55" s="285"/>
      <c r="AE55" s="285"/>
      <c r="AF55" s="285"/>
      <c r="AG55" s="285"/>
      <c r="AH55" s="285"/>
      <c r="AI55" s="285"/>
      <c r="AJ55" s="285"/>
      <c r="AK55" s="285"/>
      <c r="AL55" s="285"/>
      <c r="AM55" s="285"/>
      <c r="AN55" s="285"/>
      <c r="AO55" s="285"/>
      <c r="AP55" s="285"/>
      <c r="AQ55" s="285"/>
      <c r="AR55" s="285"/>
      <c r="AS55" s="285"/>
      <c r="AT55" s="285"/>
      <c r="AU55" s="285"/>
      <c r="AV55" s="285"/>
    </row>
    <row r="56" spans="1:48" ht="19.5" customHeight="1" x14ac:dyDescent="0.3">
      <c r="A56" s="364" t="s">
        <v>265</v>
      </c>
      <c r="B56" s="444"/>
      <c r="C56" s="444"/>
      <c r="D56" s="444"/>
      <c r="E56" s="444"/>
      <c r="F56" s="444"/>
      <c r="G56" s="444"/>
      <c r="H56" s="444"/>
      <c r="I56" s="444"/>
      <c r="J56" s="577"/>
      <c r="K56" s="356"/>
      <c r="L56" s="310"/>
      <c r="M56" s="311"/>
      <c r="N56" s="310"/>
      <c r="O56" s="311"/>
      <c r="P56" s="311"/>
      <c r="Q56" s="311"/>
      <c r="R56" s="311"/>
      <c r="S56" s="311"/>
      <c r="T56" s="311"/>
      <c r="U56" s="311"/>
      <c r="V56" s="311"/>
      <c r="W56" s="311"/>
      <c r="X56" s="311"/>
      <c r="Y56" s="311"/>
      <c r="Z56" s="309"/>
      <c r="AA56" s="310"/>
      <c r="AB56" s="309"/>
      <c r="AC56" s="285"/>
      <c r="AD56" s="285"/>
      <c r="AE56" s="285"/>
      <c r="AF56" s="285"/>
      <c r="AG56" s="285"/>
      <c r="AH56" s="285"/>
      <c r="AI56" s="285"/>
      <c r="AJ56" s="285"/>
      <c r="AK56" s="285"/>
      <c r="AL56" s="285"/>
      <c r="AM56" s="285"/>
      <c r="AN56" s="285"/>
      <c r="AO56" s="285"/>
      <c r="AP56" s="285"/>
      <c r="AQ56" s="285"/>
      <c r="AR56" s="285"/>
      <c r="AS56" s="285"/>
      <c r="AT56" s="285"/>
      <c r="AU56" s="285"/>
      <c r="AV56" s="285"/>
    </row>
    <row r="57" spans="1:48" ht="3.75" customHeight="1" x14ac:dyDescent="0.2">
      <c r="A57" s="357"/>
      <c r="B57" s="444"/>
      <c r="C57" s="444"/>
      <c r="D57" s="444"/>
      <c r="E57" s="444"/>
      <c r="F57" s="444"/>
      <c r="G57" s="444"/>
      <c r="H57" s="444"/>
      <c r="I57" s="444"/>
      <c r="J57" s="577"/>
      <c r="K57" s="356"/>
      <c r="L57" s="310"/>
      <c r="M57" s="311"/>
      <c r="N57" s="310"/>
      <c r="O57" s="311"/>
      <c r="P57" s="311"/>
      <c r="Q57" s="311"/>
      <c r="R57" s="311"/>
      <c r="S57" s="311"/>
      <c r="T57" s="311"/>
      <c r="U57" s="311"/>
      <c r="V57" s="311"/>
      <c r="W57" s="311"/>
      <c r="X57" s="311"/>
      <c r="Y57" s="311"/>
      <c r="Z57" s="309"/>
      <c r="AA57" s="310"/>
      <c r="AB57" s="309"/>
      <c r="AC57" s="285"/>
      <c r="AD57" s="285"/>
      <c r="AE57" s="285"/>
      <c r="AF57" s="285"/>
      <c r="AG57" s="285"/>
      <c r="AH57" s="285"/>
      <c r="AI57" s="285"/>
      <c r="AJ57" s="285"/>
      <c r="AK57" s="285"/>
      <c r="AL57" s="285"/>
      <c r="AM57" s="285"/>
      <c r="AN57" s="285"/>
      <c r="AO57" s="285"/>
      <c r="AP57" s="285"/>
      <c r="AQ57" s="285"/>
      <c r="AR57" s="285"/>
      <c r="AS57" s="285"/>
      <c r="AT57" s="285"/>
      <c r="AU57" s="285"/>
      <c r="AV57" s="285"/>
    </row>
    <row r="58" spans="1:48" x14ac:dyDescent="0.2">
      <c r="A58" s="358" t="s">
        <v>51</v>
      </c>
      <c r="B58" s="439">
        <v>24.5</v>
      </c>
      <c r="C58" s="439">
        <v>27.14</v>
      </c>
      <c r="D58" s="439">
        <v>45.5</v>
      </c>
      <c r="E58" s="440">
        <v>32.229999999999997</v>
      </c>
      <c r="F58" s="440">
        <v>57.8</v>
      </c>
      <c r="G58" s="440">
        <v>44.092913376080205</v>
      </c>
      <c r="H58" s="440">
        <v>57.56657605238226</v>
      </c>
      <c r="I58" s="440">
        <v>43.92</v>
      </c>
      <c r="J58" s="573">
        <v>26.116</v>
      </c>
      <c r="K58" s="359">
        <f t="shared" ref="K58:K60" si="6">((J58-I58)/I58)</f>
        <v>-0.40537340619307838</v>
      </c>
      <c r="L58" s="310"/>
      <c r="M58" s="311"/>
      <c r="N58" s="310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09"/>
      <c r="AA58" s="310"/>
      <c r="AB58" s="309"/>
      <c r="AC58" s="285"/>
      <c r="AD58" s="285"/>
      <c r="AE58" s="285"/>
      <c r="AF58" s="285"/>
      <c r="AG58" s="285"/>
      <c r="AH58" s="285"/>
      <c r="AI58" s="285"/>
      <c r="AJ58" s="285"/>
      <c r="AK58" s="285"/>
      <c r="AL58" s="285"/>
      <c r="AM58" s="285"/>
      <c r="AN58" s="285"/>
      <c r="AO58" s="285"/>
      <c r="AP58" s="285"/>
      <c r="AQ58" s="285"/>
      <c r="AR58" s="285"/>
      <c r="AS58" s="285"/>
      <c r="AT58" s="285"/>
      <c r="AU58" s="285"/>
      <c r="AV58" s="285"/>
    </row>
    <row r="59" spans="1:48" x14ac:dyDescent="0.2">
      <c r="A59" s="358" t="s">
        <v>26</v>
      </c>
      <c r="B59" s="439">
        <v>26.6</v>
      </c>
      <c r="C59" s="439">
        <v>38.42</v>
      </c>
      <c r="D59" s="439">
        <v>27</v>
      </c>
      <c r="E59" s="440">
        <v>42.84</v>
      </c>
      <c r="F59" s="440">
        <v>24.3</v>
      </c>
      <c r="G59" s="440">
        <v>59.353263483219109</v>
      </c>
      <c r="H59" s="440">
        <v>54.713983232058261</v>
      </c>
      <c r="I59" s="440">
        <v>39.46</v>
      </c>
      <c r="J59" s="573">
        <v>38.786000000000001</v>
      </c>
      <c r="K59" s="359">
        <f t="shared" si="6"/>
        <v>-1.7080587937151531E-2</v>
      </c>
      <c r="L59" s="310"/>
      <c r="M59" s="311"/>
      <c r="N59" s="310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09"/>
      <c r="AA59" s="310"/>
      <c r="AB59" s="309"/>
      <c r="AC59" s="285"/>
      <c r="AD59" s="285"/>
      <c r="AE59" s="285"/>
      <c r="AF59" s="285"/>
      <c r="AG59" s="285"/>
      <c r="AH59" s="285"/>
      <c r="AI59" s="285"/>
      <c r="AJ59" s="285"/>
      <c r="AK59" s="285"/>
      <c r="AL59" s="285"/>
      <c r="AM59" s="285"/>
      <c r="AN59" s="285"/>
      <c r="AO59" s="285"/>
      <c r="AP59" s="285"/>
      <c r="AQ59" s="285"/>
      <c r="AR59" s="285"/>
      <c r="AS59" s="285"/>
      <c r="AT59" s="285"/>
      <c r="AU59" s="285"/>
      <c r="AV59" s="285"/>
    </row>
    <row r="60" spans="1:48" x14ac:dyDescent="0.2">
      <c r="A60" s="358" t="s">
        <v>25</v>
      </c>
      <c r="B60" s="439">
        <v>20.100000000000001</v>
      </c>
      <c r="C60" s="439">
        <v>31.37</v>
      </c>
      <c r="D60" s="439">
        <v>40</v>
      </c>
      <c r="E60" s="440">
        <v>41.85</v>
      </c>
      <c r="F60" s="440">
        <v>47.8</v>
      </c>
      <c r="G60" s="440">
        <v>33.349547625168775</v>
      </c>
      <c r="H60" s="440">
        <v>23.783906385392562</v>
      </c>
      <c r="I60" s="439">
        <v>29.57</v>
      </c>
      <c r="J60" s="574">
        <v>12.672000000000001</v>
      </c>
      <c r="K60" s="359">
        <f t="shared" si="6"/>
        <v>-0.57145755833615153</v>
      </c>
      <c r="L60" s="310"/>
      <c r="M60" s="311"/>
      <c r="N60" s="310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09"/>
      <c r="AA60" s="310"/>
      <c r="AB60" s="309"/>
      <c r="AC60" s="285"/>
      <c r="AD60" s="285"/>
      <c r="AE60" s="285"/>
      <c r="AF60" s="285"/>
      <c r="AG60" s="285"/>
      <c r="AH60" s="285"/>
      <c r="AI60" s="285"/>
      <c r="AJ60" s="285"/>
      <c r="AK60" s="285"/>
      <c r="AL60" s="285"/>
      <c r="AM60" s="285"/>
      <c r="AN60" s="285"/>
      <c r="AO60" s="285"/>
      <c r="AP60" s="285"/>
      <c r="AQ60" s="285"/>
      <c r="AR60" s="285"/>
      <c r="AS60" s="285"/>
      <c r="AT60" s="285"/>
      <c r="AU60" s="285"/>
      <c r="AV60" s="285"/>
    </row>
    <row r="61" spans="1:48" ht="3.75" customHeight="1" x14ac:dyDescent="0.2">
      <c r="A61" s="360"/>
      <c r="B61" s="441"/>
      <c r="C61" s="441"/>
      <c r="D61" s="441"/>
      <c r="E61" s="441"/>
      <c r="F61" s="441"/>
      <c r="G61" s="441"/>
      <c r="H61" s="441"/>
      <c r="I61" s="441"/>
      <c r="J61" s="575"/>
      <c r="K61" s="361"/>
      <c r="L61" s="310"/>
      <c r="M61" s="311"/>
      <c r="N61" s="310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09"/>
      <c r="AA61" s="310"/>
      <c r="AB61" s="309"/>
      <c r="AC61" s="285"/>
      <c r="AD61" s="285"/>
      <c r="AE61" s="285"/>
      <c r="AF61" s="285"/>
      <c r="AG61" s="285"/>
      <c r="AH61" s="285"/>
      <c r="AI61" s="285"/>
      <c r="AJ61" s="285"/>
      <c r="AK61" s="285"/>
      <c r="AL61" s="285"/>
      <c r="AM61" s="285"/>
      <c r="AN61" s="285"/>
      <c r="AO61" s="285"/>
      <c r="AP61" s="285"/>
      <c r="AQ61" s="285"/>
      <c r="AR61" s="285"/>
      <c r="AS61" s="285"/>
      <c r="AT61" s="285"/>
      <c r="AU61" s="285"/>
      <c r="AV61" s="285"/>
    </row>
    <row r="62" spans="1:48" x14ac:dyDescent="0.2">
      <c r="A62" s="362" t="s">
        <v>266</v>
      </c>
      <c r="B62" s="442">
        <f>SUM(B58:B61)</f>
        <v>71.2</v>
      </c>
      <c r="C62" s="442">
        <f t="shared" ref="C62:H62" si="7">SUM(C58:C61)</f>
        <v>96.93</v>
      </c>
      <c r="D62" s="442">
        <f t="shared" si="7"/>
        <v>112.5</v>
      </c>
      <c r="E62" s="442">
        <f t="shared" si="7"/>
        <v>116.91999999999999</v>
      </c>
      <c r="F62" s="442">
        <f t="shared" si="7"/>
        <v>129.89999999999998</v>
      </c>
      <c r="G62" s="442">
        <f t="shared" si="7"/>
        <v>136.79572448446808</v>
      </c>
      <c r="H62" s="442">
        <f t="shared" si="7"/>
        <v>136.06446566983308</v>
      </c>
      <c r="I62" s="442">
        <f>SUM(I58:I61)</f>
        <v>112.94999999999999</v>
      </c>
      <c r="J62" s="576">
        <v>77.569999999999993</v>
      </c>
      <c r="K62" s="363">
        <f t="shared" ref="K62" si="8">((J62-I62)/I62)</f>
        <v>-0.31323594510845504</v>
      </c>
      <c r="L62" s="310"/>
      <c r="M62" s="311"/>
      <c r="N62" s="310"/>
      <c r="O62" s="311"/>
      <c r="P62" s="311"/>
      <c r="Q62" s="311"/>
      <c r="R62" s="311"/>
      <c r="S62" s="311"/>
      <c r="T62" s="311"/>
      <c r="U62" s="311"/>
      <c r="V62" s="311"/>
      <c r="W62" s="311"/>
      <c r="X62" s="311"/>
      <c r="Y62" s="311"/>
      <c r="Z62" s="309"/>
      <c r="AA62" s="310"/>
      <c r="AB62" s="309"/>
      <c r="AC62" s="285"/>
      <c r="AD62" s="285"/>
      <c r="AE62" s="285"/>
      <c r="AF62" s="285"/>
      <c r="AG62" s="285"/>
      <c r="AH62" s="285"/>
      <c r="AI62" s="285"/>
      <c r="AJ62" s="285"/>
      <c r="AK62" s="285"/>
      <c r="AL62" s="285"/>
      <c r="AM62" s="285"/>
      <c r="AN62" s="285"/>
      <c r="AO62" s="285"/>
      <c r="AP62" s="285"/>
      <c r="AQ62" s="285"/>
      <c r="AR62" s="285"/>
      <c r="AS62" s="285"/>
      <c r="AT62" s="285"/>
      <c r="AU62" s="285"/>
      <c r="AV62" s="285"/>
    </row>
    <row r="63" spans="1:48" ht="9" customHeight="1" x14ac:dyDescent="0.2">
      <c r="A63" s="341"/>
      <c r="B63" s="443"/>
      <c r="C63" s="443"/>
      <c r="D63" s="443"/>
      <c r="E63" s="443"/>
      <c r="F63" s="443"/>
      <c r="G63" s="443"/>
      <c r="H63" s="443"/>
      <c r="I63" s="443"/>
      <c r="J63" s="443"/>
      <c r="K63" s="334"/>
      <c r="L63" s="310"/>
      <c r="M63" s="311"/>
      <c r="N63" s="310"/>
      <c r="O63" s="311"/>
      <c r="P63" s="311"/>
      <c r="Q63" s="311"/>
      <c r="R63" s="311"/>
      <c r="S63" s="311"/>
      <c r="T63" s="311"/>
      <c r="U63" s="311"/>
      <c r="V63" s="311"/>
      <c r="W63" s="311"/>
      <c r="X63" s="311"/>
      <c r="Y63" s="311"/>
      <c r="Z63" s="309"/>
      <c r="AA63" s="310"/>
      <c r="AB63" s="309"/>
      <c r="AC63" s="285"/>
      <c r="AD63" s="285"/>
      <c r="AE63" s="285"/>
      <c r="AF63" s="285"/>
      <c r="AG63" s="285"/>
      <c r="AH63" s="285"/>
      <c r="AI63" s="285"/>
      <c r="AJ63" s="285"/>
      <c r="AK63" s="285"/>
      <c r="AL63" s="285"/>
      <c r="AM63" s="285"/>
      <c r="AN63" s="285"/>
      <c r="AO63" s="285"/>
      <c r="AP63" s="285"/>
      <c r="AQ63" s="285"/>
      <c r="AR63" s="285"/>
      <c r="AS63" s="285"/>
      <c r="AT63" s="285"/>
      <c r="AU63" s="285"/>
      <c r="AV63" s="285"/>
    </row>
    <row r="64" spans="1:48" ht="19.5" customHeight="1" x14ac:dyDescent="0.3">
      <c r="A64" s="364" t="s">
        <v>130</v>
      </c>
      <c r="B64" s="444"/>
      <c r="C64" s="444"/>
      <c r="D64" s="444"/>
      <c r="E64" s="444"/>
      <c r="F64" s="444"/>
      <c r="G64" s="444"/>
      <c r="H64" s="444"/>
      <c r="I64" s="444"/>
      <c r="J64" s="577"/>
      <c r="K64" s="356"/>
      <c r="L64" s="310"/>
      <c r="M64" s="311"/>
      <c r="N64" s="310"/>
      <c r="O64" s="311"/>
      <c r="P64" s="311"/>
      <c r="Q64" s="311"/>
      <c r="R64" s="311"/>
      <c r="S64" s="311"/>
      <c r="T64" s="311"/>
      <c r="U64" s="311"/>
      <c r="V64" s="311"/>
      <c r="W64" s="311"/>
      <c r="X64" s="311"/>
      <c r="Y64" s="311"/>
      <c r="Z64" s="309"/>
      <c r="AA64" s="310"/>
      <c r="AB64" s="309"/>
      <c r="AC64" s="285"/>
      <c r="AD64" s="285"/>
      <c r="AE64" s="285"/>
      <c r="AF64" s="285"/>
      <c r="AG64" s="285"/>
      <c r="AH64" s="285"/>
      <c r="AI64" s="285"/>
      <c r="AJ64" s="285"/>
      <c r="AK64" s="285"/>
      <c r="AL64" s="285"/>
      <c r="AM64" s="285"/>
      <c r="AN64" s="285"/>
      <c r="AO64" s="285"/>
      <c r="AP64" s="285"/>
      <c r="AQ64" s="285"/>
      <c r="AR64" s="285"/>
      <c r="AS64" s="285"/>
      <c r="AT64" s="285"/>
      <c r="AU64" s="285"/>
      <c r="AV64" s="285"/>
    </row>
    <row r="65" spans="1:48" ht="3.75" customHeight="1" x14ac:dyDescent="0.2">
      <c r="A65" s="357"/>
      <c r="B65" s="444"/>
      <c r="C65" s="444"/>
      <c r="D65" s="444"/>
      <c r="E65" s="444"/>
      <c r="F65" s="444"/>
      <c r="G65" s="444"/>
      <c r="H65" s="444"/>
      <c r="I65" s="444"/>
      <c r="J65" s="577"/>
      <c r="K65" s="356"/>
      <c r="L65" s="310"/>
      <c r="M65" s="311"/>
      <c r="N65" s="310"/>
      <c r="O65" s="311"/>
      <c r="P65" s="311"/>
      <c r="Q65" s="311"/>
      <c r="R65" s="311"/>
      <c r="S65" s="311"/>
      <c r="T65" s="311"/>
      <c r="U65" s="311"/>
      <c r="V65" s="311"/>
      <c r="W65" s="311"/>
      <c r="X65" s="311"/>
      <c r="Y65" s="311"/>
      <c r="Z65" s="309"/>
      <c r="AA65" s="310"/>
      <c r="AB65" s="309"/>
      <c r="AC65" s="285"/>
      <c r="AD65" s="285"/>
      <c r="AE65" s="285"/>
      <c r="AF65" s="285"/>
      <c r="AG65" s="285"/>
      <c r="AH65" s="285"/>
      <c r="AI65" s="285"/>
      <c r="AJ65" s="285"/>
      <c r="AK65" s="285"/>
      <c r="AL65" s="285"/>
      <c r="AM65" s="285"/>
      <c r="AN65" s="285"/>
      <c r="AO65" s="285"/>
      <c r="AP65" s="285"/>
      <c r="AQ65" s="285"/>
      <c r="AR65" s="285"/>
      <c r="AS65" s="285"/>
      <c r="AT65" s="285"/>
      <c r="AU65" s="285"/>
      <c r="AV65" s="285"/>
    </row>
    <row r="66" spans="1:48" x14ac:dyDescent="0.2">
      <c r="A66" s="358" t="s">
        <v>391</v>
      </c>
      <c r="B66" s="439">
        <v>0.14000000000000001</v>
      </c>
      <c r="C66" s="439">
        <v>1.46</v>
      </c>
      <c r="D66" s="439">
        <v>1.8</v>
      </c>
      <c r="E66" s="439" t="s">
        <v>33</v>
      </c>
      <c r="F66" s="439">
        <v>1.8</v>
      </c>
      <c r="G66" s="439" t="s">
        <v>33</v>
      </c>
      <c r="H66" s="439" t="s">
        <v>33</v>
      </c>
      <c r="I66" s="440">
        <v>4</v>
      </c>
      <c r="J66" s="573">
        <v>0.56999999999999995</v>
      </c>
      <c r="K66" s="359">
        <f t="shared" ref="K66:K74" si="9">((J66-I66)/I66)</f>
        <v>-0.85750000000000004</v>
      </c>
      <c r="L66" s="310"/>
      <c r="M66" s="311"/>
      <c r="N66" s="310"/>
      <c r="O66" s="311"/>
      <c r="P66" s="311"/>
      <c r="Q66" s="311"/>
      <c r="R66" s="311"/>
      <c r="S66" s="311"/>
      <c r="T66" s="311"/>
      <c r="U66" s="311"/>
      <c r="V66" s="311"/>
      <c r="W66" s="311"/>
      <c r="X66" s="311"/>
      <c r="Y66" s="311"/>
      <c r="Z66" s="309"/>
      <c r="AA66" s="310"/>
      <c r="AB66" s="309"/>
      <c r="AC66" s="285"/>
      <c r="AD66" s="285"/>
      <c r="AE66" s="285"/>
      <c r="AF66" s="285"/>
      <c r="AG66" s="285"/>
      <c r="AH66" s="285"/>
      <c r="AI66" s="285"/>
      <c r="AJ66" s="285"/>
      <c r="AK66" s="285"/>
      <c r="AL66" s="285"/>
      <c r="AM66" s="285"/>
      <c r="AN66" s="285"/>
      <c r="AO66" s="285"/>
      <c r="AP66" s="285"/>
      <c r="AQ66" s="285"/>
      <c r="AR66" s="285"/>
      <c r="AS66" s="285"/>
      <c r="AT66" s="285"/>
      <c r="AU66" s="285"/>
      <c r="AV66" s="285"/>
    </row>
    <row r="67" spans="1:48" x14ac:dyDescent="0.2">
      <c r="A67" s="358" t="s">
        <v>27</v>
      </c>
      <c r="B67" s="439">
        <v>3.59</v>
      </c>
      <c r="C67" s="439">
        <v>3.13</v>
      </c>
      <c r="D67" s="439">
        <v>6.9</v>
      </c>
      <c r="E67" s="440">
        <v>3.8</v>
      </c>
      <c r="F67" s="440">
        <v>6.7</v>
      </c>
      <c r="G67" s="440">
        <v>8.1593033524891805</v>
      </c>
      <c r="H67" s="440">
        <v>12.928330858446342</v>
      </c>
      <c r="I67" s="440">
        <v>12.28</v>
      </c>
      <c r="J67" s="573">
        <v>9.4605999999999995</v>
      </c>
      <c r="K67" s="359">
        <f t="shared" si="9"/>
        <v>-0.22959283387622151</v>
      </c>
      <c r="L67" s="310"/>
      <c r="M67" s="311"/>
      <c r="N67" s="310"/>
      <c r="O67" s="311"/>
      <c r="P67" s="311"/>
      <c r="Q67" s="311"/>
      <c r="R67" s="311"/>
      <c r="S67" s="311"/>
      <c r="T67" s="311"/>
      <c r="U67" s="311"/>
      <c r="V67" s="311"/>
      <c r="W67" s="311"/>
      <c r="X67" s="311"/>
      <c r="Y67" s="311"/>
      <c r="Z67" s="309"/>
      <c r="AA67" s="310"/>
      <c r="AB67" s="309"/>
      <c r="AC67" s="285"/>
      <c r="AD67" s="285"/>
      <c r="AE67" s="285"/>
      <c r="AF67" s="285"/>
      <c r="AG67" s="285"/>
      <c r="AH67" s="285"/>
      <c r="AI67" s="285"/>
      <c r="AJ67" s="285"/>
      <c r="AK67" s="285"/>
      <c r="AL67" s="285"/>
      <c r="AM67" s="285"/>
      <c r="AN67" s="285"/>
      <c r="AO67" s="285"/>
      <c r="AP67" s="285"/>
      <c r="AQ67" s="285"/>
      <c r="AR67" s="285"/>
      <c r="AS67" s="285"/>
      <c r="AT67" s="285"/>
      <c r="AU67" s="285"/>
      <c r="AV67" s="285"/>
    </row>
    <row r="68" spans="1:48" x14ac:dyDescent="0.2">
      <c r="A68" s="358" t="s">
        <v>28</v>
      </c>
      <c r="B68" s="439">
        <v>13.73</v>
      </c>
      <c r="C68" s="439">
        <v>6.75</v>
      </c>
      <c r="D68" s="439">
        <v>6.1</v>
      </c>
      <c r="E68" s="440">
        <v>10.78</v>
      </c>
      <c r="F68" s="440">
        <v>4.9000000000000004</v>
      </c>
      <c r="G68" s="440" t="s">
        <v>33</v>
      </c>
      <c r="H68" s="440">
        <v>5.4770686619086861</v>
      </c>
      <c r="I68" s="439">
        <v>4.05</v>
      </c>
      <c r="J68" s="574">
        <v>10.82</v>
      </c>
      <c r="K68" s="359">
        <f t="shared" si="9"/>
        <v>1.6716049382716052</v>
      </c>
      <c r="L68" s="310"/>
      <c r="M68" s="311"/>
      <c r="N68" s="310"/>
      <c r="O68" s="311"/>
      <c r="P68" s="311"/>
      <c r="Q68" s="311"/>
      <c r="R68" s="311"/>
      <c r="S68" s="311"/>
      <c r="T68" s="311"/>
      <c r="U68" s="311"/>
      <c r="V68" s="311"/>
      <c r="W68" s="311"/>
      <c r="X68" s="311"/>
      <c r="Y68" s="311"/>
      <c r="Z68" s="309"/>
      <c r="AA68" s="310"/>
      <c r="AB68" s="309"/>
      <c r="AC68" s="285"/>
      <c r="AD68" s="285"/>
      <c r="AE68" s="285"/>
      <c r="AF68" s="285"/>
      <c r="AG68" s="285"/>
      <c r="AH68" s="285"/>
      <c r="AI68" s="285"/>
      <c r="AJ68" s="285"/>
      <c r="AK68" s="285"/>
      <c r="AL68" s="285"/>
      <c r="AM68" s="285"/>
      <c r="AN68" s="285"/>
      <c r="AO68" s="285"/>
      <c r="AP68" s="285"/>
      <c r="AQ68" s="285"/>
      <c r="AR68" s="285"/>
      <c r="AS68" s="285"/>
      <c r="AT68" s="285"/>
      <c r="AU68" s="285"/>
      <c r="AV68" s="285"/>
    </row>
    <row r="69" spans="1:48" x14ac:dyDescent="0.2">
      <c r="A69" s="358" t="s">
        <v>141</v>
      </c>
      <c r="B69" s="439" t="s">
        <v>33</v>
      </c>
      <c r="C69" s="439" t="s">
        <v>33</v>
      </c>
      <c r="D69" s="439" t="s">
        <v>33</v>
      </c>
      <c r="E69" s="440" t="s">
        <v>33</v>
      </c>
      <c r="F69" s="440" t="s">
        <v>33</v>
      </c>
      <c r="G69" s="440">
        <v>0.87321917808219174</v>
      </c>
      <c r="H69" s="440" t="s">
        <v>33</v>
      </c>
      <c r="I69" s="440">
        <v>4.7300000000000004</v>
      </c>
      <c r="J69" s="573">
        <v>2.5863</v>
      </c>
      <c r="K69" s="359">
        <f t="shared" si="9"/>
        <v>-0.45321353065539116</v>
      </c>
      <c r="L69" s="310"/>
      <c r="M69" s="311"/>
      <c r="N69" s="310"/>
      <c r="O69" s="311"/>
      <c r="P69" s="311"/>
      <c r="Q69" s="311"/>
      <c r="R69" s="311"/>
      <c r="S69" s="311"/>
      <c r="T69" s="311"/>
      <c r="U69" s="311"/>
      <c r="V69" s="311"/>
      <c r="W69" s="311"/>
      <c r="X69" s="311"/>
      <c r="Y69" s="311"/>
      <c r="Z69" s="309"/>
      <c r="AA69" s="310"/>
      <c r="AB69" s="309"/>
      <c r="AC69" s="285"/>
      <c r="AD69" s="285"/>
      <c r="AE69" s="285"/>
      <c r="AF69" s="285"/>
      <c r="AG69" s="285"/>
      <c r="AH69" s="285"/>
      <c r="AI69" s="285"/>
      <c r="AJ69" s="285"/>
      <c r="AK69" s="285"/>
      <c r="AL69" s="285"/>
      <c r="AM69" s="285"/>
      <c r="AN69" s="285"/>
      <c r="AO69" s="285"/>
      <c r="AP69" s="285"/>
      <c r="AQ69" s="285"/>
      <c r="AR69" s="285"/>
      <c r="AS69" s="285"/>
      <c r="AT69" s="285"/>
      <c r="AU69" s="285"/>
      <c r="AV69" s="285"/>
    </row>
    <row r="70" spans="1:48" x14ac:dyDescent="0.2">
      <c r="A70" s="358" t="s">
        <v>144</v>
      </c>
      <c r="B70" s="439" t="s">
        <v>33</v>
      </c>
      <c r="C70" s="439" t="s">
        <v>33</v>
      </c>
      <c r="D70" s="439" t="s">
        <v>33</v>
      </c>
      <c r="E70" s="440" t="s">
        <v>33</v>
      </c>
      <c r="F70" s="440" t="s">
        <v>33</v>
      </c>
      <c r="G70" s="440">
        <v>1.3859999999999999E-2</v>
      </c>
      <c r="H70" s="440">
        <v>7.9265354801511811E-2</v>
      </c>
      <c r="I70" s="440">
        <v>0.53</v>
      </c>
      <c r="J70" s="573" t="s">
        <v>33</v>
      </c>
      <c r="K70" s="359" t="s">
        <v>33</v>
      </c>
      <c r="L70" s="310"/>
      <c r="M70" s="311"/>
      <c r="N70" s="310"/>
      <c r="O70" s="311"/>
      <c r="P70" s="311"/>
      <c r="Q70" s="311"/>
      <c r="R70" s="311"/>
      <c r="S70" s="311"/>
      <c r="T70" s="311"/>
      <c r="U70" s="311"/>
      <c r="V70" s="311"/>
      <c r="W70" s="311"/>
      <c r="X70" s="311"/>
      <c r="Y70" s="311"/>
      <c r="Z70" s="309"/>
      <c r="AA70" s="310"/>
      <c r="AB70" s="309"/>
      <c r="AC70" s="285"/>
      <c r="AD70" s="285"/>
      <c r="AE70" s="285"/>
      <c r="AF70" s="285"/>
      <c r="AG70" s="285"/>
      <c r="AH70" s="285"/>
      <c r="AI70" s="285"/>
      <c r="AJ70" s="285"/>
      <c r="AK70" s="285"/>
      <c r="AL70" s="285"/>
      <c r="AM70" s="285"/>
      <c r="AN70" s="285"/>
      <c r="AO70" s="285"/>
      <c r="AP70" s="285"/>
      <c r="AQ70" s="285"/>
      <c r="AR70" s="285"/>
      <c r="AS70" s="285"/>
      <c r="AT70" s="285"/>
      <c r="AU70" s="285"/>
      <c r="AV70" s="285"/>
    </row>
    <row r="71" spans="1:48" ht="3.75" customHeight="1" x14ac:dyDescent="0.2">
      <c r="A71" s="360"/>
      <c r="B71" s="441"/>
      <c r="C71" s="441"/>
      <c r="D71" s="441"/>
      <c r="E71" s="441"/>
      <c r="F71" s="441"/>
      <c r="G71" s="441"/>
      <c r="H71" s="441"/>
      <c r="I71" s="441"/>
      <c r="J71" s="575"/>
      <c r="K71" s="361"/>
      <c r="L71" s="310"/>
      <c r="M71" s="311"/>
      <c r="N71" s="310"/>
      <c r="O71" s="311"/>
      <c r="P71" s="311"/>
      <c r="Q71" s="311"/>
      <c r="R71" s="311"/>
      <c r="S71" s="311"/>
      <c r="T71" s="311"/>
      <c r="U71" s="311"/>
      <c r="V71" s="311"/>
      <c r="W71" s="311"/>
      <c r="X71" s="311"/>
      <c r="Y71" s="311"/>
      <c r="Z71" s="309"/>
      <c r="AA71" s="310"/>
      <c r="AB71" s="309"/>
      <c r="AC71" s="285"/>
      <c r="AD71" s="285"/>
      <c r="AE71" s="285"/>
      <c r="AF71" s="285"/>
      <c r="AG71" s="285"/>
      <c r="AH71" s="285"/>
      <c r="AI71" s="285"/>
      <c r="AJ71" s="285"/>
      <c r="AK71" s="285"/>
      <c r="AL71" s="285"/>
      <c r="AM71" s="285"/>
      <c r="AN71" s="285"/>
      <c r="AO71" s="285"/>
      <c r="AP71" s="285"/>
      <c r="AQ71" s="285"/>
      <c r="AR71" s="285"/>
      <c r="AS71" s="285"/>
      <c r="AT71" s="285"/>
      <c r="AU71" s="285"/>
      <c r="AV71" s="285"/>
    </row>
    <row r="72" spans="1:48" x14ac:dyDescent="0.2">
      <c r="A72" s="362" t="s">
        <v>131</v>
      </c>
      <c r="B72" s="442">
        <f>SUM(B66:B71)</f>
        <v>17.46</v>
      </c>
      <c r="C72" s="442">
        <f t="shared" ref="C72:I72" si="10">SUM(C66:C71)</f>
        <v>11.34</v>
      </c>
      <c r="D72" s="442">
        <f t="shared" si="10"/>
        <v>14.8</v>
      </c>
      <c r="E72" s="442">
        <f t="shared" si="10"/>
        <v>14.579999999999998</v>
      </c>
      <c r="F72" s="442">
        <f t="shared" si="10"/>
        <v>13.4</v>
      </c>
      <c r="G72" s="442">
        <f t="shared" si="10"/>
        <v>9.0463825305713712</v>
      </c>
      <c r="H72" s="442">
        <f t="shared" si="10"/>
        <v>18.48466487515654</v>
      </c>
      <c r="I72" s="442">
        <f t="shared" si="10"/>
        <v>25.590000000000003</v>
      </c>
      <c r="J72" s="576">
        <v>23.44</v>
      </c>
      <c r="K72" s="363">
        <f t="shared" si="9"/>
        <v>-8.4017194216490884E-2</v>
      </c>
      <c r="L72" s="310"/>
      <c r="M72" s="311"/>
      <c r="N72" s="310"/>
      <c r="O72" s="311"/>
      <c r="P72" s="311"/>
      <c r="Q72" s="311"/>
      <c r="R72" s="311"/>
      <c r="S72" s="311"/>
      <c r="T72" s="311"/>
      <c r="U72" s="311"/>
      <c r="V72" s="311"/>
      <c r="W72" s="311"/>
      <c r="X72" s="311"/>
      <c r="Y72" s="311"/>
      <c r="Z72" s="309"/>
      <c r="AA72" s="310"/>
      <c r="AB72" s="309"/>
      <c r="AC72" s="285"/>
      <c r="AD72" s="285"/>
      <c r="AE72" s="285"/>
      <c r="AF72" s="285"/>
      <c r="AG72" s="285"/>
      <c r="AH72" s="285"/>
      <c r="AI72" s="285"/>
      <c r="AJ72" s="285"/>
      <c r="AK72" s="285"/>
      <c r="AL72" s="285"/>
      <c r="AM72" s="285"/>
      <c r="AN72" s="285"/>
      <c r="AO72" s="285"/>
      <c r="AP72" s="285"/>
      <c r="AQ72" s="285"/>
      <c r="AR72" s="285"/>
      <c r="AS72" s="285"/>
      <c r="AT72" s="285"/>
      <c r="AU72" s="285"/>
      <c r="AV72" s="285"/>
    </row>
    <row r="73" spans="1:48" ht="9" customHeight="1" x14ac:dyDescent="0.2">
      <c r="A73" s="341"/>
      <c r="B73" s="443"/>
      <c r="C73" s="443"/>
      <c r="D73" s="443"/>
      <c r="E73" s="443"/>
      <c r="F73" s="443"/>
      <c r="G73" s="443"/>
      <c r="H73" s="443"/>
      <c r="I73" s="443"/>
      <c r="J73" s="443"/>
      <c r="K73" s="334"/>
      <c r="L73" s="310"/>
      <c r="M73" s="311"/>
      <c r="N73" s="310"/>
      <c r="O73" s="311"/>
      <c r="P73" s="311"/>
      <c r="Q73" s="311"/>
      <c r="R73" s="311"/>
      <c r="S73" s="311"/>
      <c r="T73" s="311"/>
      <c r="U73" s="311"/>
      <c r="V73" s="311"/>
      <c r="W73" s="311"/>
      <c r="X73" s="311"/>
      <c r="Y73" s="311"/>
      <c r="Z73" s="309"/>
      <c r="AA73" s="310"/>
      <c r="AB73" s="309"/>
      <c r="AC73" s="285"/>
      <c r="AD73" s="285"/>
      <c r="AE73" s="285"/>
      <c r="AF73" s="285"/>
      <c r="AG73" s="285"/>
      <c r="AH73" s="285"/>
      <c r="AI73" s="285"/>
      <c r="AJ73" s="285"/>
      <c r="AK73" s="285"/>
      <c r="AL73" s="285"/>
      <c r="AM73" s="285"/>
      <c r="AN73" s="285"/>
      <c r="AO73" s="285"/>
      <c r="AP73" s="285"/>
      <c r="AQ73" s="285"/>
      <c r="AR73" s="285"/>
      <c r="AS73" s="285"/>
      <c r="AT73" s="285"/>
      <c r="AU73" s="285"/>
      <c r="AV73" s="285"/>
    </row>
    <row r="74" spans="1:48" x14ac:dyDescent="0.2">
      <c r="A74" s="362" t="s">
        <v>132</v>
      </c>
      <c r="B74" s="442">
        <f>B17+B23+B30+B38+B54+B62+B72</f>
        <v>1315.8600000000001</v>
      </c>
      <c r="C74" s="442">
        <f t="shared" ref="C74:I74" si="11">C17+C23+C30+C38+C54+C62+C72</f>
        <v>1323.21</v>
      </c>
      <c r="D74" s="442">
        <f t="shared" si="11"/>
        <v>1528.3</v>
      </c>
      <c r="E74" s="442">
        <f t="shared" si="11"/>
        <v>1614.8899999999999</v>
      </c>
      <c r="F74" s="442">
        <f t="shared" si="11"/>
        <v>1899.9</v>
      </c>
      <c r="G74" s="442">
        <f t="shared" si="11"/>
        <v>1566.7456427353795</v>
      </c>
      <c r="H74" s="442">
        <f t="shared" si="11"/>
        <v>1396.4468624269293</v>
      </c>
      <c r="I74" s="442">
        <f t="shared" si="11"/>
        <v>1203.25</v>
      </c>
      <c r="J74" s="576">
        <v>1178.43</v>
      </c>
      <c r="K74" s="363">
        <f t="shared" si="9"/>
        <v>-2.0627467276127104E-2</v>
      </c>
      <c r="L74" s="310"/>
      <c r="M74" s="311"/>
      <c r="N74" s="310"/>
      <c r="O74" s="311"/>
      <c r="P74" s="311"/>
      <c r="Q74" s="311"/>
      <c r="R74" s="311"/>
      <c r="S74" s="311"/>
      <c r="T74" s="311"/>
      <c r="U74" s="311"/>
      <c r="V74" s="311"/>
      <c r="W74" s="311"/>
      <c r="X74" s="311"/>
      <c r="Y74" s="311"/>
      <c r="Z74" s="309"/>
      <c r="AA74" s="310"/>
      <c r="AB74" s="309"/>
      <c r="AC74" s="285"/>
      <c r="AD74" s="285"/>
      <c r="AE74" s="285"/>
      <c r="AF74" s="285"/>
      <c r="AG74" s="285"/>
      <c r="AH74" s="285"/>
      <c r="AI74" s="285"/>
      <c r="AJ74" s="285"/>
      <c r="AK74" s="285"/>
      <c r="AL74" s="285"/>
      <c r="AM74" s="285"/>
      <c r="AN74" s="285"/>
      <c r="AO74" s="285"/>
      <c r="AP74" s="285"/>
      <c r="AQ74" s="285"/>
      <c r="AR74" s="285"/>
      <c r="AS74" s="285"/>
      <c r="AT74" s="285"/>
      <c r="AU74" s="285"/>
      <c r="AV74" s="285"/>
    </row>
    <row r="75" spans="1:48" x14ac:dyDescent="0.2">
      <c r="A75" s="341"/>
      <c r="B75" s="308"/>
      <c r="C75" s="331"/>
      <c r="D75" s="332"/>
      <c r="E75" s="332"/>
      <c r="F75" s="332"/>
      <c r="G75" s="332"/>
      <c r="H75" s="332"/>
      <c r="K75" s="334"/>
      <c r="L75" s="310"/>
      <c r="M75" s="311"/>
      <c r="N75" s="310"/>
      <c r="O75" s="311"/>
      <c r="P75" s="311"/>
      <c r="Q75" s="311"/>
      <c r="R75" s="311"/>
      <c r="S75" s="311"/>
      <c r="T75" s="311"/>
      <c r="U75" s="311"/>
      <c r="V75" s="311"/>
      <c r="W75" s="311"/>
      <c r="X75" s="311"/>
      <c r="Y75" s="311"/>
      <c r="Z75" s="309"/>
      <c r="AA75" s="310"/>
      <c r="AB75" s="309"/>
      <c r="AC75" s="285"/>
      <c r="AD75" s="285"/>
      <c r="AE75" s="285"/>
      <c r="AF75" s="285"/>
      <c r="AG75" s="285"/>
      <c r="AH75" s="285"/>
      <c r="AI75" s="285"/>
      <c r="AJ75" s="285"/>
      <c r="AK75" s="285"/>
      <c r="AL75" s="285"/>
      <c r="AM75" s="285"/>
      <c r="AN75" s="285"/>
      <c r="AO75" s="285"/>
      <c r="AP75" s="285"/>
      <c r="AQ75" s="285"/>
      <c r="AR75" s="285"/>
      <c r="AS75" s="285"/>
      <c r="AT75" s="285"/>
      <c r="AU75" s="285"/>
      <c r="AV75" s="285"/>
    </row>
    <row r="76" spans="1:48" x14ac:dyDescent="0.2">
      <c r="A76" s="285" t="s">
        <v>392</v>
      </c>
      <c r="B76" s="285"/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85"/>
      <c r="Y76" s="285"/>
      <c r="Z76" s="285"/>
      <c r="AA76" s="285"/>
      <c r="AB76" s="285"/>
      <c r="AC76" s="285"/>
      <c r="AD76" s="285"/>
      <c r="AE76" s="285"/>
      <c r="AF76" s="285"/>
      <c r="AG76" s="285"/>
      <c r="AH76" s="285"/>
      <c r="AI76" s="285"/>
      <c r="AJ76" s="285"/>
      <c r="AK76" s="285"/>
      <c r="AL76" s="285"/>
      <c r="AM76" s="285"/>
      <c r="AN76" s="285"/>
      <c r="AO76" s="285"/>
      <c r="AP76" s="285"/>
      <c r="AQ76" s="285"/>
      <c r="AR76" s="285"/>
      <c r="AS76" s="285"/>
      <c r="AT76" s="285"/>
      <c r="AU76" s="285"/>
      <c r="AV76" s="285"/>
    </row>
    <row r="77" spans="1:48" x14ac:dyDescent="0.2">
      <c r="A77" s="285"/>
      <c r="B77" s="315"/>
      <c r="C77" s="315"/>
      <c r="D77" s="315"/>
      <c r="E77" s="315"/>
      <c r="F77" s="285"/>
      <c r="G77" s="285"/>
      <c r="L77" s="314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285"/>
      <c r="AH77" s="285"/>
      <c r="AI77" s="285"/>
      <c r="AJ77" s="285"/>
      <c r="AK77" s="285"/>
      <c r="AL77" s="285"/>
      <c r="AM77" s="285"/>
      <c r="AN77" s="285"/>
      <c r="AO77" s="285"/>
      <c r="AP77" s="285"/>
      <c r="AQ77" s="285"/>
      <c r="AR77" s="285"/>
      <c r="AS77" s="285"/>
      <c r="AT77" s="285"/>
      <c r="AU77" s="285"/>
      <c r="AV77" s="285"/>
    </row>
    <row r="78" spans="1:48" x14ac:dyDescent="0.2">
      <c r="A78" s="330"/>
      <c r="B78" s="308"/>
      <c r="C78" s="332"/>
      <c r="D78" s="333"/>
      <c r="E78" s="333"/>
      <c r="F78" s="285"/>
      <c r="G78" s="285"/>
      <c r="K78" s="340"/>
      <c r="L78" s="321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285"/>
      <c r="Z78" s="285"/>
      <c r="AA78" s="285"/>
      <c r="AB78" s="285"/>
      <c r="AC78" s="285"/>
      <c r="AD78" s="285"/>
      <c r="AE78" s="285"/>
      <c r="AF78" s="285"/>
      <c r="AG78" s="285"/>
      <c r="AH78" s="285"/>
      <c r="AI78" s="285"/>
      <c r="AJ78" s="285"/>
      <c r="AK78" s="285"/>
      <c r="AL78" s="285"/>
      <c r="AM78" s="285"/>
      <c r="AN78" s="285"/>
      <c r="AO78" s="285"/>
      <c r="AP78" s="285"/>
      <c r="AQ78" s="285"/>
      <c r="AR78" s="285"/>
      <c r="AS78" s="285"/>
      <c r="AT78" s="285"/>
      <c r="AU78" s="285"/>
      <c r="AV78" s="285"/>
    </row>
    <row r="79" spans="1:48" x14ac:dyDescent="0.2">
      <c r="A79" s="324"/>
      <c r="B79" s="328"/>
      <c r="C79" s="343"/>
      <c r="D79" s="320"/>
      <c r="E79" s="285"/>
      <c r="F79" s="285"/>
      <c r="G79" s="285"/>
      <c r="H79" s="285"/>
      <c r="I79" s="285"/>
      <c r="J79" s="285"/>
      <c r="K79" s="285"/>
      <c r="L79" s="319"/>
      <c r="M79" s="320"/>
      <c r="N79" s="343"/>
      <c r="O79" s="320"/>
      <c r="P79" s="343"/>
      <c r="Q79" s="320"/>
      <c r="R79" s="343"/>
      <c r="S79" s="343"/>
      <c r="T79" s="285"/>
      <c r="U79" s="285"/>
      <c r="V79" s="285"/>
      <c r="W79" s="285"/>
      <c r="X79" s="285"/>
      <c r="Y79" s="285"/>
      <c r="Z79" s="285"/>
      <c r="AA79" s="285"/>
      <c r="AB79" s="285"/>
      <c r="AC79" s="285"/>
      <c r="AD79" s="285"/>
      <c r="AE79" s="285"/>
      <c r="AF79" s="285"/>
      <c r="AG79" s="285"/>
      <c r="AH79" s="285"/>
      <c r="AI79" s="285"/>
      <c r="AJ79" s="285"/>
      <c r="AK79" s="285"/>
      <c r="AL79" s="285"/>
      <c r="AM79" s="285"/>
      <c r="AN79" s="285"/>
      <c r="AO79" s="285"/>
      <c r="AP79" s="285"/>
      <c r="AQ79" s="285"/>
      <c r="AR79" s="285"/>
      <c r="AS79" s="285"/>
      <c r="AT79" s="285"/>
      <c r="AU79" s="285"/>
      <c r="AV79" s="285"/>
    </row>
    <row r="80" spans="1:48" x14ac:dyDescent="0.2">
      <c r="A80" s="285"/>
      <c r="B80" s="285"/>
      <c r="C80" s="285"/>
      <c r="D80" s="285"/>
      <c r="E80" s="285"/>
      <c r="F80" s="285"/>
      <c r="G80" s="285"/>
      <c r="H80" s="285"/>
      <c r="I80" s="285"/>
      <c r="J80" s="285"/>
      <c r="K80" s="285"/>
      <c r="L80" s="319"/>
      <c r="M80" s="320"/>
      <c r="N80" s="343"/>
      <c r="O80" s="320"/>
      <c r="P80" s="343"/>
      <c r="Q80" s="320"/>
      <c r="R80" s="343"/>
      <c r="S80" s="343"/>
      <c r="T80" s="285"/>
      <c r="U80" s="285"/>
      <c r="V80" s="285"/>
      <c r="W80" s="285"/>
      <c r="X80" s="285"/>
      <c r="Y80" s="285"/>
      <c r="Z80" s="285"/>
      <c r="AA80" s="285"/>
      <c r="AB80" s="285"/>
      <c r="AC80" s="285"/>
      <c r="AD80" s="285"/>
      <c r="AE80" s="285"/>
      <c r="AF80" s="285"/>
      <c r="AG80" s="285"/>
      <c r="AH80" s="285"/>
      <c r="AI80" s="285"/>
      <c r="AJ80" s="285"/>
      <c r="AK80" s="285"/>
      <c r="AL80" s="285"/>
      <c r="AM80" s="285"/>
      <c r="AN80" s="285"/>
      <c r="AO80" s="285"/>
      <c r="AP80" s="285"/>
      <c r="AQ80" s="285"/>
      <c r="AR80" s="285"/>
      <c r="AS80" s="285"/>
      <c r="AT80" s="285"/>
      <c r="AU80" s="285"/>
      <c r="AV80" s="285"/>
    </row>
    <row r="81" spans="1:39" x14ac:dyDescent="0.2">
      <c r="A81" s="285"/>
      <c r="B81" s="285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285"/>
      <c r="AM81" s="285"/>
    </row>
    <row r="82" spans="1:39" x14ac:dyDescent="0.2">
      <c r="A82" s="285"/>
      <c r="B82" s="285"/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285"/>
      <c r="Z82" s="285"/>
      <c r="AA82" s="285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  <c r="AL82" s="285"/>
      <c r="AM82" s="285"/>
    </row>
    <row r="83" spans="1:39" x14ac:dyDescent="0.2">
      <c r="A83" s="285"/>
      <c r="B83" s="285"/>
      <c r="C83" s="285"/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A83" s="285"/>
      <c r="AB83" s="285"/>
      <c r="AC83" s="285"/>
      <c r="AD83" s="285"/>
      <c r="AE83" s="285"/>
      <c r="AF83" s="285"/>
      <c r="AG83" s="285"/>
      <c r="AH83" s="285"/>
      <c r="AI83" s="285"/>
      <c r="AJ83" s="285"/>
      <c r="AK83" s="285"/>
      <c r="AL83" s="285"/>
      <c r="AM83" s="285"/>
    </row>
    <row r="84" spans="1:39" x14ac:dyDescent="0.2">
      <c r="A84" s="285"/>
      <c r="B84" s="285"/>
      <c r="C84" s="285"/>
      <c r="D84" s="285"/>
      <c r="E84" s="285"/>
      <c r="F84" s="285"/>
      <c r="G84" s="285"/>
      <c r="H84" s="285"/>
      <c r="I84" s="285"/>
      <c r="J84" s="285"/>
      <c r="K84" s="285"/>
      <c r="L84" s="285"/>
      <c r="M84" s="285"/>
      <c r="N84" s="285"/>
      <c r="O84" s="285"/>
      <c r="P84" s="285"/>
      <c r="Q84" s="285"/>
      <c r="R84" s="285"/>
      <c r="S84" s="285"/>
      <c r="T84" s="285"/>
      <c r="U84" s="285"/>
      <c r="V84" s="285"/>
      <c r="W84" s="285"/>
      <c r="X84" s="285"/>
      <c r="Y84" s="285"/>
      <c r="Z84" s="285"/>
      <c r="AA84" s="285"/>
      <c r="AB84" s="285"/>
      <c r="AC84" s="285"/>
      <c r="AD84" s="285"/>
      <c r="AE84" s="285"/>
      <c r="AF84" s="285"/>
      <c r="AG84" s="285"/>
      <c r="AH84" s="285"/>
      <c r="AI84" s="285"/>
      <c r="AJ84" s="285"/>
      <c r="AK84" s="285"/>
      <c r="AL84" s="285"/>
      <c r="AM84" s="285"/>
    </row>
    <row r="85" spans="1:39" x14ac:dyDescent="0.2">
      <c r="A85" s="285"/>
      <c r="B85" s="285"/>
      <c r="C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  <c r="AL85" s="285"/>
      <c r="AM85" s="285"/>
    </row>
    <row r="86" spans="1:39" x14ac:dyDescent="0.2">
      <c r="A86" s="285"/>
      <c r="B86" s="285"/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285"/>
      <c r="Z86" s="285"/>
      <c r="AA86" s="285"/>
      <c r="AB86" s="285"/>
      <c r="AC86" s="285"/>
      <c r="AD86" s="285"/>
      <c r="AE86" s="285"/>
      <c r="AF86" s="285"/>
      <c r="AG86" s="285"/>
      <c r="AH86" s="285"/>
      <c r="AI86" s="285"/>
      <c r="AJ86" s="285"/>
      <c r="AK86" s="285"/>
      <c r="AL86" s="285"/>
      <c r="AM86" s="285"/>
    </row>
    <row r="87" spans="1:39" x14ac:dyDescent="0.2">
      <c r="A87" s="285"/>
      <c r="B87" s="285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  <c r="Q87" s="285"/>
      <c r="R87" s="285"/>
      <c r="S87" s="285"/>
      <c r="T87" s="285"/>
      <c r="U87" s="285"/>
      <c r="V87" s="285"/>
      <c r="W87" s="285"/>
      <c r="X87" s="285"/>
      <c r="Y87" s="285"/>
      <c r="Z87" s="285"/>
      <c r="AA87" s="285"/>
      <c r="AB87" s="285"/>
      <c r="AC87" s="285"/>
      <c r="AD87" s="285"/>
      <c r="AE87" s="285"/>
      <c r="AF87" s="285"/>
      <c r="AG87" s="285"/>
      <c r="AH87" s="285"/>
      <c r="AI87" s="285"/>
      <c r="AJ87" s="285"/>
      <c r="AK87" s="285"/>
      <c r="AL87" s="285"/>
      <c r="AM87" s="285"/>
    </row>
    <row r="88" spans="1:39" x14ac:dyDescent="0.2">
      <c r="A88" s="285"/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5"/>
      <c r="Z88" s="285"/>
      <c r="AA88" s="285"/>
      <c r="AB88" s="285"/>
      <c r="AC88" s="285"/>
      <c r="AD88" s="285"/>
      <c r="AE88" s="285"/>
      <c r="AF88" s="285"/>
      <c r="AG88" s="285"/>
      <c r="AH88" s="285"/>
      <c r="AI88" s="285"/>
      <c r="AJ88" s="285"/>
      <c r="AK88" s="285"/>
      <c r="AL88" s="285"/>
      <c r="AM88" s="285"/>
    </row>
    <row r="89" spans="1:39" x14ac:dyDescent="0.2">
      <c r="A89" s="285"/>
      <c r="B89" s="285"/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5"/>
      <c r="V89" s="285"/>
      <c r="W89" s="285"/>
      <c r="X89" s="285"/>
      <c r="Y89" s="285"/>
      <c r="Z89" s="285"/>
      <c r="AA89" s="285"/>
      <c r="AB89" s="285"/>
      <c r="AC89" s="285"/>
      <c r="AD89" s="285"/>
      <c r="AE89" s="285"/>
      <c r="AF89" s="285"/>
      <c r="AG89" s="285"/>
      <c r="AH89" s="285"/>
      <c r="AI89" s="285"/>
      <c r="AJ89" s="285"/>
      <c r="AK89" s="285"/>
      <c r="AL89" s="285"/>
      <c r="AM89" s="285"/>
    </row>
    <row r="90" spans="1:39" x14ac:dyDescent="0.2">
      <c r="A90" s="285"/>
      <c r="B90" s="285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285"/>
      <c r="Z90" s="285"/>
      <c r="AA90" s="285"/>
      <c r="AB90" s="285"/>
      <c r="AC90" s="285"/>
      <c r="AD90" s="285"/>
      <c r="AE90" s="285"/>
      <c r="AF90" s="285"/>
      <c r="AG90" s="285"/>
      <c r="AH90" s="285"/>
      <c r="AI90" s="285"/>
      <c r="AJ90" s="285"/>
      <c r="AK90" s="285"/>
      <c r="AL90" s="285"/>
      <c r="AM90" s="285"/>
    </row>
    <row r="91" spans="1:39" x14ac:dyDescent="0.2">
      <c r="A91" s="285"/>
      <c r="B91" s="285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  <c r="AA91" s="285"/>
      <c r="AB91" s="285"/>
      <c r="AC91" s="285"/>
      <c r="AD91" s="285"/>
      <c r="AE91" s="285"/>
      <c r="AF91" s="285"/>
      <c r="AG91" s="285"/>
      <c r="AH91" s="285"/>
      <c r="AI91" s="285"/>
      <c r="AJ91" s="285"/>
      <c r="AK91" s="285"/>
      <c r="AL91" s="285"/>
      <c r="AM91" s="285"/>
    </row>
    <row r="92" spans="1:39" x14ac:dyDescent="0.2">
      <c r="A92" s="285"/>
      <c r="B92" s="285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  <c r="O92" s="285"/>
      <c r="P92" s="285"/>
      <c r="Q92" s="285"/>
      <c r="R92" s="285"/>
      <c r="S92" s="285"/>
      <c r="T92" s="285"/>
      <c r="U92" s="285"/>
      <c r="V92" s="285"/>
      <c r="W92" s="285"/>
      <c r="X92" s="285"/>
      <c r="Y92" s="285"/>
      <c r="Z92" s="285"/>
      <c r="AA92" s="285"/>
      <c r="AB92" s="285"/>
      <c r="AC92" s="285"/>
      <c r="AD92" s="285"/>
      <c r="AE92" s="285"/>
      <c r="AF92" s="285"/>
      <c r="AG92" s="285"/>
      <c r="AH92" s="285"/>
      <c r="AI92" s="285"/>
      <c r="AJ92" s="285"/>
      <c r="AK92" s="285"/>
      <c r="AL92" s="285"/>
      <c r="AM92" s="285"/>
    </row>
    <row r="93" spans="1:39" x14ac:dyDescent="0.2">
      <c r="A93" s="285"/>
      <c r="B93" s="285"/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  <c r="N93" s="285"/>
      <c r="O93" s="285"/>
      <c r="P93" s="285"/>
      <c r="Q93" s="285"/>
      <c r="R93" s="285"/>
      <c r="S93" s="285"/>
      <c r="T93" s="285"/>
      <c r="U93" s="285"/>
      <c r="V93" s="285"/>
      <c r="W93" s="285"/>
      <c r="X93" s="285"/>
      <c r="Y93" s="285"/>
      <c r="Z93" s="285"/>
      <c r="AA93" s="285"/>
      <c r="AB93" s="285"/>
      <c r="AC93" s="285"/>
      <c r="AD93" s="285"/>
      <c r="AE93" s="285"/>
      <c r="AF93" s="285"/>
      <c r="AG93" s="285"/>
      <c r="AH93" s="285"/>
      <c r="AI93" s="285"/>
      <c r="AJ93" s="285"/>
      <c r="AK93" s="285"/>
      <c r="AL93" s="285"/>
      <c r="AM93" s="285"/>
    </row>
    <row r="94" spans="1:39" x14ac:dyDescent="0.2">
      <c r="A94" s="285"/>
      <c r="B94" s="285"/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285"/>
      <c r="X94" s="285"/>
      <c r="Y94" s="285"/>
      <c r="Z94" s="285"/>
      <c r="AA94" s="285"/>
      <c r="AB94" s="285"/>
      <c r="AC94" s="285"/>
      <c r="AD94" s="285"/>
      <c r="AE94" s="285"/>
      <c r="AF94" s="285"/>
      <c r="AG94" s="285"/>
      <c r="AH94" s="285"/>
      <c r="AI94" s="285"/>
      <c r="AJ94" s="285"/>
      <c r="AK94" s="285"/>
      <c r="AL94" s="285"/>
      <c r="AM94" s="285"/>
    </row>
    <row r="95" spans="1:39" x14ac:dyDescent="0.2">
      <c r="A95" s="285"/>
      <c r="B95" s="285"/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  <c r="AA95" s="285"/>
      <c r="AB95" s="285"/>
      <c r="AC95" s="285"/>
      <c r="AD95" s="285"/>
      <c r="AE95" s="285"/>
      <c r="AF95" s="285"/>
      <c r="AG95" s="285"/>
      <c r="AH95" s="285"/>
      <c r="AI95" s="285"/>
      <c r="AJ95" s="285"/>
      <c r="AK95" s="285"/>
      <c r="AL95" s="285"/>
      <c r="AM95" s="285"/>
    </row>
    <row r="96" spans="1:39" x14ac:dyDescent="0.2">
      <c r="A96" s="285"/>
      <c r="B96" s="285"/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  <c r="AA96" s="285"/>
      <c r="AB96" s="285"/>
      <c r="AC96" s="285"/>
      <c r="AD96" s="285"/>
      <c r="AE96" s="285"/>
      <c r="AF96" s="285"/>
      <c r="AG96" s="285"/>
      <c r="AH96" s="285"/>
      <c r="AI96" s="285"/>
      <c r="AJ96" s="285"/>
      <c r="AK96" s="285"/>
      <c r="AL96" s="285"/>
      <c r="AM96" s="285"/>
    </row>
    <row r="97" spans="1:39" x14ac:dyDescent="0.2">
      <c r="A97" s="285"/>
      <c r="B97" s="285"/>
      <c r="C97" s="285"/>
      <c r="D97" s="285"/>
      <c r="E97" s="285"/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  <c r="AC97" s="285"/>
      <c r="AD97" s="285"/>
      <c r="AE97" s="285"/>
      <c r="AF97" s="285"/>
      <c r="AG97" s="285"/>
      <c r="AH97" s="285"/>
      <c r="AI97" s="285"/>
      <c r="AJ97" s="285"/>
      <c r="AK97" s="285"/>
      <c r="AL97" s="285"/>
      <c r="AM97" s="285"/>
    </row>
    <row r="98" spans="1:39" x14ac:dyDescent="0.2">
      <c r="A98" s="285"/>
      <c r="B98" s="285"/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  <c r="AB98" s="285"/>
      <c r="AC98" s="285"/>
      <c r="AD98" s="285"/>
      <c r="AE98" s="285"/>
      <c r="AF98" s="285"/>
      <c r="AG98" s="285"/>
      <c r="AH98" s="285"/>
      <c r="AI98" s="285"/>
      <c r="AJ98" s="285"/>
      <c r="AK98" s="285"/>
      <c r="AL98" s="285"/>
      <c r="AM98" s="285"/>
    </row>
    <row r="99" spans="1:39" x14ac:dyDescent="0.2">
      <c r="A99" s="285"/>
      <c r="B99" s="285"/>
      <c r="C99" s="285"/>
      <c r="D99" s="285"/>
      <c r="E99" s="285"/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  <c r="AB99" s="285"/>
      <c r="AC99" s="285"/>
      <c r="AD99" s="285"/>
      <c r="AE99" s="285"/>
      <c r="AF99" s="285"/>
      <c r="AG99" s="285"/>
      <c r="AH99" s="285"/>
      <c r="AI99" s="285"/>
      <c r="AJ99" s="285"/>
      <c r="AK99" s="285"/>
      <c r="AL99" s="285"/>
      <c r="AM99" s="285"/>
    </row>
    <row r="100" spans="1:39" x14ac:dyDescent="0.2">
      <c r="A100" s="285"/>
      <c r="B100" s="285"/>
      <c r="C100" s="285"/>
      <c r="D100" s="285"/>
      <c r="E100" s="285"/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  <c r="AB100" s="285"/>
      <c r="AC100" s="285"/>
      <c r="AD100" s="285"/>
      <c r="AE100" s="285"/>
      <c r="AF100" s="285"/>
      <c r="AG100" s="285"/>
      <c r="AH100" s="285"/>
      <c r="AI100" s="285"/>
      <c r="AJ100" s="285"/>
      <c r="AK100" s="285"/>
      <c r="AL100" s="285"/>
      <c r="AM100" s="285"/>
    </row>
    <row r="101" spans="1:39" x14ac:dyDescent="0.2">
      <c r="A101" s="285"/>
      <c r="B101" s="285"/>
      <c r="C101" s="285"/>
      <c r="D101" s="285"/>
      <c r="E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  <c r="AB101" s="285"/>
      <c r="AC101" s="285"/>
      <c r="AD101" s="285"/>
      <c r="AE101" s="285"/>
      <c r="AF101" s="285"/>
      <c r="AG101" s="285"/>
      <c r="AH101" s="285"/>
      <c r="AI101" s="285"/>
      <c r="AJ101" s="285"/>
      <c r="AK101" s="285"/>
      <c r="AL101" s="285"/>
      <c r="AM101" s="285"/>
    </row>
    <row r="102" spans="1:39" x14ac:dyDescent="0.2">
      <c r="A102" s="285"/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  <c r="AB102" s="285"/>
      <c r="AC102" s="285"/>
      <c r="AD102" s="285"/>
      <c r="AE102" s="285"/>
      <c r="AF102" s="285"/>
      <c r="AG102" s="285"/>
      <c r="AH102" s="285"/>
      <c r="AI102" s="285"/>
      <c r="AJ102" s="285"/>
      <c r="AK102" s="285"/>
      <c r="AL102" s="285"/>
      <c r="AM102" s="285"/>
    </row>
    <row r="103" spans="1:39" x14ac:dyDescent="0.2">
      <c r="A103" s="285"/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  <c r="AB103" s="285"/>
      <c r="AC103" s="285"/>
      <c r="AD103" s="285"/>
      <c r="AE103" s="285"/>
      <c r="AF103" s="285"/>
      <c r="AG103" s="285"/>
      <c r="AH103" s="285"/>
      <c r="AI103" s="285"/>
      <c r="AJ103" s="285"/>
      <c r="AK103" s="285"/>
      <c r="AL103" s="285"/>
      <c r="AM103" s="285"/>
    </row>
    <row r="104" spans="1:39" x14ac:dyDescent="0.2">
      <c r="A104" s="285"/>
      <c r="B104" s="285"/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  <c r="AB104" s="285"/>
      <c r="AC104" s="285"/>
      <c r="AD104" s="285"/>
      <c r="AE104" s="285"/>
      <c r="AF104" s="285"/>
      <c r="AG104" s="285"/>
      <c r="AH104" s="285"/>
      <c r="AI104" s="285"/>
      <c r="AJ104" s="285"/>
      <c r="AK104" s="285"/>
      <c r="AL104" s="285"/>
      <c r="AM104" s="285"/>
    </row>
    <row r="105" spans="1:39" x14ac:dyDescent="0.2">
      <c r="A105" s="285"/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5"/>
      <c r="AL105" s="285"/>
      <c r="AM105" s="285"/>
    </row>
    <row r="106" spans="1:39" x14ac:dyDescent="0.2">
      <c r="A106" s="285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  <c r="AB106" s="285"/>
      <c r="AC106" s="285"/>
      <c r="AD106" s="285"/>
      <c r="AE106" s="285"/>
      <c r="AF106" s="285"/>
      <c r="AG106" s="285"/>
      <c r="AH106" s="285"/>
      <c r="AI106" s="285"/>
      <c r="AJ106" s="285"/>
      <c r="AK106" s="285"/>
      <c r="AL106" s="285"/>
      <c r="AM106" s="285"/>
    </row>
    <row r="107" spans="1:39" x14ac:dyDescent="0.2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  <c r="AA107" s="285"/>
      <c r="AB107" s="285"/>
      <c r="AC107" s="285"/>
      <c r="AD107" s="285"/>
      <c r="AE107" s="285"/>
      <c r="AF107" s="285"/>
      <c r="AG107" s="285"/>
      <c r="AH107" s="285"/>
      <c r="AI107" s="285"/>
      <c r="AJ107" s="285"/>
      <c r="AK107" s="285"/>
      <c r="AL107" s="285"/>
      <c r="AM107" s="285"/>
    </row>
    <row r="108" spans="1:39" x14ac:dyDescent="0.2">
      <c r="A108" s="285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  <c r="X108" s="285"/>
      <c r="Y108" s="285"/>
      <c r="Z108" s="285"/>
      <c r="AA108" s="285"/>
      <c r="AB108" s="285"/>
      <c r="AC108" s="285"/>
      <c r="AD108" s="285"/>
      <c r="AE108" s="285"/>
      <c r="AF108" s="285"/>
      <c r="AG108" s="285"/>
      <c r="AH108" s="285"/>
      <c r="AI108" s="285"/>
      <c r="AJ108" s="285"/>
      <c r="AK108" s="285"/>
      <c r="AL108" s="285"/>
      <c r="AM108" s="285"/>
    </row>
    <row r="109" spans="1:39" x14ac:dyDescent="0.2">
      <c r="B109" s="31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  <c r="X109" s="285"/>
      <c r="Y109" s="285"/>
      <c r="Z109" s="285"/>
      <c r="AA109" s="285"/>
      <c r="AB109" s="285"/>
      <c r="AC109" s="285"/>
      <c r="AD109" s="285"/>
      <c r="AE109" s="285"/>
      <c r="AF109" s="285"/>
      <c r="AG109" s="285"/>
      <c r="AH109" s="285"/>
      <c r="AI109" s="285"/>
      <c r="AJ109" s="285"/>
      <c r="AK109" s="285"/>
      <c r="AL109" s="285"/>
      <c r="AM109" s="285"/>
    </row>
    <row r="110" spans="1:39" x14ac:dyDescent="0.2">
      <c r="A110" s="330"/>
      <c r="B110" s="308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  <c r="X110" s="285"/>
      <c r="Y110" s="285"/>
      <c r="Z110" s="285"/>
      <c r="AA110" s="285"/>
      <c r="AB110" s="285"/>
      <c r="AC110" s="285"/>
      <c r="AD110" s="285"/>
      <c r="AE110" s="285"/>
      <c r="AF110" s="285"/>
      <c r="AG110" s="285"/>
      <c r="AH110" s="285"/>
      <c r="AI110" s="285"/>
      <c r="AJ110" s="285"/>
      <c r="AK110" s="285"/>
      <c r="AL110" s="285"/>
      <c r="AM110" s="285"/>
    </row>
    <row r="111" spans="1:39" x14ac:dyDescent="0.2"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  <c r="X111" s="285"/>
      <c r="Y111" s="285"/>
      <c r="Z111" s="285"/>
      <c r="AA111" s="285"/>
      <c r="AB111" s="285"/>
      <c r="AC111" s="285"/>
      <c r="AD111" s="285"/>
      <c r="AE111" s="285"/>
      <c r="AF111" s="285"/>
      <c r="AG111" s="285"/>
      <c r="AH111" s="285"/>
      <c r="AI111" s="285"/>
      <c r="AJ111" s="285"/>
      <c r="AK111" s="285"/>
      <c r="AL111" s="285"/>
      <c r="AM111" s="285"/>
    </row>
    <row r="112" spans="1:39" x14ac:dyDescent="0.2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85"/>
      <c r="Y112" s="285"/>
      <c r="Z112" s="285"/>
      <c r="AA112" s="285"/>
      <c r="AB112" s="285"/>
      <c r="AC112" s="285"/>
      <c r="AD112" s="285"/>
      <c r="AE112" s="285"/>
      <c r="AF112" s="285"/>
      <c r="AG112" s="285"/>
      <c r="AH112" s="285"/>
      <c r="AI112" s="285"/>
      <c r="AJ112" s="285"/>
      <c r="AK112" s="285"/>
      <c r="AL112" s="285"/>
      <c r="AM112" s="285"/>
    </row>
    <row r="113" spans="1:39" x14ac:dyDescent="0.2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  <c r="X113" s="285"/>
      <c r="Y113" s="285"/>
      <c r="Z113" s="285"/>
      <c r="AA113" s="285"/>
      <c r="AB113" s="285"/>
      <c r="AC113" s="285"/>
      <c r="AD113" s="285"/>
      <c r="AE113" s="285"/>
      <c r="AF113" s="285"/>
      <c r="AG113" s="285"/>
      <c r="AH113" s="285"/>
      <c r="AI113" s="285"/>
      <c r="AJ113" s="285"/>
      <c r="AK113" s="285"/>
      <c r="AL113" s="285"/>
      <c r="AM113" s="285"/>
    </row>
    <row r="114" spans="1:39" x14ac:dyDescent="0.2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  <c r="X114" s="285"/>
      <c r="Y114" s="285"/>
      <c r="Z114" s="285"/>
      <c r="AA114" s="285"/>
      <c r="AB114" s="285"/>
      <c r="AC114" s="285"/>
      <c r="AD114" s="285"/>
      <c r="AE114" s="285"/>
      <c r="AF114" s="285"/>
      <c r="AG114" s="285"/>
      <c r="AH114" s="285"/>
      <c r="AI114" s="285"/>
      <c r="AJ114" s="285"/>
      <c r="AK114" s="285"/>
      <c r="AL114" s="285"/>
      <c r="AM114" s="285"/>
    </row>
    <row r="115" spans="1:39" x14ac:dyDescent="0.2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  <c r="X115" s="285"/>
      <c r="Y115" s="285"/>
      <c r="Z115" s="285"/>
      <c r="AA115" s="285"/>
      <c r="AB115" s="285"/>
      <c r="AC115" s="285"/>
      <c r="AD115" s="285"/>
      <c r="AE115" s="285"/>
      <c r="AF115" s="285"/>
      <c r="AG115" s="285"/>
      <c r="AH115" s="285"/>
      <c r="AI115" s="285"/>
      <c r="AJ115" s="285"/>
      <c r="AK115" s="285"/>
      <c r="AL115" s="285"/>
      <c r="AM115" s="285"/>
    </row>
    <row r="116" spans="1:39" x14ac:dyDescent="0.2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  <c r="X116" s="285"/>
      <c r="Y116" s="285"/>
      <c r="Z116" s="285"/>
      <c r="AA116" s="285"/>
      <c r="AB116" s="285"/>
      <c r="AC116" s="285"/>
      <c r="AD116" s="285"/>
      <c r="AE116" s="285"/>
      <c r="AF116" s="285"/>
      <c r="AG116" s="285"/>
      <c r="AH116" s="285"/>
      <c r="AI116" s="285"/>
      <c r="AJ116" s="285"/>
      <c r="AK116" s="285"/>
      <c r="AL116" s="285"/>
      <c r="AM116" s="285"/>
    </row>
    <row r="117" spans="1:39" x14ac:dyDescent="0.2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  <c r="X117" s="285"/>
      <c r="Y117" s="285"/>
      <c r="Z117" s="285"/>
      <c r="AA117" s="285"/>
      <c r="AB117" s="285"/>
      <c r="AC117" s="285"/>
      <c r="AD117" s="285"/>
      <c r="AE117" s="285"/>
      <c r="AF117" s="285"/>
      <c r="AG117" s="285"/>
      <c r="AH117" s="285"/>
      <c r="AI117" s="285"/>
      <c r="AJ117" s="285"/>
      <c r="AK117" s="285"/>
      <c r="AL117" s="285"/>
      <c r="AM117" s="285"/>
    </row>
    <row r="118" spans="1:39" x14ac:dyDescent="0.2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  <c r="X118" s="285"/>
      <c r="Y118" s="285"/>
      <c r="Z118" s="285"/>
      <c r="AA118" s="285"/>
      <c r="AB118" s="285"/>
      <c r="AC118" s="285"/>
      <c r="AD118" s="285"/>
      <c r="AE118" s="285"/>
      <c r="AF118" s="285"/>
      <c r="AG118" s="285"/>
      <c r="AH118" s="285"/>
      <c r="AI118" s="285"/>
      <c r="AJ118" s="285"/>
      <c r="AK118" s="285"/>
      <c r="AL118" s="285"/>
      <c r="AM118" s="285"/>
    </row>
    <row r="119" spans="1:39" x14ac:dyDescent="0.2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  <c r="X119" s="285"/>
      <c r="Y119" s="285"/>
      <c r="Z119" s="285"/>
      <c r="AA119" s="285"/>
      <c r="AB119" s="285"/>
      <c r="AC119" s="285"/>
      <c r="AD119" s="285"/>
      <c r="AE119" s="285"/>
      <c r="AF119" s="285"/>
      <c r="AG119" s="285"/>
      <c r="AH119" s="285"/>
      <c r="AI119" s="285"/>
      <c r="AJ119" s="285"/>
      <c r="AK119" s="285"/>
      <c r="AL119" s="285"/>
      <c r="AM119" s="285"/>
    </row>
    <row r="120" spans="1:39" x14ac:dyDescent="0.2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  <c r="X120" s="285"/>
      <c r="Y120" s="285"/>
      <c r="Z120" s="285"/>
      <c r="AA120" s="285"/>
      <c r="AB120" s="285"/>
      <c r="AC120" s="285"/>
      <c r="AD120" s="285"/>
      <c r="AE120" s="285"/>
      <c r="AF120" s="285"/>
      <c r="AG120" s="285"/>
      <c r="AH120" s="285"/>
      <c r="AI120" s="285"/>
      <c r="AJ120" s="285"/>
      <c r="AK120" s="285"/>
      <c r="AL120" s="285"/>
      <c r="AM120" s="285"/>
    </row>
    <row r="121" spans="1:39" x14ac:dyDescent="0.2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  <c r="X121" s="285"/>
      <c r="Y121" s="285"/>
      <c r="Z121" s="285"/>
      <c r="AA121" s="285"/>
      <c r="AB121" s="285"/>
      <c r="AC121" s="285"/>
      <c r="AD121" s="285"/>
      <c r="AE121" s="285"/>
      <c r="AF121" s="285"/>
      <c r="AG121" s="285"/>
      <c r="AH121" s="285"/>
      <c r="AI121" s="285"/>
      <c r="AJ121" s="285"/>
      <c r="AK121" s="285"/>
      <c r="AL121" s="285"/>
      <c r="AM121" s="285"/>
    </row>
    <row r="122" spans="1:39" x14ac:dyDescent="0.2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  <c r="X122" s="285"/>
      <c r="Y122" s="285"/>
      <c r="Z122" s="285"/>
      <c r="AA122" s="285"/>
      <c r="AB122" s="285"/>
      <c r="AC122" s="285"/>
      <c r="AD122" s="285"/>
      <c r="AE122" s="285"/>
      <c r="AF122" s="285"/>
      <c r="AG122" s="285"/>
      <c r="AH122" s="285"/>
      <c r="AI122" s="285"/>
      <c r="AJ122" s="285"/>
      <c r="AK122" s="285"/>
      <c r="AL122" s="285"/>
      <c r="AM122" s="285"/>
    </row>
    <row r="123" spans="1:39" x14ac:dyDescent="0.2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  <c r="AA123" s="285"/>
      <c r="AB123" s="285"/>
      <c r="AC123" s="285"/>
      <c r="AD123" s="285"/>
      <c r="AE123" s="285"/>
      <c r="AF123" s="285"/>
      <c r="AG123" s="285"/>
      <c r="AH123" s="285"/>
      <c r="AI123" s="285"/>
      <c r="AJ123" s="285"/>
      <c r="AK123" s="285"/>
      <c r="AL123" s="285"/>
      <c r="AM123" s="285"/>
    </row>
    <row r="124" spans="1:39" x14ac:dyDescent="0.2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  <c r="X124" s="285"/>
      <c r="Y124" s="285"/>
      <c r="Z124" s="285"/>
      <c r="AA124" s="285"/>
      <c r="AB124" s="285"/>
      <c r="AC124" s="285"/>
      <c r="AD124" s="285"/>
      <c r="AE124" s="285"/>
      <c r="AF124" s="285"/>
      <c r="AG124" s="285"/>
      <c r="AH124" s="285"/>
      <c r="AI124" s="285"/>
      <c r="AJ124" s="285"/>
      <c r="AK124" s="285"/>
      <c r="AL124" s="285"/>
      <c r="AM124" s="285"/>
    </row>
    <row r="125" spans="1:39" x14ac:dyDescent="0.2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  <c r="X125" s="285"/>
      <c r="Y125" s="285"/>
      <c r="Z125" s="285"/>
      <c r="AA125" s="285"/>
      <c r="AB125" s="285"/>
      <c r="AC125" s="285"/>
      <c r="AD125" s="285"/>
      <c r="AE125" s="285"/>
      <c r="AF125" s="285"/>
      <c r="AG125" s="285"/>
      <c r="AH125" s="285"/>
      <c r="AI125" s="285"/>
      <c r="AJ125" s="285"/>
      <c r="AK125" s="285"/>
      <c r="AL125" s="285"/>
      <c r="AM125" s="285"/>
    </row>
    <row r="126" spans="1:39" x14ac:dyDescent="0.2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  <c r="X126" s="285"/>
      <c r="Y126" s="285"/>
      <c r="Z126" s="285"/>
      <c r="AA126" s="285"/>
      <c r="AB126" s="285"/>
      <c r="AC126" s="285"/>
      <c r="AD126" s="285"/>
      <c r="AE126" s="285"/>
      <c r="AF126" s="285"/>
      <c r="AG126" s="285"/>
      <c r="AH126" s="285"/>
      <c r="AI126" s="285"/>
      <c r="AJ126" s="285"/>
      <c r="AK126" s="285"/>
      <c r="AL126" s="285"/>
      <c r="AM126" s="285"/>
    </row>
    <row r="127" spans="1:39" x14ac:dyDescent="0.2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  <c r="X127" s="285"/>
      <c r="Y127" s="285"/>
      <c r="Z127" s="285"/>
      <c r="AA127" s="285"/>
      <c r="AB127" s="285"/>
      <c r="AC127" s="285"/>
      <c r="AD127" s="285"/>
      <c r="AE127" s="285"/>
      <c r="AF127" s="285"/>
      <c r="AG127" s="285"/>
      <c r="AH127" s="285"/>
      <c r="AI127" s="285"/>
      <c r="AJ127" s="285"/>
      <c r="AK127" s="285"/>
      <c r="AL127" s="285"/>
      <c r="AM127" s="285"/>
    </row>
    <row r="128" spans="1:39" x14ac:dyDescent="0.2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  <c r="X128" s="285"/>
      <c r="Y128" s="285"/>
      <c r="Z128" s="285"/>
      <c r="AA128" s="285"/>
      <c r="AB128" s="285"/>
      <c r="AC128" s="285"/>
      <c r="AD128" s="285"/>
      <c r="AE128" s="285"/>
      <c r="AF128" s="285"/>
      <c r="AG128" s="285"/>
      <c r="AH128" s="285"/>
      <c r="AI128" s="285"/>
      <c r="AJ128" s="285"/>
      <c r="AK128" s="285"/>
      <c r="AL128" s="285"/>
      <c r="AM128" s="285"/>
    </row>
    <row r="129" spans="1:39" x14ac:dyDescent="0.2">
      <c r="A129" s="285"/>
      <c r="B129" s="285"/>
      <c r="C129" s="285"/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  <c r="V129" s="285"/>
      <c r="W129" s="285"/>
      <c r="X129" s="285"/>
      <c r="Y129" s="285"/>
      <c r="Z129" s="285"/>
      <c r="AA129" s="285"/>
      <c r="AB129" s="285"/>
      <c r="AC129" s="285"/>
      <c r="AD129" s="285"/>
      <c r="AE129" s="285"/>
      <c r="AF129" s="285"/>
      <c r="AG129" s="285"/>
      <c r="AH129" s="285"/>
      <c r="AI129" s="285"/>
      <c r="AJ129" s="285"/>
      <c r="AK129" s="285"/>
      <c r="AL129" s="285"/>
      <c r="AM129" s="285"/>
    </row>
    <row r="130" spans="1:39" x14ac:dyDescent="0.2">
      <c r="A130" s="285"/>
      <c r="B130" s="285"/>
      <c r="C130" s="285"/>
      <c r="D130" s="285"/>
      <c r="E130" s="285"/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5"/>
      <c r="X130" s="285"/>
      <c r="Y130" s="285"/>
      <c r="Z130" s="285"/>
      <c r="AA130" s="285"/>
      <c r="AB130" s="285"/>
      <c r="AC130" s="285"/>
      <c r="AD130" s="285"/>
      <c r="AE130" s="285"/>
      <c r="AF130" s="285"/>
      <c r="AG130" s="285"/>
      <c r="AH130" s="285"/>
      <c r="AI130" s="285"/>
      <c r="AJ130" s="285"/>
      <c r="AK130" s="285"/>
      <c r="AL130" s="285"/>
      <c r="AM130" s="285"/>
    </row>
    <row r="131" spans="1:39" x14ac:dyDescent="0.2">
      <c r="A131" s="285"/>
      <c r="B131" s="285"/>
      <c r="C131" s="285"/>
      <c r="D131" s="285"/>
      <c r="E131" s="285"/>
      <c r="F131" s="285"/>
      <c r="G131" s="285"/>
      <c r="H131" s="285"/>
      <c r="I131" s="285"/>
      <c r="J131" s="285"/>
      <c r="K131" s="285"/>
      <c r="L131" s="285"/>
      <c r="M131" s="285"/>
      <c r="N131" s="285"/>
      <c r="O131" s="285"/>
      <c r="P131" s="285"/>
      <c r="Q131" s="285"/>
      <c r="R131" s="285"/>
      <c r="S131" s="285"/>
      <c r="T131" s="285"/>
      <c r="U131" s="285"/>
      <c r="V131" s="285"/>
      <c r="W131" s="285"/>
      <c r="X131" s="285"/>
      <c r="Y131" s="285"/>
      <c r="Z131" s="285"/>
      <c r="AA131" s="285"/>
      <c r="AB131" s="285"/>
      <c r="AC131" s="285"/>
      <c r="AD131" s="285"/>
      <c r="AE131" s="285"/>
      <c r="AF131" s="285"/>
      <c r="AG131" s="285"/>
      <c r="AH131" s="285"/>
      <c r="AI131" s="285"/>
      <c r="AJ131" s="285"/>
      <c r="AK131" s="285"/>
      <c r="AL131" s="285"/>
      <c r="AM131" s="285"/>
    </row>
    <row r="132" spans="1:39" x14ac:dyDescent="0.2">
      <c r="A132" s="285"/>
      <c r="B132" s="285"/>
      <c r="C132" s="285"/>
      <c r="D132" s="285"/>
      <c r="E132" s="28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285"/>
      <c r="R132" s="285"/>
      <c r="S132" s="285"/>
      <c r="T132" s="285"/>
      <c r="U132" s="285"/>
      <c r="V132" s="285"/>
      <c r="W132" s="285"/>
      <c r="X132" s="285"/>
      <c r="Y132" s="285"/>
      <c r="Z132" s="285"/>
      <c r="AA132" s="285"/>
      <c r="AB132" s="285"/>
      <c r="AC132" s="285"/>
      <c r="AD132" s="285"/>
      <c r="AE132" s="285"/>
      <c r="AF132" s="285"/>
      <c r="AG132" s="285"/>
      <c r="AH132" s="285"/>
      <c r="AI132" s="285"/>
      <c r="AJ132" s="285"/>
      <c r="AK132" s="285"/>
      <c r="AL132" s="285"/>
      <c r="AM132" s="285"/>
    </row>
    <row r="133" spans="1:39" x14ac:dyDescent="0.2">
      <c r="A133" s="285"/>
      <c r="B133" s="285"/>
      <c r="C133" s="285"/>
      <c r="D133" s="285"/>
      <c r="E133" s="285"/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285"/>
      <c r="R133" s="285"/>
      <c r="S133" s="285"/>
      <c r="T133" s="285"/>
      <c r="U133" s="285"/>
      <c r="V133" s="285"/>
      <c r="W133" s="285"/>
      <c r="X133" s="285"/>
      <c r="Y133" s="285"/>
      <c r="Z133" s="285"/>
      <c r="AA133" s="285"/>
      <c r="AB133" s="285"/>
      <c r="AC133" s="285"/>
      <c r="AD133" s="285"/>
      <c r="AE133" s="285"/>
      <c r="AF133" s="285"/>
      <c r="AG133" s="285"/>
      <c r="AH133" s="285"/>
      <c r="AI133" s="285"/>
      <c r="AJ133" s="285"/>
      <c r="AK133" s="285"/>
      <c r="AL133" s="285"/>
      <c r="AM133" s="285"/>
    </row>
    <row r="134" spans="1:39" x14ac:dyDescent="0.2">
      <c r="A134" s="285"/>
      <c r="B134" s="285"/>
      <c r="C134" s="285"/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  <c r="W134" s="285"/>
      <c r="X134" s="285"/>
      <c r="Y134" s="285"/>
      <c r="Z134" s="285"/>
      <c r="AA134" s="285"/>
      <c r="AB134" s="285"/>
      <c r="AC134" s="285"/>
      <c r="AD134" s="285"/>
      <c r="AE134" s="285"/>
      <c r="AF134" s="285"/>
      <c r="AG134" s="285"/>
      <c r="AH134" s="285"/>
      <c r="AI134" s="285"/>
      <c r="AJ134" s="285"/>
      <c r="AK134" s="285"/>
      <c r="AL134" s="285"/>
      <c r="AM134" s="285"/>
    </row>
    <row r="135" spans="1:39" x14ac:dyDescent="0.2">
      <c r="A135" s="285"/>
      <c r="B135" s="285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  <c r="W135" s="285"/>
      <c r="X135" s="285"/>
      <c r="Y135" s="285"/>
      <c r="Z135" s="285"/>
      <c r="AA135" s="285"/>
      <c r="AB135" s="285"/>
      <c r="AC135" s="285"/>
      <c r="AD135" s="285"/>
      <c r="AE135" s="285"/>
      <c r="AF135" s="285"/>
      <c r="AG135" s="285"/>
      <c r="AH135" s="285"/>
      <c r="AI135" s="285"/>
      <c r="AJ135" s="285"/>
      <c r="AK135" s="285"/>
      <c r="AL135" s="285"/>
      <c r="AM135" s="285"/>
    </row>
    <row r="136" spans="1:39" x14ac:dyDescent="0.2">
      <c r="A136" s="285"/>
      <c r="B136" s="285"/>
      <c r="C136" s="285"/>
      <c r="D136" s="285"/>
      <c r="E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285"/>
      <c r="V136" s="285"/>
      <c r="W136" s="285"/>
      <c r="X136" s="285"/>
      <c r="Y136" s="285"/>
      <c r="Z136" s="285"/>
      <c r="AA136" s="285"/>
      <c r="AB136" s="285"/>
      <c r="AC136" s="285"/>
      <c r="AD136" s="285"/>
      <c r="AE136" s="285"/>
      <c r="AF136" s="285"/>
      <c r="AG136" s="285"/>
      <c r="AH136" s="285"/>
      <c r="AI136" s="285"/>
      <c r="AJ136" s="285"/>
      <c r="AK136" s="285"/>
      <c r="AL136" s="285"/>
      <c r="AM136" s="285"/>
    </row>
    <row r="137" spans="1:39" x14ac:dyDescent="0.2">
      <c r="A137" s="285"/>
      <c r="B137" s="285"/>
      <c r="C137" s="285"/>
      <c r="D137" s="285"/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285"/>
      <c r="R137" s="285"/>
      <c r="S137" s="285"/>
      <c r="T137" s="285"/>
      <c r="U137" s="285"/>
      <c r="V137" s="285"/>
      <c r="W137" s="285"/>
      <c r="X137" s="285"/>
      <c r="Y137" s="285"/>
      <c r="Z137" s="285"/>
      <c r="AA137" s="285"/>
      <c r="AB137" s="285"/>
      <c r="AC137" s="285"/>
      <c r="AD137" s="285"/>
      <c r="AE137" s="285"/>
      <c r="AF137" s="285"/>
      <c r="AG137" s="285"/>
      <c r="AH137" s="285"/>
      <c r="AI137" s="285"/>
      <c r="AJ137" s="285"/>
      <c r="AK137" s="285"/>
      <c r="AL137" s="285"/>
      <c r="AM137" s="285"/>
    </row>
    <row r="138" spans="1:39" x14ac:dyDescent="0.2">
      <c r="A138" s="285"/>
      <c r="B138" s="285"/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  <c r="Q138" s="285"/>
      <c r="R138" s="285"/>
      <c r="S138" s="285"/>
      <c r="T138" s="285"/>
      <c r="U138" s="285"/>
      <c r="V138" s="285"/>
      <c r="W138" s="285"/>
      <c r="X138" s="285"/>
      <c r="Y138" s="285"/>
      <c r="Z138" s="285"/>
      <c r="AA138" s="285"/>
      <c r="AB138" s="285"/>
      <c r="AC138" s="285"/>
      <c r="AD138" s="285"/>
      <c r="AE138" s="285"/>
      <c r="AF138" s="285"/>
      <c r="AG138" s="285"/>
      <c r="AH138" s="285"/>
      <c r="AI138" s="285"/>
      <c r="AJ138" s="285"/>
      <c r="AK138" s="285"/>
      <c r="AL138" s="285"/>
      <c r="AM138" s="285"/>
    </row>
    <row r="139" spans="1:39" x14ac:dyDescent="0.2">
      <c r="A139" s="285"/>
      <c r="B139" s="285"/>
      <c r="C139" s="285"/>
      <c r="D139" s="285"/>
      <c r="E139" s="285"/>
      <c r="F139" s="285"/>
      <c r="G139" s="285"/>
      <c r="H139" s="285"/>
      <c r="I139" s="285"/>
      <c r="J139" s="285"/>
      <c r="K139" s="285"/>
      <c r="L139" s="285"/>
      <c r="M139" s="285"/>
      <c r="N139" s="285"/>
      <c r="O139" s="285"/>
      <c r="P139" s="285"/>
      <c r="Q139" s="285"/>
      <c r="R139" s="285"/>
      <c r="S139" s="285"/>
      <c r="T139" s="285"/>
      <c r="U139" s="285"/>
      <c r="V139" s="285"/>
      <c r="W139" s="285"/>
      <c r="X139" s="285"/>
      <c r="Y139" s="285"/>
      <c r="Z139" s="285"/>
      <c r="AA139" s="285"/>
      <c r="AB139" s="285"/>
      <c r="AC139" s="285"/>
      <c r="AD139" s="285"/>
      <c r="AE139" s="285"/>
      <c r="AF139" s="285"/>
      <c r="AG139" s="285"/>
      <c r="AH139" s="285"/>
      <c r="AI139" s="285"/>
      <c r="AJ139" s="285"/>
      <c r="AK139" s="285"/>
      <c r="AL139" s="285"/>
      <c r="AM139" s="285"/>
    </row>
    <row r="140" spans="1:39" x14ac:dyDescent="0.2">
      <c r="A140" s="285"/>
      <c r="B140" s="285"/>
      <c r="C140" s="285"/>
      <c r="D140" s="285"/>
      <c r="E140" s="285"/>
      <c r="F140" s="285"/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285"/>
      <c r="R140" s="285"/>
      <c r="S140" s="285"/>
      <c r="T140" s="285"/>
      <c r="U140" s="285"/>
      <c r="V140" s="285"/>
      <c r="W140" s="285"/>
      <c r="X140" s="285"/>
      <c r="Y140" s="285"/>
      <c r="Z140" s="285"/>
      <c r="AA140" s="285"/>
      <c r="AB140" s="285"/>
      <c r="AC140" s="285"/>
      <c r="AD140" s="285"/>
      <c r="AE140" s="285"/>
      <c r="AF140" s="285"/>
      <c r="AG140" s="285"/>
      <c r="AH140" s="285"/>
      <c r="AI140" s="285"/>
      <c r="AJ140" s="285"/>
      <c r="AK140" s="285"/>
      <c r="AL140" s="285"/>
      <c r="AM140" s="285"/>
    </row>
    <row r="141" spans="1:39" x14ac:dyDescent="0.2">
      <c r="A141" s="285"/>
      <c r="B141" s="285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  <c r="W141" s="285"/>
      <c r="X141" s="285"/>
      <c r="Y141" s="285"/>
      <c r="Z141" s="285"/>
      <c r="AA141" s="285"/>
      <c r="AB141" s="285"/>
      <c r="AC141" s="285"/>
      <c r="AD141" s="285"/>
      <c r="AE141" s="285"/>
      <c r="AF141" s="285"/>
      <c r="AG141" s="285"/>
      <c r="AH141" s="285"/>
      <c r="AI141" s="285"/>
      <c r="AJ141" s="285"/>
      <c r="AK141" s="285"/>
      <c r="AL141" s="285"/>
      <c r="AM141" s="285"/>
    </row>
    <row r="142" spans="1:39" x14ac:dyDescent="0.2">
      <c r="B142" s="315"/>
      <c r="C142" s="285"/>
      <c r="D142" s="285"/>
      <c r="E142" s="285"/>
      <c r="F142" s="285"/>
      <c r="G142" s="285"/>
      <c r="H142" s="285"/>
      <c r="I142" s="285"/>
      <c r="J142" s="285"/>
      <c r="K142" s="285"/>
      <c r="L142" s="285"/>
      <c r="M142" s="285"/>
      <c r="N142" s="285"/>
      <c r="O142" s="285"/>
      <c r="P142" s="285"/>
      <c r="Q142" s="285"/>
      <c r="R142" s="285"/>
      <c r="S142" s="285"/>
      <c r="T142" s="285"/>
      <c r="U142" s="285"/>
      <c r="V142" s="285"/>
      <c r="W142" s="285"/>
      <c r="X142" s="285"/>
      <c r="Y142" s="285"/>
      <c r="Z142" s="285"/>
      <c r="AA142" s="285"/>
      <c r="AB142" s="285"/>
      <c r="AC142" s="285"/>
      <c r="AD142" s="285"/>
      <c r="AE142" s="285"/>
      <c r="AF142" s="285"/>
      <c r="AG142" s="285"/>
      <c r="AH142" s="285"/>
      <c r="AI142" s="285"/>
      <c r="AJ142" s="285"/>
      <c r="AK142" s="285"/>
      <c r="AL142" s="285"/>
      <c r="AM142" s="285"/>
    </row>
    <row r="143" spans="1:39" x14ac:dyDescent="0.2">
      <c r="A143" s="330"/>
      <c r="B143" s="308"/>
      <c r="C143" s="285"/>
      <c r="D143" s="285"/>
      <c r="E143" s="285"/>
      <c r="F143" s="285"/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  <c r="Q143" s="285"/>
      <c r="R143" s="285"/>
      <c r="S143" s="285"/>
      <c r="T143" s="285"/>
      <c r="U143" s="285"/>
      <c r="V143" s="285"/>
      <c r="W143" s="285"/>
      <c r="X143" s="285"/>
      <c r="Y143" s="285"/>
      <c r="Z143" s="285"/>
      <c r="AA143" s="285"/>
      <c r="AB143" s="285"/>
      <c r="AC143" s="285"/>
      <c r="AD143" s="285"/>
      <c r="AE143" s="285"/>
      <c r="AF143" s="285"/>
      <c r="AG143" s="285"/>
      <c r="AH143" s="285"/>
      <c r="AI143" s="285"/>
      <c r="AJ143" s="285"/>
      <c r="AK143" s="285"/>
      <c r="AL143" s="285"/>
      <c r="AM143" s="285"/>
    </row>
    <row r="144" spans="1:39" x14ac:dyDescent="0.2">
      <c r="B144" s="285"/>
      <c r="C144" s="285"/>
      <c r="D144" s="285"/>
      <c r="E144" s="285"/>
      <c r="F144" s="285"/>
      <c r="G144" s="285"/>
      <c r="H144" s="285"/>
      <c r="I144" s="285"/>
      <c r="J144" s="285"/>
      <c r="K144" s="285"/>
      <c r="L144" s="285"/>
      <c r="M144" s="285"/>
      <c r="N144" s="285"/>
      <c r="O144" s="285"/>
      <c r="P144" s="285"/>
      <c r="Q144" s="285"/>
      <c r="R144" s="285"/>
      <c r="S144" s="285"/>
      <c r="T144" s="285"/>
      <c r="U144" s="285"/>
      <c r="V144" s="285"/>
      <c r="W144" s="285"/>
      <c r="X144" s="285"/>
      <c r="Y144" s="285"/>
      <c r="Z144" s="285"/>
      <c r="AA144" s="285"/>
      <c r="AB144" s="285"/>
      <c r="AC144" s="285"/>
      <c r="AD144" s="285"/>
      <c r="AE144" s="285"/>
      <c r="AF144" s="285"/>
      <c r="AG144" s="285"/>
      <c r="AH144" s="285"/>
      <c r="AI144" s="285"/>
      <c r="AJ144" s="285"/>
      <c r="AK144" s="285"/>
      <c r="AL144" s="285"/>
      <c r="AM144" s="285"/>
    </row>
    <row r="145" spans="1:39" x14ac:dyDescent="0.2">
      <c r="B145" s="285"/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5"/>
      <c r="W145" s="285"/>
      <c r="X145" s="285"/>
      <c r="Y145" s="285"/>
      <c r="Z145" s="285"/>
      <c r="AA145" s="285"/>
      <c r="AB145" s="285"/>
      <c r="AC145" s="285"/>
      <c r="AD145" s="285"/>
      <c r="AE145" s="285"/>
      <c r="AF145" s="285"/>
      <c r="AG145" s="285"/>
      <c r="AH145" s="285"/>
      <c r="AI145" s="285"/>
      <c r="AJ145" s="285"/>
      <c r="AK145" s="285"/>
      <c r="AL145" s="285"/>
      <c r="AM145" s="285"/>
    </row>
    <row r="146" spans="1:39" x14ac:dyDescent="0.2">
      <c r="A146" s="285"/>
      <c r="B146" s="285"/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5"/>
      <c r="W146" s="285"/>
      <c r="X146" s="285"/>
      <c r="Y146" s="285"/>
      <c r="Z146" s="285"/>
      <c r="AA146" s="285"/>
      <c r="AB146" s="285"/>
      <c r="AC146" s="285"/>
      <c r="AD146" s="285"/>
      <c r="AE146" s="285"/>
      <c r="AF146" s="285"/>
      <c r="AG146" s="285"/>
      <c r="AH146" s="285"/>
      <c r="AI146" s="285"/>
      <c r="AJ146" s="285"/>
      <c r="AK146" s="285"/>
      <c r="AL146" s="285"/>
      <c r="AM146" s="285"/>
    </row>
    <row r="147" spans="1:39" x14ac:dyDescent="0.2">
      <c r="A147" s="285"/>
      <c r="B147" s="285"/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  <c r="W147" s="285"/>
      <c r="X147" s="285"/>
      <c r="Y147" s="285"/>
      <c r="Z147" s="285"/>
      <c r="AA147" s="285"/>
      <c r="AB147" s="285"/>
      <c r="AC147" s="285"/>
      <c r="AD147" s="285"/>
      <c r="AE147" s="285"/>
      <c r="AF147" s="285"/>
      <c r="AG147" s="285"/>
      <c r="AH147" s="285"/>
      <c r="AI147" s="285"/>
      <c r="AJ147" s="285"/>
      <c r="AK147" s="285"/>
      <c r="AL147" s="285"/>
      <c r="AM147" s="285"/>
    </row>
    <row r="148" spans="1:39" x14ac:dyDescent="0.2">
      <c r="A148" s="285"/>
      <c r="B148" s="285"/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  <c r="AA148" s="285"/>
      <c r="AB148" s="285"/>
      <c r="AC148" s="285"/>
      <c r="AD148" s="285"/>
      <c r="AE148" s="285"/>
      <c r="AF148" s="285"/>
      <c r="AG148" s="285"/>
      <c r="AH148" s="285"/>
      <c r="AI148" s="285"/>
      <c r="AJ148" s="285"/>
      <c r="AK148" s="285"/>
      <c r="AL148" s="285"/>
      <c r="AM148" s="285"/>
    </row>
    <row r="149" spans="1:39" x14ac:dyDescent="0.2">
      <c r="A149" s="285"/>
      <c r="B149" s="285"/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  <c r="W149" s="285"/>
      <c r="X149" s="285"/>
      <c r="Y149" s="285"/>
      <c r="Z149" s="285"/>
      <c r="AA149" s="285"/>
      <c r="AB149" s="285"/>
      <c r="AC149" s="285"/>
      <c r="AD149" s="285"/>
      <c r="AE149" s="285"/>
      <c r="AF149" s="285"/>
      <c r="AG149" s="285"/>
      <c r="AH149" s="285"/>
      <c r="AI149" s="285"/>
      <c r="AJ149" s="285"/>
      <c r="AK149" s="285"/>
      <c r="AL149" s="285"/>
      <c r="AM149" s="285"/>
    </row>
    <row r="150" spans="1:39" x14ac:dyDescent="0.2">
      <c r="A150" s="285"/>
      <c r="B150" s="285"/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  <c r="W150" s="285"/>
      <c r="X150" s="285"/>
      <c r="Y150" s="285"/>
      <c r="Z150" s="285"/>
      <c r="AA150" s="285"/>
      <c r="AB150" s="285"/>
      <c r="AC150" s="285"/>
      <c r="AD150" s="285"/>
      <c r="AE150" s="285"/>
      <c r="AF150" s="285"/>
      <c r="AG150" s="285"/>
      <c r="AH150" s="285"/>
      <c r="AI150" s="285"/>
      <c r="AJ150" s="285"/>
      <c r="AK150" s="285"/>
      <c r="AL150" s="285"/>
      <c r="AM150" s="285"/>
    </row>
    <row r="151" spans="1:39" x14ac:dyDescent="0.2">
      <c r="A151" s="285"/>
      <c r="B151" s="285"/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5"/>
      <c r="U151" s="285"/>
      <c r="V151" s="285"/>
      <c r="W151" s="285"/>
      <c r="X151" s="285"/>
      <c r="Y151" s="285"/>
      <c r="Z151" s="285"/>
      <c r="AA151" s="285"/>
      <c r="AB151" s="285"/>
      <c r="AC151" s="285"/>
      <c r="AD151" s="285"/>
      <c r="AE151" s="285"/>
      <c r="AF151" s="285"/>
      <c r="AG151" s="285"/>
      <c r="AH151" s="285"/>
      <c r="AI151" s="285"/>
      <c r="AJ151" s="285"/>
      <c r="AK151" s="285"/>
      <c r="AL151" s="285"/>
      <c r="AM151" s="285"/>
    </row>
    <row r="152" spans="1:39" x14ac:dyDescent="0.2">
      <c r="A152" s="285"/>
      <c r="B152" s="285"/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85"/>
      <c r="W152" s="285"/>
      <c r="X152" s="285"/>
      <c r="Y152" s="285"/>
      <c r="Z152" s="285"/>
      <c r="AA152" s="285"/>
      <c r="AB152" s="285"/>
      <c r="AC152" s="285"/>
      <c r="AD152" s="285"/>
      <c r="AE152" s="285"/>
      <c r="AF152" s="285"/>
      <c r="AG152" s="285"/>
      <c r="AH152" s="285"/>
      <c r="AI152" s="285"/>
      <c r="AJ152" s="285"/>
      <c r="AK152" s="285"/>
      <c r="AL152" s="285"/>
      <c r="AM152" s="285"/>
    </row>
    <row r="153" spans="1:39" x14ac:dyDescent="0.2">
      <c r="A153" s="285"/>
      <c r="B153" s="285"/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  <c r="AA153" s="285"/>
      <c r="AB153" s="285"/>
      <c r="AC153" s="285"/>
      <c r="AD153" s="285"/>
      <c r="AE153" s="285"/>
      <c r="AF153" s="285"/>
      <c r="AG153" s="285"/>
      <c r="AH153" s="285"/>
      <c r="AI153" s="285"/>
      <c r="AJ153" s="285"/>
      <c r="AK153" s="285"/>
      <c r="AL153" s="285"/>
      <c r="AM153" s="285"/>
    </row>
    <row r="154" spans="1:39" x14ac:dyDescent="0.2">
      <c r="A154" s="285"/>
      <c r="B154" s="285"/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5"/>
      <c r="U154" s="285"/>
      <c r="V154" s="285"/>
      <c r="W154" s="285"/>
      <c r="X154" s="285"/>
      <c r="Y154" s="285"/>
      <c r="Z154" s="285"/>
      <c r="AA154" s="285"/>
      <c r="AB154" s="285"/>
      <c r="AC154" s="285"/>
      <c r="AD154" s="285"/>
      <c r="AE154" s="285"/>
      <c r="AF154" s="285"/>
      <c r="AG154" s="285"/>
      <c r="AH154" s="285"/>
      <c r="AI154" s="285"/>
      <c r="AJ154" s="285"/>
      <c r="AK154" s="285"/>
      <c r="AL154" s="285"/>
      <c r="AM154" s="285"/>
    </row>
    <row r="155" spans="1:39" x14ac:dyDescent="0.2">
      <c r="A155" s="285"/>
      <c r="B155" s="285"/>
      <c r="C155" s="285"/>
      <c r="D155" s="285"/>
      <c r="E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285"/>
      <c r="R155" s="285"/>
      <c r="S155" s="285"/>
      <c r="T155" s="285"/>
      <c r="U155" s="285"/>
      <c r="V155" s="285"/>
      <c r="W155" s="285"/>
      <c r="X155" s="285"/>
      <c r="Y155" s="285"/>
      <c r="Z155" s="285"/>
      <c r="AA155" s="285"/>
      <c r="AB155" s="285"/>
      <c r="AC155" s="285"/>
      <c r="AD155" s="285"/>
      <c r="AE155" s="285"/>
      <c r="AF155" s="285"/>
      <c r="AG155" s="285"/>
      <c r="AH155" s="285"/>
      <c r="AI155" s="285"/>
      <c r="AJ155" s="285"/>
      <c r="AK155" s="285"/>
      <c r="AL155" s="285"/>
      <c r="AM155" s="285"/>
    </row>
    <row r="156" spans="1:39" x14ac:dyDescent="0.2">
      <c r="A156" s="285"/>
      <c r="B156" s="285"/>
      <c r="C156" s="285"/>
      <c r="D156" s="285"/>
      <c r="E156" s="285"/>
      <c r="F156" s="285"/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  <c r="Q156" s="285"/>
      <c r="R156" s="285"/>
      <c r="S156" s="285"/>
      <c r="T156" s="285"/>
      <c r="U156" s="285"/>
      <c r="V156" s="285"/>
      <c r="W156" s="285"/>
      <c r="X156" s="285"/>
      <c r="Y156" s="285"/>
      <c r="Z156" s="285"/>
      <c r="AA156" s="285"/>
      <c r="AB156" s="285"/>
      <c r="AC156" s="285"/>
      <c r="AD156" s="285"/>
      <c r="AE156" s="285"/>
      <c r="AF156" s="285"/>
      <c r="AG156" s="285"/>
      <c r="AH156" s="285"/>
      <c r="AI156" s="285"/>
      <c r="AJ156" s="285"/>
      <c r="AK156" s="285"/>
      <c r="AL156" s="285"/>
      <c r="AM156" s="285"/>
    </row>
    <row r="157" spans="1:39" x14ac:dyDescent="0.2">
      <c r="A157" s="285"/>
      <c r="B157" s="285"/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  <c r="AA157" s="285"/>
      <c r="AB157" s="285"/>
      <c r="AC157" s="285"/>
      <c r="AD157" s="285"/>
      <c r="AE157" s="285"/>
      <c r="AF157" s="285"/>
      <c r="AG157" s="285"/>
      <c r="AH157" s="285"/>
      <c r="AI157" s="285"/>
      <c r="AJ157" s="285"/>
      <c r="AK157" s="285"/>
      <c r="AL157" s="285"/>
      <c r="AM157" s="285"/>
    </row>
    <row r="158" spans="1:39" x14ac:dyDescent="0.2">
      <c r="A158" s="285"/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285"/>
      <c r="AA158" s="285"/>
      <c r="AB158" s="285"/>
      <c r="AC158" s="285"/>
      <c r="AD158" s="285"/>
      <c r="AE158" s="285"/>
      <c r="AF158" s="285"/>
      <c r="AG158" s="285"/>
      <c r="AH158" s="285"/>
      <c r="AI158" s="285"/>
      <c r="AJ158" s="285"/>
      <c r="AK158" s="285"/>
      <c r="AL158" s="285"/>
      <c r="AM158" s="285"/>
    </row>
    <row r="159" spans="1:39" x14ac:dyDescent="0.2">
      <c r="A159" s="285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285"/>
      <c r="X159" s="285"/>
      <c r="Y159" s="285"/>
      <c r="Z159" s="285"/>
      <c r="AA159" s="285"/>
      <c r="AB159" s="285"/>
      <c r="AC159" s="285"/>
      <c r="AD159" s="285"/>
      <c r="AE159" s="285"/>
      <c r="AF159" s="285"/>
      <c r="AG159" s="285"/>
      <c r="AH159" s="285"/>
      <c r="AI159" s="285"/>
      <c r="AJ159" s="285"/>
      <c r="AK159" s="285"/>
      <c r="AL159" s="285"/>
      <c r="AM159" s="285"/>
    </row>
    <row r="160" spans="1:39" x14ac:dyDescent="0.2">
      <c r="A160" s="285"/>
      <c r="B160" s="285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285"/>
      <c r="AA160" s="285"/>
      <c r="AB160" s="285"/>
      <c r="AC160" s="285"/>
      <c r="AD160" s="285"/>
      <c r="AE160" s="285"/>
      <c r="AF160" s="285"/>
      <c r="AG160" s="285"/>
      <c r="AH160" s="285"/>
      <c r="AI160" s="285"/>
      <c r="AJ160" s="285"/>
      <c r="AK160" s="285"/>
      <c r="AL160" s="285"/>
      <c r="AM160" s="285"/>
    </row>
    <row r="161" spans="1:39" x14ac:dyDescent="0.2">
      <c r="A161" s="285"/>
      <c r="B161" s="285"/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285"/>
      <c r="AA161" s="285"/>
      <c r="AB161" s="285"/>
      <c r="AC161" s="285"/>
      <c r="AD161" s="285"/>
      <c r="AE161" s="285"/>
      <c r="AF161" s="285"/>
      <c r="AG161" s="285"/>
      <c r="AH161" s="285"/>
      <c r="AI161" s="285"/>
      <c r="AJ161" s="285"/>
      <c r="AK161" s="285"/>
      <c r="AL161" s="285"/>
      <c r="AM161" s="285"/>
    </row>
    <row r="162" spans="1:39" x14ac:dyDescent="0.2">
      <c r="A162" s="285"/>
      <c r="B162" s="285"/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5"/>
      <c r="W162" s="285"/>
      <c r="X162" s="285"/>
      <c r="Y162" s="285"/>
      <c r="Z162" s="285"/>
      <c r="AA162" s="285"/>
      <c r="AB162" s="285"/>
      <c r="AC162" s="285"/>
      <c r="AD162" s="285"/>
      <c r="AE162" s="285"/>
      <c r="AF162" s="285"/>
      <c r="AG162" s="285"/>
      <c r="AH162" s="285"/>
      <c r="AI162" s="285"/>
      <c r="AJ162" s="285"/>
      <c r="AK162" s="285"/>
      <c r="AL162" s="285"/>
      <c r="AM162" s="285"/>
    </row>
    <row r="163" spans="1:39" x14ac:dyDescent="0.2">
      <c r="A163" s="285"/>
      <c r="B163" s="285"/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A163" s="285"/>
      <c r="AB163" s="285"/>
      <c r="AC163" s="285"/>
      <c r="AD163" s="285"/>
      <c r="AE163" s="285"/>
      <c r="AF163" s="285"/>
      <c r="AG163" s="285"/>
      <c r="AH163" s="285"/>
      <c r="AI163" s="285"/>
      <c r="AJ163" s="285"/>
      <c r="AK163" s="285"/>
      <c r="AL163" s="285"/>
      <c r="AM163" s="285"/>
    </row>
    <row r="164" spans="1:39" x14ac:dyDescent="0.2">
      <c r="A164" s="285"/>
      <c r="B164" s="285"/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  <c r="AA164" s="285"/>
      <c r="AB164" s="285"/>
      <c r="AC164" s="285"/>
      <c r="AD164" s="285"/>
      <c r="AE164" s="285"/>
      <c r="AF164" s="285"/>
      <c r="AG164" s="285"/>
      <c r="AH164" s="285"/>
      <c r="AI164" s="285"/>
      <c r="AJ164" s="285"/>
      <c r="AK164" s="285"/>
      <c r="AL164" s="285"/>
      <c r="AM164" s="285"/>
    </row>
    <row r="165" spans="1:39" x14ac:dyDescent="0.2">
      <c r="A165" s="285"/>
      <c r="B165" s="285"/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285"/>
      <c r="R165" s="285"/>
      <c r="S165" s="285"/>
      <c r="T165" s="285"/>
      <c r="U165" s="285"/>
      <c r="V165" s="285"/>
      <c r="W165" s="285"/>
      <c r="X165" s="285"/>
      <c r="Y165" s="285"/>
      <c r="Z165" s="285"/>
      <c r="AA165" s="285"/>
      <c r="AB165" s="285"/>
      <c r="AC165" s="285"/>
      <c r="AD165" s="285"/>
      <c r="AE165" s="285"/>
      <c r="AF165" s="285"/>
      <c r="AG165" s="285"/>
      <c r="AH165" s="285"/>
      <c r="AI165" s="285"/>
      <c r="AJ165" s="285"/>
      <c r="AK165" s="285"/>
      <c r="AL165" s="285"/>
      <c r="AM165" s="285"/>
    </row>
    <row r="166" spans="1:39" x14ac:dyDescent="0.2">
      <c r="A166" s="285"/>
      <c r="B166" s="285"/>
      <c r="C166" s="285"/>
      <c r="D166" s="285"/>
      <c r="E166" s="285"/>
      <c r="F166" s="285"/>
      <c r="G166" s="285"/>
      <c r="H166" s="285"/>
      <c r="I166" s="285"/>
      <c r="J166" s="285"/>
      <c r="K166" s="285"/>
      <c r="L166" s="285"/>
      <c r="M166" s="285"/>
      <c r="N166" s="285"/>
      <c r="O166" s="285"/>
      <c r="P166" s="285"/>
      <c r="Q166" s="285"/>
      <c r="R166" s="285"/>
      <c r="S166" s="285"/>
      <c r="T166" s="285"/>
      <c r="U166" s="285"/>
      <c r="V166" s="285"/>
      <c r="W166" s="285"/>
      <c r="X166" s="285"/>
      <c r="Y166" s="285"/>
      <c r="Z166" s="285"/>
      <c r="AA166" s="285"/>
      <c r="AB166" s="285"/>
      <c r="AC166" s="285"/>
      <c r="AD166" s="285"/>
      <c r="AE166" s="285"/>
      <c r="AF166" s="285"/>
      <c r="AG166" s="285"/>
      <c r="AH166" s="285"/>
      <c r="AI166" s="285"/>
      <c r="AJ166" s="285"/>
      <c r="AK166" s="285"/>
      <c r="AL166" s="285"/>
      <c r="AM166" s="285"/>
    </row>
    <row r="167" spans="1:39" x14ac:dyDescent="0.2">
      <c r="A167" s="285"/>
      <c r="B167" s="285"/>
      <c r="C167" s="285"/>
      <c r="D167" s="285"/>
      <c r="E167" s="285"/>
      <c r="F167" s="285"/>
      <c r="G167" s="285"/>
      <c r="H167" s="285"/>
      <c r="I167" s="285"/>
      <c r="J167" s="285"/>
      <c r="K167" s="285"/>
      <c r="L167" s="285"/>
      <c r="M167" s="285"/>
      <c r="N167" s="285"/>
      <c r="O167" s="285"/>
      <c r="P167" s="285"/>
      <c r="Q167" s="285"/>
      <c r="R167" s="285"/>
      <c r="S167" s="285"/>
      <c r="T167" s="285"/>
      <c r="U167" s="285"/>
      <c r="V167" s="285"/>
      <c r="W167" s="285"/>
      <c r="X167" s="285"/>
      <c r="Y167" s="285"/>
      <c r="Z167" s="285"/>
      <c r="AA167" s="285"/>
      <c r="AB167" s="285"/>
      <c r="AC167" s="285"/>
      <c r="AD167" s="285"/>
      <c r="AE167" s="285"/>
      <c r="AF167" s="285"/>
      <c r="AG167" s="285"/>
      <c r="AH167" s="285"/>
      <c r="AI167" s="285"/>
      <c r="AJ167" s="285"/>
      <c r="AK167" s="285"/>
      <c r="AL167" s="285"/>
      <c r="AM167" s="285"/>
    </row>
    <row r="168" spans="1:39" x14ac:dyDescent="0.2">
      <c r="A168" s="285"/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  <c r="AA168" s="285"/>
      <c r="AB168" s="285"/>
      <c r="AC168" s="285"/>
      <c r="AD168" s="285"/>
      <c r="AE168" s="285"/>
      <c r="AF168" s="285"/>
      <c r="AG168" s="285"/>
      <c r="AH168" s="285"/>
      <c r="AI168" s="285"/>
      <c r="AJ168" s="285"/>
      <c r="AK168" s="285"/>
      <c r="AL168" s="285"/>
      <c r="AM168" s="285"/>
    </row>
    <row r="169" spans="1:39" x14ac:dyDescent="0.2">
      <c r="A169" s="285"/>
      <c r="B169" s="285"/>
      <c r="C169" s="285"/>
      <c r="D169" s="285"/>
      <c r="E169" s="285"/>
      <c r="F169" s="285"/>
      <c r="G169" s="285"/>
      <c r="H169" s="285"/>
      <c r="I169" s="285"/>
      <c r="J169" s="285"/>
      <c r="K169" s="285"/>
      <c r="L169" s="285"/>
      <c r="M169" s="285"/>
      <c r="N169" s="285"/>
      <c r="O169" s="285"/>
      <c r="P169" s="285"/>
      <c r="Q169" s="285"/>
      <c r="R169" s="285"/>
      <c r="S169" s="285"/>
      <c r="T169" s="285"/>
      <c r="U169" s="285"/>
      <c r="V169" s="285"/>
      <c r="W169" s="285"/>
      <c r="X169" s="285"/>
      <c r="Y169" s="285"/>
      <c r="Z169" s="285"/>
      <c r="AA169" s="285"/>
      <c r="AB169" s="285"/>
      <c r="AC169" s="285"/>
      <c r="AD169" s="285"/>
      <c r="AE169" s="285"/>
      <c r="AF169" s="285"/>
      <c r="AG169" s="285"/>
      <c r="AH169" s="285"/>
      <c r="AI169" s="285"/>
      <c r="AJ169" s="285"/>
      <c r="AK169" s="285"/>
      <c r="AL169" s="285"/>
      <c r="AM169" s="285"/>
    </row>
    <row r="170" spans="1:39" x14ac:dyDescent="0.2">
      <c r="A170" s="285"/>
      <c r="B170" s="285"/>
      <c r="C170" s="285"/>
      <c r="D170" s="285"/>
      <c r="E170" s="285"/>
      <c r="F170" s="285"/>
      <c r="G170" s="285"/>
      <c r="H170" s="285"/>
      <c r="I170" s="285"/>
      <c r="J170" s="285"/>
      <c r="K170" s="285"/>
      <c r="L170" s="285"/>
      <c r="M170" s="285"/>
      <c r="N170" s="285"/>
      <c r="O170" s="285"/>
      <c r="P170" s="285"/>
      <c r="Q170" s="285"/>
      <c r="R170" s="285"/>
      <c r="S170" s="285"/>
      <c r="T170" s="285"/>
      <c r="U170" s="285"/>
      <c r="V170" s="285"/>
      <c r="W170" s="285"/>
      <c r="X170" s="285"/>
      <c r="Y170" s="285"/>
      <c r="Z170" s="285"/>
      <c r="AA170" s="285"/>
      <c r="AB170" s="285"/>
      <c r="AC170" s="285"/>
      <c r="AD170" s="285"/>
      <c r="AE170" s="285"/>
      <c r="AF170" s="285"/>
      <c r="AG170" s="285"/>
      <c r="AH170" s="285"/>
      <c r="AI170" s="285"/>
      <c r="AJ170" s="285"/>
      <c r="AK170" s="285"/>
      <c r="AL170" s="285"/>
      <c r="AM170" s="285"/>
    </row>
    <row r="171" spans="1:39" x14ac:dyDescent="0.2">
      <c r="A171" s="285"/>
      <c r="B171" s="285"/>
      <c r="C171" s="285"/>
      <c r="D171" s="285"/>
      <c r="E171" s="285"/>
      <c r="F171" s="285"/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  <c r="Q171" s="285"/>
      <c r="R171" s="285"/>
      <c r="S171" s="285"/>
      <c r="T171" s="285"/>
      <c r="U171" s="285"/>
      <c r="V171" s="285"/>
      <c r="W171" s="285"/>
      <c r="X171" s="285"/>
      <c r="Y171" s="285"/>
      <c r="Z171" s="285"/>
      <c r="AA171" s="285"/>
      <c r="AB171" s="285"/>
      <c r="AC171" s="285"/>
      <c r="AD171" s="285"/>
      <c r="AE171" s="285"/>
      <c r="AF171" s="285"/>
      <c r="AG171" s="285"/>
      <c r="AH171" s="285"/>
      <c r="AI171" s="285"/>
      <c r="AJ171" s="285"/>
      <c r="AK171" s="285"/>
      <c r="AL171" s="285"/>
      <c r="AM171" s="285"/>
    </row>
    <row r="172" spans="1:39" x14ac:dyDescent="0.2">
      <c r="A172" s="285"/>
      <c r="B172" s="285"/>
      <c r="C172" s="285"/>
      <c r="D172" s="285"/>
      <c r="E172" s="285"/>
      <c r="F172" s="285"/>
      <c r="G172" s="285"/>
      <c r="H172" s="285"/>
      <c r="I172" s="285"/>
      <c r="J172" s="285"/>
      <c r="K172" s="285"/>
      <c r="L172" s="285"/>
      <c r="M172" s="285"/>
      <c r="N172" s="285"/>
      <c r="O172" s="285"/>
      <c r="P172" s="285"/>
      <c r="Q172" s="285"/>
      <c r="R172" s="285"/>
      <c r="S172" s="285"/>
      <c r="T172" s="285"/>
      <c r="U172" s="285"/>
      <c r="V172" s="285"/>
      <c r="W172" s="285"/>
      <c r="X172" s="285"/>
      <c r="Y172" s="285"/>
      <c r="Z172" s="285"/>
      <c r="AA172" s="285"/>
      <c r="AB172" s="285"/>
      <c r="AC172" s="285"/>
      <c r="AD172" s="285"/>
      <c r="AE172" s="285"/>
      <c r="AF172" s="285"/>
      <c r="AG172" s="285"/>
      <c r="AH172" s="285"/>
      <c r="AI172" s="285"/>
      <c r="AJ172" s="285"/>
      <c r="AK172" s="285"/>
      <c r="AL172" s="285"/>
      <c r="AM172" s="285"/>
    </row>
    <row r="173" spans="1:39" x14ac:dyDescent="0.2">
      <c r="A173" s="285"/>
      <c r="B173" s="285"/>
      <c r="C173" s="285"/>
      <c r="D173" s="285"/>
      <c r="E173" s="285"/>
      <c r="F173" s="285"/>
      <c r="G173" s="285"/>
      <c r="H173" s="285"/>
      <c r="I173" s="285"/>
      <c r="J173" s="285"/>
      <c r="K173" s="285"/>
      <c r="L173" s="285"/>
      <c r="M173" s="285"/>
      <c r="N173" s="285"/>
      <c r="O173" s="285"/>
      <c r="P173" s="285"/>
      <c r="Q173" s="285"/>
      <c r="R173" s="285"/>
      <c r="S173" s="285"/>
      <c r="T173" s="285"/>
      <c r="U173" s="285"/>
      <c r="V173" s="285"/>
      <c r="W173" s="285"/>
      <c r="X173" s="285"/>
      <c r="Y173" s="285"/>
      <c r="Z173" s="285"/>
      <c r="AA173" s="285"/>
      <c r="AB173" s="285"/>
      <c r="AC173" s="285"/>
      <c r="AD173" s="285"/>
      <c r="AE173" s="285"/>
      <c r="AF173" s="285"/>
      <c r="AG173" s="285"/>
      <c r="AH173" s="285"/>
      <c r="AI173" s="285"/>
      <c r="AJ173" s="285"/>
      <c r="AK173" s="285"/>
      <c r="AL173" s="285"/>
      <c r="AM173" s="285"/>
    </row>
    <row r="174" spans="1:39" x14ac:dyDescent="0.2">
      <c r="A174" s="285"/>
      <c r="B174" s="285"/>
      <c r="C174" s="285"/>
      <c r="D174" s="285"/>
      <c r="E174" s="285"/>
      <c r="F174" s="285"/>
      <c r="G174" s="285"/>
      <c r="H174" s="285"/>
      <c r="I174" s="285"/>
      <c r="J174" s="285"/>
      <c r="K174" s="285"/>
      <c r="L174" s="285"/>
      <c r="M174" s="285"/>
      <c r="N174" s="285"/>
      <c r="O174" s="285"/>
      <c r="P174" s="285"/>
      <c r="Q174" s="285"/>
      <c r="R174" s="285"/>
      <c r="S174" s="285"/>
      <c r="T174" s="285"/>
      <c r="U174" s="285"/>
      <c r="V174" s="285"/>
      <c r="W174" s="285"/>
      <c r="X174" s="285"/>
      <c r="Y174" s="285"/>
      <c r="Z174" s="285"/>
      <c r="AA174" s="285"/>
      <c r="AB174" s="285"/>
      <c r="AC174" s="285"/>
      <c r="AD174" s="285"/>
      <c r="AE174" s="285"/>
      <c r="AF174" s="285"/>
      <c r="AG174" s="285"/>
      <c r="AH174" s="285"/>
      <c r="AI174" s="285"/>
      <c r="AJ174" s="285"/>
      <c r="AK174" s="285"/>
      <c r="AL174" s="285"/>
      <c r="AM174" s="285"/>
    </row>
    <row r="175" spans="1:39" x14ac:dyDescent="0.2">
      <c r="A175" s="285"/>
      <c r="B175" s="285"/>
      <c r="C175" s="285"/>
      <c r="D175" s="285"/>
      <c r="E175" s="285"/>
      <c r="F175" s="285"/>
      <c r="G175" s="285"/>
      <c r="H175" s="285"/>
      <c r="I175" s="285"/>
      <c r="J175" s="285"/>
      <c r="K175" s="285"/>
      <c r="L175" s="285"/>
      <c r="M175" s="285"/>
      <c r="N175" s="285"/>
      <c r="O175" s="285"/>
      <c r="P175" s="285"/>
      <c r="Q175" s="285"/>
      <c r="R175" s="285"/>
      <c r="S175" s="285"/>
      <c r="T175" s="285"/>
      <c r="U175" s="285"/>
      <c r="V175" s="285"/>
      <c r="W175" s="285"/>
      <c r="X175" s="285"/>
      <c r="Y175" s="285"/>
      <c r="Z175" s="285"/>
      <c r="AA175" s="285"/>
      <c r="AB175" s="285"/>
      <c r="AC175" s="285"/>
      <c r="AD175" s="285"/>
      <c r="AE175" s="285"/>
      <c r="AF175" s="285"/>
      <c r="AG175" s="285"/>
      <c r="AH175" s="285"/>
      <c r="AI175" s="285"/>
      <c r="AJ175" s="285"/>
      <c r="AK175" s="285"/>
      <c r="AL175" s="285"/>
      <c r="AM175" s="285"/>
    </row>
    <row r="176" spans="1:39" x14ac:dyDescent="0.2">
      <c r="A176" s="285"/>
      <c r="B176" s="285"/>
      <c r="C176" s="285"/>
      <c r="D176" s="285"/>
      <c r="E176" s="285"/>
      <c r="F176" s="285"/>
      <c r="G176" s="285"/>
      <c r="H176" s="285"/>
      <c r="I176" s="285"/>
      <c r="J176" s="285"/>
      <c r="K176" s="285"/>
      <c r="L176" s="285"/>
      <c r="M176" s="285"/>
      <c r="N176" s="285"/>
      <c r="O176" s="285"/>
      <c r="P176" s="285"/>
      <c r="Q176" s="285"/>
      <c r="R176" s="285"/>
      <c r="S176" s="285"/>
      <c r="T176" s="285"/>
      <c r="U176" s="285"/>
      <c r="V176" s="285"/>
      <c r="W176" s="285"/>
      <c r="X176" s="285"/>
      <c r="Y176" s="285"/>
      <c r="Z176" s="285"/>
      <c r="AA176" s="285"/>
      <c r="AB176" s="285"/>
      <c r="AC176" s="285"/>
      <c r="AD176" s="285"/>
      <c r="AE176" s="285"/>
      <c r="AF176" s="285"/>
      <c r="AG176" s="285"/>
      <c r="AH176" s="285"/>
      <c r="AI176" s="285"/>
      <c r="AJ176" s="285"/>
      <c r="AK176" s="285"/>
      <c r="AL176" s="285"/>
      <c r="AM176" s="285"/>
    </row>
    <row r="177" spans="1:48" x14ac:dyDescent="0.2">
      <c r="A177" s="285"/>
      <c r="B177" s="315"/>
      <c r="C177" s="315"/>
      <c r="D177" s="315"/>
      <c r="E177" s="315"/>
      <c r="F177" s="285"/>
      <c r="G177" s="285"/>
      <c r="K177" s="315"/>
      <c r="L177" s="285"/>
      <c r="M177" s="285"/>
      <c r="N177" s="285"/>
      <c r="O177" s="285"/>
      <c r="P177" s="285"/>
      <c r="Q177" s="285"/>
      <c r="R177" s="285"/>
      <c r="S177" s="285"/>
      <c r="T177" s="285"/>
      <c r="U177" s="285"/>
      <c r="V177" s="285"/>
      <c r="W177" s="285"/>
      <c r="X177" s="285"/>
      <c r="Y177" s="285"/>
      <c r="Z177" s="285"/>
      <c r="AA177" s="285"/>
      <c r="AB177" s="285"/>
      <c r="AC177" s="285"/>
      <c r="AD177" s="285"/>
      <c r="AE177" s="285"/>
      <c r="AF177" s="285"/>
      <c r="AG177" s="285"/>
      <c r="AH177" s="285"/>
      <c r="AI177" s="285"/>
      <c r="AJ177" s="285"/>
      <c r="AK177" s="285"/>
      <c r="AL177" s="285"/>
      <c r="AM177" s="285"/>
      <c r="AN177" s="285"/>
      <c r="AO177" s="285"/>
      <c r="AP177" s="285"/>
      <c r="AQ177" s="285"/>
      <c r="AR177" s="285"/>
      <c r="AS177" s="285"/>
      <c r="AT177" s="285"/>
      <c r="AU177" s="285"/>
      <c r="AV177" s="285"/>
    </row>
    <row r="178" spans="1:48" x14ac:dyDescent="0.2">
      <c r="A178" s="337"/>
      <c r="B178" s="308"/>
      <c r="C178" s="332"/>
      <c r="D178" s="333"/>
      <c r="E178" s="333"/>
      <c r="F178" s="285"/>
      <c r="G178" s="285"/>
      <c r="H178" s="330"/>
      <c r="I178" s="330"/>
      <c r="J178" s="330"/>
      <c r="K178" s="308"/>
      <c r="L178" s="285"/>
      <c r="M178" s="285"/>
      <c r="N178" s="285"/>
      <c r="O178" s="285"/>
      <c r="P178" s="285"/>
      <c r="Q178" s="285"/>
      <c r="R178" s="285"/>
      <c r="S178" s="285"/>
      <c r="T178" s="285"/>
      <c r="U178" s="285"/>
      <c r="V178" s="285"/>
      <c r="W178" s="285"/>
      <c r="X178" s="285"/>
      <c r="Y178" s="285"/>
      <c r="Z178" s="285"/>
      <c r="AA178" s="285"/>
      <c r="AB178" s="285"/>
      <c r="AC178" s="285"/>
      <c r="AD178" s="285"/>
      <c r="AE178" s="285"/>
      <c r="AF178" s="285"/>
      <c r="AG178" s="285"/>
      <c r="AH178" s="285"/>
      <c r="AI178" s="285"/>
      <c r="AJ178" s="285"/>
      <c r="AK178" s="285"/>
      <c r="AL178" s="285"/>
      <c r="AM178" s="285"/>
      <c r="AN178" s="285"/>
      <c r="AO178" s="285"/>
      <c r="AP178" s="285"/>
      <c r="AQ178" s="285"/>
      <c r="AR178" s="285"/>
      <c r="AS178" s="285"/>
      <c r="AT178" s="285"/>
      <c r="AU178" s="285"/>
      <c r="AV178" s="285"/>
    </row>
    <row r="179" spans="1:48" x14ac:dyDescent="0.2">
      <c r="A179" s="285"/>
      <c r="B179" s="285"/>
      <c r="C179" s="285"/>
      <c r="D179" s="285"/>
      <c r="E179" s="285"/>
      <c r="F179" s="285"/>
      <c r="G179" s="285"/>
      <c r="H179" s="285"/>
      <c r="I179" s="285"/>
      <c r="J179" s="285"/>
      <c r="K179" s="285"/>
      <c r="L179" s="285"/>
      <c r="M179" s="285"/>
      <c r="N179" s="285"/>
      <c r="O179" s="285"/>
      <c r="P179" s="285"/>
      <c r="Q179" s="285"/>
      <c r="R179" s="285"/>
      <c r="S179" s="285"/>
      <c r="T179" s="285"/>
      <c r="U179" s="285"/>
      <c r="V179" s="285"/>
      <c r="W179" s="285"/>
      <c r="X179" s="285"/>
      <c r="Y179" s="285"/>
      <c r="Z179" s="285"/>
      <c r="AA179" s="285"/>
      <c r="AB179" s="285"/>
      <c r="AC179" s="285"/>
      <c r="AD179" s="285"/>
      <c r="AE179" s="285"/>
      <c r="AF179" s="285"/>
      <c r="AG179" s="285"/>
      <c r="AH179" s="285"/>
      <c r="AI179" s="285"/>
      <c r="AJ179" s="285"/>
      <c r="AK179" s="285"/>
      <c r="AL179" s="285"/>
      <c r="AM179" s="285"/>
      <c r="AN179" s="285"/>
      <c r="AO179" s="285"/>
      <c r="AP179" s="285"/>
      <c r="AQ179" s="285"/>
      <c r="AR179" s="285"/>
      <c r="AS179" s="285"/>
      <c r="AT179" s="285"/>
      <c r="AU179" s="285"/>
      <c r="AV179" s="285"/>
    </row>
    <row r="180" spans="1:48" x14ac:dyDescent="0.2">
      <c r="A180" s="285"/>
      <c r="B180" s="285"/>
      <c r="C180" s="285"/>
      <c r="D180" s="285"/>
      <c r="E180" s="285"/>
      <c r="F180" s="285"/>
      <c r="G180" s="285"/>
      <c r="H180" s="285"/>
      <c r="I180" s="285"/>
      <c r="J180" s="285"/>
      <c r="K180" s="285"/>
      <c r="L180" s="285"/>
      <c r="M180" s="285"/>
      <c r="N180" s="285"/>
      <c r="O180" s="285"/>
      <c r="P180" s="285"/>
      <c r="Q180" s="285"/>
      <c r="R180" s="285"/>
      <c r="S180" s="285"/>
      <c r="T180" s="285"/>
      <c r="U180" s="285"/>
      <c r="V180" s="285"/>
      <c r="W180" s="285"/>
      <c r="X180" s="285"/>
      <c r="Y180" s="285"/>
      <c r="Z180" s="285"/>
      <c r="AA180" s="285"/>
      <c r="AB180" s="285"/>
      <c r="AC180" s="285"/>
      <c r="AD180" s="285"/>
      <c r="AE180" s="285"/>
      <c r="AF180" s="285"/>
      <c r="AG180" s="285"/>
      <c r="AH180" s="285"/>
      <c r="AI180" s="285"/>
      <c r="AJ180" s="285"/>
      <c r="AK180" s="285"/>
      <c r="AL180" s="285"/>
      <c r="AM180" s="285"/>
      <c r="AN180" s="285"/>
      <c r="AO180" s="285"/>
      <c r="AP180" s="285"/>
      <c r="AQ180" s="285"/>
      <c r="AR180" s="285"/>
      <c r="AS180" s="285"/>
      <c r="AT180" s="285"/>
      <c r="AU180" s="285"/>
      <c r="AV180" s="285"/>
    </row>
    <row r="181" spans="1:48" x14ac:dyDescent="0.2">
      <c r="A181" s="285"/>
      <c r="B181" s="285"/>
      <c r="C181" s="285"/>
      <c r="D181" s="285"/>
      <c r="E181" s="285"/>
      <c r="F181" s="285"/>
      <c r="G181" s="285"/>
      <c r="H181" s="285"/>
      <c r="I181" s="285"/>
      <c r="J181" s="285"/>
      <c r="K181" s="285"/>
      <c r="L181" s="285"/>
      <c r="M181" s="285"/>
      <c r="N181" s="285"/>
      <c r="O181" s="285"/>
      <c r="P181" s="285"/>
      <c r="Q181" s="285"/>
      <c r="R181" s="285"/>
      <c r="S181" s="285"/>
      <c r="T181" s="285"/>
      <c r="U181" s="285"/>
      <c r="V181" s="285"/>
      <c r="W181" s="285"/>
      <c r="X181" s="285"/>
      <c r="Y181" s="285"/>
      <c r="Z181" s="285"/>
      <c r="AA181" s="285"/>
      <c r="AB181" s="285"/>
      <c r="AC181" s="285"/>
      <c r="AD181" s="285"/>
      <c r="AE181" s="285"/>
      <c r="AF181" s="285"/>
      <c r="AG181" s="285"/>
      <c r="AH181" s="285"/>
      <c r="AI181" s="285"/>
      <c r="AJ181" s="285"/>
      <c r="AK181" s="285"/>
      <c r="AL181" s="285"/>
      <c r="AM181" s="285"/>
      <c r="AN181" s="285"/>
      <c r="AO181" s="285"/>
      <c r="AP181" s="285"/>
      <c r="AQ181" s="285"/>
      <c r="AR181" s="285"/>
      <c r="AS181" s="285"/>
      <c r="AT181" s="285"/>
      <c r="AU181" s="285"/>
      <c r="AV181" s="285"/>
    </row>
    <row r="182" spans="1:48" x14ac:dyDescent="0.2">
      <c r="A182" s="285"/>
      <c r="B182" s="285"/>
      <c r="C182" s="285"/>
      <c r="D182" s="285"/>
      <c r="E182" s="285"/>
      <c r="F182" s="285"/>
      <c r="G182" s="285"/>
      <c r="H182" s="285"/>
      <c r="I182" s="285"/>
      <c r="J182" s="285"/>
      <c r="K182" s="285"/>
      <c r="L182" s="285"/>
      <c r="M182" s="285"/>
      <c r="N182" s="285"/>
      <c r="O182" s="285"/>
      <c r="P182" s="285"/>
      <c r="Q182" s="285"/>
      <c r="R182" s="285"/>
      <c r="S182" s="285"/>
      <c r="T182" s="285"/>
      <c r="U182" s="285"/>
      <c r="V182" s="285"/>
      <c r="W182" s="285"/>
      <c r="X182" s="285"/>
      <c r="Y182" s="285"/>
      <c r="Z182" s="285"/>
      <c r="AA182" s="285"/>
      <c r="AB182" s="285"/>
      <c r="AC182" s="285"/>
      <c r="AD182" s="285"/>
      <c r="AE182" s="285"/>
      <c r="AF182" s="285"/>
      <c r="AG182" s="285"/>
      <c r="AH182" s="285"/>
      <c r="AI182" s="285"/>
      <c r="AJ182" s="285"/>
      <c r="AK182" s="285"/>
      <c r="AL182" s="285"/>
      <c r="AM182" s="285"/>
      <c r="AN182" s="285"/>
      <c r="AO182" s="285"/>
      <c r="AP182" s="285"/>
      <c r="AQ182" s="285"/>
      <c r="AR182" s="285"/>
      <c r="AS182" s="285"/>
      <c r="AT182" s="285"/>
      <c r="AU182" s="285"/>
      <c r="AV182" s="285"/>
    </row>
    <row r="183" spans="1:48" x14ac:dyDescent="0.2">
      <c r="A183" s="285"/>
      <c r="B183" s="285"/>
      <c r="C183" s="285"/>
      <c r="D183" s="285"/>
      <c r="E183" s="285"/>
      <c r="F183" s="285"/>
      <c r="G183" s="285"/>
      <c r="H183" s="285"/>
      <c r="I183" s="285"/>
      <c r="J183" s="285"/>
      <c r="K183" s="285"/>
      <c r="L183" s="285"/>
      <c r="M183" s="285"/>
      <c r="N183" s="285"/>
      <c r="O183" s="285"/>
      <c r="P183" s="285"/>
      <c r="Q183" s="285"/>
      <c r="R183" s="285"/>
      <c r="S183" s="285"/>
      <c r="T183" s="285"/>
      <c r="U183" s="285"/>
      <c r="V183" s="285"/>
      <c r="W183" s="285"/>
      <c r="X183" s="285"/>
      <c r="Y183" s="285"/>
      <c r="Z183" s="285"/>
      <c r="AA183" s="285"/>
      <c r="AB183" s="285"/>
      <c r="AC183" s="285"/>
      <c r="AD183" s="285"/>
      <c r="AE183" s="285"/>
      <c r="AF183" s="285"/>
      <c r="AG183" s="285"/>
      <c r="AH183" s="285"/>
      <c r="AI183" s="285"/>
      <c r="AJ183" s="285"/>
      <c r="AK183" s="285"/>
      <c r="AL183" s="285"/>
      <c r="AM183" s="285"/>
      <c r="AN183" s="285"/>
      <c r="AO183" s="285"/>
      <c r="AP183" s="285"/>
      <c r="AQ183" s="285"/>
      <c r="AR183" s="285"/>
      <c r="AS183" s="285"/>
      <c r="AT183" s="285"/>
      <c r="AU183" s="285"/>
      <c r="AV183" s="285"/>
    </row>
    <row r="184" spans="1:48" x14ac:dyDescent="0.2">
      <c r="A184" s="285"/>
      <c r="B184" s="314"/>
      <c r="C184" s="314"/>
      <c r="D184" s="314"/>
      <c r="E184" s="285"/>
      <c r="F184" s="285"/>
      <c r="G184" s="285"/>
      <c r="H184" s="285"/>
      <c r="I184" s="285"/>
      <c r="J184" s="285"/>
      <c r="K184" s="285"/>
      <c r="L184" s="285"/>
      <c r="M184" s="285"/>
      <c r="N184" s="285"/>
      <c r="O184" s="285"/>
      <c r="P184" s="285"/>
      <c r="Q184" s="285"/>
      <c r="R184" s="285"/>
      <c r="S184" s="285"/>
      <c r="T184" s="285"/>
      <c r="U184" s="285"/>
      <c r="V184" s="285"/>
      <c r="W184" s="285"/>
      <c r="X184" s="285"/>
      <c r="Y184" s="285"/>
      <c r="Z184" s="285"/>
      <c r="AA184" s="285"/>
      <c r="AB184" s="285"/>
      <c r="AC184" s="285"/>
      <c r="AD184" s="285"/>
      <c r="AE184" s="285"/>
      <c r="AF184" s="285"/>
      <c r="AG184" s="285"/>
      <c r="AH184" s="285"/>
      <c r="AI184" s="285"/>
      <c r="AJ184" s="285"/>
      <c r="AK184" s="285"/>
      <c r="AL184" s="285"/>
      <c r="AM184" s="285"/>
      <c r="AN184" s="285"/>
      <c r="AO184" s="285"/>
      <c r="AP184" s="285"/>
      <c r="AQ184" s="285"/>
      <c r="AR184" s="285"/>
      <c r="AS184" s="285"/>
      <c r="AT184" s="285"/>
      <c r="AU184" s="285"/>
      <c r="AV184" s="285"/>
    </row>
    <row r="185" spans="1:48" x14ac:dyDescent="0.2">
      <c r="A185" s="316"/>
      <c r="B185" s="328"/>
      <c r="C185" s="343"/>
      <c r="D185" s="321"/>
      <c r="E185" s="285"/>
      <c r="F185" s="285"/>
      <c r="G185" s="285"/>
      <c r="H185" s="285"/>
      <c r="I185" s="285"/>
      <c r="J185" s="285"/>
      <c r="K185" s="285"/>
      <c r="L185" s="285"/>
      <c r="M185" s="285"/>
      <c r="N185" s="285"/>
      <c r="O185" s="285"/>
      <c r="P185" s="285"/>
      <c r="Q185" s="285"/>
      <c r="R185" s="285"/>
      <c r="S185" s="285"/>
      <c r="T185" s="285"/>
      <c r="U185" s="285"/>
      <c r="V185" s="285"/>
      <c r="W185" s="285"/>
      <c r="X185" s="285"/>
      <c r="Y185" s="285"/>
      <c r="Z185" s="285"/>
      <c r="AA185" s="285"/>
      <c r="AB185" s="285"/>
      <c r="AC185" s="285"/>
      <c r="AD185" s="285"/>
      <c r="AE185" s="285"/>
      <c r="AF185" s="285"/>
      <c r="AG185" s="285"/>
      <c r="AH185" s="285"/>
      <c r="AI185" s="285"/>
      <c r="AJ185" s="285"/>
      <c r="AK185" s="285"/>
      <c r="AL185" s="285"/>
      <c r="AM185" s="285"/>
      <c r="AN185" s="285"/>
      <c r="AO185" s="285"/>
      <c r="AP185" s="285"/>
      <c r="AQ185" s="285"/>
      <c r="AR185" s="285"/>
      <c r="AS185" s="285"/>
      <c r="AT185" s="285"/>
      <c r="AU185" s="285"/>
      <c r="AV185" s="285"/>
    </row>
    <row r="186" spans="1:48" x14ac:dyDescent="0.2">
      <c r="A186" s="285"/>
      <c r="B186" s="285"/>
      <c r="C186" s="285"/>
      <c r="D186" s="285"/>
      <c r="E186" s="285"/>
      <c r="F186" s="285"/>
      <c r="G186" s="285"/>
      <c r="H186" s="285"/>
      <c r="I186" s="285"/>
      <c r="J186" s="285"/>
      <c r="K186" s="285"/>
      <c r="L186" s="285"/>
      <c r="M186" s="285"/>
      <c r="N186" s="285"/>
      <c r="O186" s="285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  <c r="AA186" s="285"/>
      <c r="AB186" s="285"/>
      <c r="AC186" s="285"/>
      <c r="AD186" s="285"/>
      <c r="AE186" s="285"/>
      <c r="AF186" s="285"/>
      <c r="AG186" s="285"/>
      <c r="AH186" s="285"/>
      <c r="AI186" s="285"/>
      <c r="AJ186" s="285"/>
      <c r="AK186" s="285"/>
      <c r="AL186" s="285"/>
      <c r="AM186" s="285"/>
      <c r="AN186" s="285"/>
      <c r="AO186" s="285"/>
      <c r="AP186" s="285"/>
      <c r="AQ186" s="285"/>
      <c r="AR186" s="285"/>
      <c r="AS186" s="285"/>
      <c r="AT186" s="285"/>
      <c r="AU186" s="285"/>
      <c r="AV186" s="285"/>
    </row>
    <row r="187" spans="1:48" x14ac:dyDescent="0.2">
      <c r="A187" s="285"/>
      <c r="B187" s="285"/>
      <c r="C187" s="285"/>
      <c r="D187" s="285"/>
      <c r="E187" s="285"/>
      <c r="F187" s="285"/>
      <c r="G187" s="285"/>
      <c r="H187" s="285"/>
      <c r="I187" s="285"/>
      <c r="J187" s="285"/>
      <c r="K187" s="285"/>
      <c r="L187" s="285"/>
      <c r="M187" s="285"/>
      <c r="N187" s="285"/>
      <c r="O187" s="285"/>
      <c r="P187" s="285"/>
      <c r="Q187" s="285"/>
      <c r="R187" s="285"/>
      <c r="S187" s="285"/>
      <c r="T187" s="285"/>
      <c r="U187" s="285"/>
      <c r="V187" s="285"/>
      <c r="W187" s="285"/>
      <c r="X187" s="285"/>
      <c r="Y187" s="285"/>
      <c r="Z187" s="285"/>
      <c r="AA187" s="285"/>
      <c r="AB187" s="285"/>
      <c r="AC187" s="285"/>
      <c r="AD187" s="285"/>
      <c r="AE187" s="285"/>
      <c r="AF187" s="285"/>
      <c r="AG187" s="285"/>
      <c r="AH187" s="285"/>
      <c r="AI187" s="285"/>
      <c r="AJ187" s="285"/>
      <c r="AK187" s="285"/>
      <c r="AL187" s="285"/>
      <c r="AM187" s="285"/>
      <c r="AN187" s="285"/>
      <c r="AO187" s="285"/>
      <c r="AP187" s="285"/>
      <c r="AQ187" s="285"/>
      <c r="AR187" s="285"/>
      <c r="AS187" s="285"/>
      <c r="AT187" s="285"/>
      <c r="AU187" s="285"/>
      <c r="AV187" s="285"/>
    </row>
    <row r="188" spans="1:48" x14ac:dyDescent="0.2">
      <c r="A188" s="285"/>
      <c r="B188" s="285"/>
      <c r="C188" s="285"/>
      <c r="D188" s="285"/>
      <c r="E188" s="285"/>
      <c r="F188" s="285"/>
      <c r="G188" s="285"/>
      <c r="H188" s="285"/>
      <c r="I188" s="285"/>
      <c r="J188" s="285"/>
      <c r="K188" s="285"/>
      <c r="L188" s="285"/>
      <c r="M188" s="285"/>
      <c r="N188" s="285"/>
      <c r="O188" s="285"/>
      <c r="P188" s="285"/>
      <c r="Q188" s="285"/>
      <c r="R188" s="285"/>
      <c r="S188" s="285"/>
      <c r="T188" s="285"/>
      <c r="U188" s="285"/>
      <c r="V188" s="285"/>
      <c r="W188" s="285"/>
      <c r="X188" s="285"/>
      <c r="Y188" s="285"/>
      <c r="Z188" s="285"/>
      <c r="AA188" s="285"/>
      <c r="AB188" s="285"/>
      <c r="AC188" s="285"/>
      <c r="AD188" s="285"/>
      <c r="AE188" s="285"/>
      <c r="AF188" s="285"/>
      <c r="AG188" s="285"/>
      <c r="AH188" s="285"/>
      <c r="AI188" s="285"/>
      <c r="AJ188" s="285"/>
      <c r="AK188" s="285"/>
      <c r="AL188" s="285"/>
      <c r="AM188" s="285"/>
      <c r="AN188" s="285"/>
      <c r="AO188" s="285"/>
      <c r="AP188" s="285"/>
      <c r="AQ188" s="285"/>
      <c r="AR188" s="285"/>
      <c r="AS188" s="285"/>
      <c r="AT188" s="285"/>
      <c r="AU188" s="285"/>
      <c r="AV188" s="285"/>
    </row>
    <row r="189" spans="1:48" x14ac:dyDescent="0.2">
      <c r="A189" s="285"/>
      <c r="B189" s="285"/>
      <c r="C189" s="285"/>
      <c r="D189" s="285"/>
      <c r="E189" s="285"/>
      <c r="F189" s="285"/>
      <c r="G189" s="285"/>
      <c r="H189" s="285"/>
      <c r="I189" s="285"/>
      <c r="J189" s="285"/>
      <c r="K189" s="285"/>
      <c r="L189" s="285"/>
      <c r="M189" s="285"/>
      <c r="N189" s="285"/>
      <c r="O189" s="285"/>
      <c r="P189" s="285"/>
      <c r="Q189" s="285"/>
      <c r="R189" s="285"/>
      <c r="S189" s="285"/>
      <c r="T189" s="285"/>
      <c r="U189" s="285"/>
      <c r="V189" s="285"/>
      <c r="W189" s="285"/>
      <c r="X189" s="285"/>
      <c r="Y189" s="285"/>
      <c r="Z189" s="285"/>
      <c r="AA189" s="285"/>
      <c r="AB189" s="285"/>
      <c r="AC189" s="285"/>
      <c r="AD189" s="285"/>
      <c r="AE189" s="285"/>
      <c r="AF189" s="285"/>
      <c r="AG189" s="285"/>
      <c r="AH189" s="285"/>
      <c r="AI189" s="285"/>
      <c r="AJ189" s="285"/>
      <c r="AK189" s="285"/>
      <c r="AL189" s="285"/>
      <c r="AM189" s="285"/>
      <c r="AN189" s="285"/>
      <c r="AO189" s="285"/>
      <c r="AP189" s="285"/>
      <c r="AQ189" s="285"/>
      <c r="AR189" s="285"/>
      <c r="AS189" s="285"/>
      <c r="AT189" s="285"/>
      <c r="AU189" s="285"/>
      <c r="AV189" s="285"/>
    </row>
    <row r="190" spans="1:48" x14ac:dyDescent="0.2">
      <c r="A190" s="285"/>
      <c r="B190" s="285"/>
      <c r="C190" s="285"/>
      <c r="D190" s="285"/>
      <c r="E190" s="285"/>
      <c r="F190" s="285"/>
      <c r="G190" s="285"/>
      <c r="H190" s="285"/>
      <c r="I190" s="285"/>
      <c r="J190" s="285"/>
      <c r="K190" s="285"/>
      <c r="L190" s="285"/>
      <c r="M190" s="285"/>
      <c r="N190" s="285"/>
      <c r="O190" s="285"/>
      <c r="P190" s="285"/>
      <c r="Q190" s="285"/>
      <c r="R190" s="285"/>
      <c r="S190" s="285"/>
      <c r="T190" s="285"/>
      <c r="U190" s="285"/>
      <c r="V190" s="285"/>
      <c r="W190" s="285"/>
      <c r="X190" s="285"/>
      <c r="Y190" s="285"/>
      <c r="Z190" s="285"/>
      <c r="AA190" s="285"/>
      <c r="AB190" s="285"/>
      <c r="AC190" s="285"/>
      <c r="AD190" s="285"/>
      <c r="AE190" s="285"/>
      <c r="AF190" s="285"/>
      <c r="AG190" s="285"/>
      <c r="AH190" s="285"/>
      <c r="AI190" s="285"/>
      <c r="AJ190" s="285"/>
      <c r="AK190" s="285"/>
      <c r="AL190" s="285"/>
      <c r="AM190" s="285"/>
      <c r="AN190" s="285"/>
      <c r="AO190" s="285"/>
      <c r="AP190" s="285"/>
      <c r="AQ190" s="285"/>
      <c r="AR190" s="285"/>
      <c r="AS190" s="285"/>
      <c r="AT190" s="285"/>
      <c r="AU190" s="285"/>
      <c r="AV190" s="285"/>
    </row>
    <row r="191" spans="1:48" x14ac:dyDescent="0.2">
      <c r="A191" s="285"/>
      <c r="B191" s="285"/>
      <c r="C191" s="285"/>
      <c r="D191" s="285"/>
      <c r="E191" s="285"/>
      <c r="F191" s="285"/>
      <c r="G191" s="285"/>
      <c r="H191" s="285"/>
      <c r="I191" s="285"/>
      <c r="J191" s="285"/>
      <c r="K191" s="285"/>
      <c r="L191" s="285"/>
      <c r="M191" s="285"/>
      <c r="N191" s="285"/>
      <c r="O191" s="285"/>
      <c r="P191" s="285"/>
      <c r="Q191" s="285"/>
      <c r="R191" s="285"/>
      <c r="S191" s="285"/>
      <c r="T191" s="285"/>
      <c r="U191" s="285"/>
      <c r="V191" s="285"/>
      <c r="W191" s="285"/>
      <c r="X191" s="285"/>
      <c r="Y191" s="285"/>
      <c r="Z191" s="285"/>
      <c r="AA191" s="285"/>
      <c r="AB191" s="285"/>
      <c r="AC191" s="285"/>
      <c r="AD191" s="285"/>
      <c r="AE191" s="285"/>
      <c r="AF191" s="285"/>
      <c r="AG191" s="285"/>
      <c r="AH191" s="285"/>
      <c r="AI191" s="285"/>
      <c r="AJ191" s="285"/>
      <c r="AK191" s="285"/>
      <c r="AL191" s="285"/>
      <c r="AM191" s="285"/>
      <c r="AN191" s="285"/>
      <c r="AO191" s="285"/>
      <c r="AP191" s="285"/>
      <c r="AQ191" s="285"/>
      <c r="AR191" s="285"/>
      <c r="AS191" s="285"/>
      <c r="AT191" s="285"/>
      <c r="AU191" s="285"/>
      <c r="AV191" s="285"/>
    </row>
    <row r="192" spans="1:48" x14ac:dyDescent="0.2">
      <c r="A192" s="285"/>
      <c r="B192" s="285"/>
      <c r="C192" s="285"/>
      <c r="D192" s="285"/>
      <c r="E192" s="285"/>
      <c r="F192" s="285"/>
      <c r="G192" s="285"/>
      <c r="H192" s="285"/>
      <c r="I192" s="285"/>
      <c r="J192" s="285"/>
      <c r="K192" s="285"/>
      <c r="L192" s="285"/>
      <c r="M192" s="285"/>
      <c r="N192" s="285"/>
      <c r="O192" s="285"/>
      <c r="P192" s="285"/>
      <c r="Q192" s="285"/>
      <c r="R192" s="285"/>
      <c r="S192" s="285"/>
      <c r="T192" s="285"/>
      <c r="U192" s="285"/>
      <c r="V192" s="285"/>
      <c r="W192" s="285"/>
      <c r="X192" s="285"/>
      <c r="Y192" s="285"/>
      <c r="Z192" s="285"/>
      <c r="AA192" s="285"/>
      <c r="AB192" s="285"/>
      <c r="AC192" s="285"/>
      <c r="AD192" s="285"/>
      <c r="AE192" s="285"/>
      <c r="AF192" s="285"/>
      <c r="AG192" s="285"/>
      <c r="AH192" s="285"/>
      <c r="AI192" s="285"/>
      <c r="AJ192" s="285"/>
      <c r="AK192" s="285"/>
      <c r="AL192" s="285"/>
      <c r="AM192" s="285"/>
      <c r="AN192" s="285"/>
      <c r="AO192" s="285"/>
      <c r="AP192" s="285"/>
      <c r="AQ192" s="285"/>
      <c r="AR192" s="285"/>
      <c r="AS192" s="285"/>
      <c r="AT192" s="285"/>
      <c r="AU192" s="285"/>
      <c r="AV192" s="285"/>
    </row>
    <row r="193" spans="1:48" x14ac:dyDescent="0.2">
      <c r="A193" s="285"/>
      <c r="B193" s="285"/>
      <c r="C193" s="285"/>
      <c r="D193" s="285"/>
      <c r="E193" s="285"/>
      <c r="F193" s="285"/>
      <c r="G193" s="285"/>
      <c r="H193" s="285"/>
      <c r="I193" s="285"/>
      <c r="J193" s="285"/>
      <c r="K193" s="285"/>
      <c r="L193" s="285"/>
      <c r="M193" s="285"/>
      <c r="N193" s="285"/>
      <c r="O193" s="285"/>
      <c r="P193" s="285"/>
      <c r="Q193" s="285"/>
      <c r="R193" s="285"/>
      <c r="S193" s="285"/>
      <c r="T193" s="285"/>
      <c r="U193" s="285"/>
      <c r="V193" s="285"/>
      <c r="W193" s="285"/>
      <c r="X193" s="285"/>
      <c r="Y193" s="285"/>
      <c r="Z193" s="285"/>
      <c r="AA193" s="285"/>
      <c r="AB193" s="285"/>
      <c r="AC193" s="285"/>
      <c r="AD193" s="285"/>
      <c r="AE193" s="285"/>
      <c r="AF193" s="285"/>
      <c r="AG193" s="285"/>
      <c r="AH193" s="285"/>
      <c r="AI193" s="285"/>
      <c r="AJ193" s="285"/>
      <c r="AK193" s="285"/>
      <c r="AL193" s="285"/>
      <c r="AM193" s="285"/>
      <c r="AN193" s="285"/>
      <c r="AO193" s="285"/>
      <c r="AP193" s="285"/>
      <c r="AQ193" s="285"/>
      <c r="AR193" s="285"/>
      <c r="AS193" s="285"/>
      <c r="AT193" s="285"/>
      <c r="AU193" s="285"/>
      <c r="AV193" s="285"/>
    </row>
    <row r="194" spans="1:48" x14ac:dyDescent="0.2">
      <c r="A194" s="285"/>
      <c r="B194" s="285"/>
      <c r="C194" s="285"/>
      <c r="D194" s="285"/>
      <c r="E194" s="285"/>
      <c r="F194" s="285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285"/>
      <c r="V194" s="285"/>
      <c r="W194" s="285"/>
      <c r="X194" s="285"/>
      <c r="Y194" s="285"/>
      <c r="Z194" s="285"/>
      <c r="AA194" s="285"/>
      <c r="AB194" s="285"/>
      <c r="AC194" s="285"/>
      <c r="AD194" s="285"/>
      <c r="AE194" s="285"/>
      <c r="AF194" s="285"/>
      <c r="AG194" s="285"/>
      <c r="AH194" s="285"/>
      <c r="AI194" s="285"/>
      <c r="AJ194" s="285"/>
      <c r="AK194" s="285"/>
      <c r="AL194" s="285"/>
      <c r="AM194" s="285"/>
      <c r="AN194" s="285"/>
      <c r="AO194" s="285"/>
      <c r="AP194" s="285"/>
      <c r="AQ194" s="285"/>
      <c r="AR194" s="285"/>
      <c r="AS194" s="285"/>
      <c r="AT194" s="285"/>
      <c r="AU194" s="285"/>
      <c r="AV194" s="285"/>
    </row>
    <row r="195" spans="1:48" x14ac:dyDescent="0.2">
      <c r="A195" s="285"/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285"/>
      <c r="V195" s="285"/>
      <c r="W195" s="285"/>
      <c r="X195" s="285"/>
      <c r="Y195" s="285"/>
      <c r="Z195" s="285"/>
      <c r="AA195" s="285"/>
      <c r="AB195" s="285"/>
      <c r="AC195" s="285"/>
      <c r="AD195" s="285"/>
      <c r="AE195" s="285"/>
      <c r="AF195" s="285"/>
      <c r="AG195" s="285"/>
      <c r="AH195" s="285"/>
      <c r="AI195" s="285"/>
      <c r="AJ195" s="285"/>
      <c r="AK195" s="285"/>
      <c r="AL195" s="285"/>
      <c r="AM195" s="285"/>
      <c r="AN195" s="285"/>
      <c r="AO195" s="285"/>
      <c r="AP195" s="285"/>
      <c r="AQ195" s="285"/>
      <c r="AR195" s="285"/>
      <c r="AS195" s="285"/>
      <c r="AT195" s="285"/>
      <c r="AU195" s="285"/>
      <c r="AV195" s="285"/>
    </row>
    <row r="196" spans="1:48" x14ac:dyDescent="0.2">
      <c r="A196" s="285"/>
      <c r="B196" s="285"/>
      <c r="C196" s="285"/>
      <c r="D196" s="285"/>
      <c r="E196" s="285"/>
      <c r="F196" s="285"/>
      <c r="G196" s="285"/>
      <c r="H196" s="285"/>
      <c r="I196" s="285"/>
      <c r="J196" s="285"/>
      <c r="K196" s="285"/>
      <c r="L196" s="285"/>
      <c r="M196" s="285"/>
      <c r="N196" s="285"/>
      <c r="O196" s="285"/>
      <c r="P196" s="285"/>
      <c r="Q196" s="285"/>
      <c r="R196" s="285"/>
      <c r="S196" s="285"/>
      <c r="T196" s="285"/>
      <c r="U196" s="285"/>
      <c r="V196" s="285"/>
      <c r="W196" s="285"/>
      <c r="X196" s="285"/>
      <c r="Y196" s="285"/>
      <c r="Z196" s="285"/>
      <c r="AA196" s="285"/>
      <c r="AB196" s="285"/>
      <c r="AC196" s="285"/>
      <c r="AD196" s="285"/>
      <c r="AE196" s="285"/>
      <c r="AF196" s="285"/>
      <c r="AG196" s="285"/>
      <c r="AH196" s="285"/>
      <c r="AI196" s="285"/>
      <c r="AJ196" s="285"/>
      <c r="AK196" s="285"/>
      <c r="AL196" s="285"/>
      <c r="AM196" s="285"/>
      <c r="AN196" s="285"/>
      <c r="AO196" s="285"/>
      <c r="AP196" s="285"/>
      <c r="AQ196" s="285"/>
      <c r="AR196" s="285"/>
      <c r="AS196" s="285"/>
      <c r="AT196" s="285"/>
      <c r="AU196" s="285"/>
      <c r="AV196" s="285"/>
    </row>
    <row r="197" spans="1:48" x14ac:dyDescent="0.2">
      <c r="A197" s="285"/>
      <c r="B197" s="285"/>
      <c r="C197" s="285"/>
      <c r="D197" s="285"/>
      <c r="E197" s="285"/>
      <c r="F197" s="285"/>
      <c r="G197" s="285"/>
      <c r="H197" s="285"/>
      <c r="I197" s="285"/>
      <c r="J197" s="285"/>
      <c r="K197" s="285"/>
      <c r="L197" s="285"/>
      <c r="M197" s="285"/>
      <c r="N197" s="285"/>
      <c r="O197" s="285"/>
      <c r="P197" s="285"/>
      <c r="Q197" s="285"/>
      <c r="R197" s="285"/>
      <c r="S197" s="285"/>
      <c r="T197" s="285"/>
      <c r="U197" s="285"/>
      <c r="V197" s="285"/>
      <c r="W197" s="285"/>
      <c r="X197" s="285"/>
      <c r="Y197" s="285"/>
      <c r="Z197" s="285"/>
      <c r="AA197" s="285"/>
      <c r="AB197" s="285"/>
      <c r="AC197" s="285"/>
      <c r="AD197" s="285"/>
      <c r="AE197" s="285"/>
      <c r="AF197" s="285"/>
      <c r="AG197" s="285"/>
      <c r="AH197" s="285"/>
      <c r="AI197" s="285"/>
      <c r="AJ197" s="285"/>
      <c r="AK197" s="285"/>
      <c r="AL197" s="285"/>
      <c r="AM197" s="285"/>
      <c r="AN197" s="285"/>
      <c r="AO197" s="285"/>
      <c r="AP197" s="285"/>
      <c r="AQ197" s="285"/>
      <c r="AR197" s="285"/>
      <c r="AS197" s="285"/>
      <c r="AT197" s="285"/>
      <c r="AU197" s="285"/>
      <c r="AV197" s="285"/>
    </row>
    <row r="198" spans="1:48" x14ac:dyDescent="0.2">
      <c r="A198" s="285"/>
      <c r="B198" s="285"/>
      <c r="C198" s="285"/>
      <c r="D198" s="285"/>
      <c r="E198" s="285"/>
      <c r="F198" s="285"/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  <c r="Q198" s="285"/>
      <c r="R198" s="285"/>
      <c r="S198" s="285"/>
      <c r="T198" s="285"/>
      <c r="U198" s="285"/>
      <c r="V198" s="285"/>
      <c r="W198" s="285"/>
      <c r="X198" s="285"/>
      <c r="Y198" s="285"/>
      <c r="Z198" s="285"/>
      <c r="AA198" s="285"/>
      <c r="AB198" s="285"/>
      <c r="AC198" s="285"/>
      <c r="AD198" s="285"/>
      <c r="AE198" s="285"/>
      <c r="AF198" s="285"/>
      <c r="AG198" s="285"/>
      <c r="AH198" s="285"/>
      <c r="AI198" s="285"/>
      <c r="AJ198" s="285"/>
      <c r="AK198" s="285"/>
      <c r="AL198" s="285"/>
      <c r="AM198" s="285"/>
      <c r="AN198" s="285"/>
      <c r="AO198" s="285"/>
      <c r="AP198" s="285"/>
      <c r="AQ198" s="285"/>
      <c r="AR198" s="285"/>
      <c r="AS198" s="285"/>
      <c r="AT198" s="285"/>
      <c r="AU198" s="285"/>
      <c r="AV198" s="285"/>
    </row>
    <row r="199" spans="1:48" x14ac:dyDescent="0.2">
      <c r="A199" s="285"/>
      <c r="B199" s="285"/>
      <c r="C199" s="285"/>
      <c r="D199" s="285"/>
      <c r="E199" s="285"/>
      <c r="F199" s="285"/>
      <c r="G199" s="285"/>
      <c r="H199" s="285"/>
      <c r="I199" s="285"/>
      <c r="J199" s="285"/>
      <c r="K199" s="285"/>
      <c r="L199" s="285"/>
      <c r="M199" s="285"/>
      <c r="N199" s="285"/>
      <c r="O199" s="285"/>
      <c r="P199" s="285"/>
      <c r="Q199" s="285"/>
      <c r="R199" s="285"/>
      <c r="S199" s="285"/>
      <c r="T199" s="285"/>
      <c r="U199" s="285"/>
      <c r="V199" s="285"/>
      <c r="W199" s="285"/>
      <c r="X199" s="285"/>
      <c r="Y199" s="285"/>
      <c r="Z199" s="285"/>
      <c r="AA199" s="285"/>
      <c r="AB199" s="285"/>
      <c r="AC199" s="285"/>
      <c r="AD199" s="285"/>
      <c r="AE199" s="285"/>
      <c r="AF199" s="285"/>
      <c r="AG199" s="285"/>
      <c r="AH199" s="285"/>
      <c r="AI199" s="285"/>
      <c r="AJ199" s="285"/>
      <c r="AK199" s="285"/>
      <c r="AL199" s="285"/>
      <c r="AM199" s="285"/>
      <c r="AN199" s="285"/>
      <c r="AO199" s="285"/>
      <c r="AP199" s="285"/>
      <c r="AQ199" s="285"/>
      <c r="AR199" s="285"/>
      <c r="AS199" s="285"/>
      <c r="AT199" s="285"/>
      <c r="AU199" s="285"/>
      <c r="AV199" s="285"/>
    </row>
    <row r="200" spans="1:48" x14ac:dyDescent="0.2">
      <c r="A200" s="285"/>
      <c r="B200" s="285"/>
      <c r="C200" s="285"/>
      <c r="D200" s="285"/>
      <c r="E200" s="285"/>
      <c r="F200" s="285"/>
      <c r="G200" s="285"/>
      <c r="H200" s="285"/>
      <c r="I200" s="285"/>
      <c r="J200" s="285"/>
      <c r="K200" s="285"/>
      <c r="L200" s="285"/>
      <c r="M200" s="285"/>
      <c r="N200" s="285"/>
      <c r="O200" s="285"/>
      <c r="P200" s="285"/>
      <c r="Q200" s="285"/>
      <c r="R200" s="285"/>
      <c r="S200" s="285"/>
      <c r="T200" s="285"/>
      <c r="U200" s="285"/>
      <c r="V200" s="285"/>
      <c r="W200" s="285"/>
      <c r="X200" s="285"/>
      <c r="Y200" s="285"/>
      <c r="Z200" s="285"/>
      <c r="AA200" s="285"/>
      <c r="AB200" s="285"/>
      <c r="AC200" s="285"/>
      <c r="AD200" s="285"/>
      <c r="AE200" s="285"/>
      <c r="AF200" s="285"/>
      <c r="AG200" s="285"/>
      <c r="AH200" s="285"/>
      <c r="AI200" s="285"/>
      <c r="AJ200" s="285"/>
      <c r="AK200" s="285"/>
      <c r="AL200" s="285"/>
      <c r="AM200" s="285"/>
      <c r="AN200" s="285"/>
      <c r="AO200" s="285"/>
      <c r="AP200" s="285"/>
      <c r="AQ200" s="285"/>
      <c r="AR200" s="285"/>
      <c r="AS200" s="285"/>
      <c r="AT200" s="285"/>
      <c r="AU200" s="285"/>
      <c r="AV200" s="285"/>
    </row>
    <row r="201" spans="1:48" x14ac:dyDescent="0.2">
      <c r="A201" s="285"/>
      <c r="B201" s="285"/>
      <c r="C201" s="285"/>
      <c r="D201" s="285"/>
      <c r="E201" s="285"/>
      <c r="F201" s="285"/>
      <c r="G201" s="285"/>
      <c r="H201" s="285"/>
      <c r="I201" s="285"/>
      <c r="J201" s="285"/>
      <c r="K201" s="285"/>
      <c r="L201" s="285"/>
      <c r="M201" s="285"/>
      <c r="N201" s="285"/>
      <c r="O201" s="285"/>
      <c r="P201" s="285"/>
      <c r="Q201" s="285"/>
      <c r="R201" s="285"/>
      <c r="S201" s="285"/>
      <c r="T201" s="285"/>
      <c r="U201" s="285"/>
      <c r="V201" s="285"/>
      <c r="W201" s="285"/>
      <c r="X201" s="285"/>
      <c r="Y201" s="285"/>
      <c r="Z201" s="285"/>
      <c r="AA201" s="285"/>
      <c r="AB201" s="285"/>
      <c r="AC201" s="285"/>
      <c r="AD201" s="285"/>
      <c r="AE201" s="285"/>
      <c r="AF201" s="285"/>
      <c r="AG201" s="285"/>
      <c r="AH201" s="285"/>
      <c r="AI201" s="285"/>
      <c r="AJ201" s="285"/>
      <c r="AK201" s="285"/>
      <c r="AL201" s="285"/>
      <c r="AM201" s="285"/>
      <c r="AN201" s="285"/>
      <c r="AO201" s="285"/>
      <c r="AP201" s="285"/>
      <c r="AQ201" s="285"/>
      <c r="AR201" s="285"/>
      <c r="AS201" s="285"/>
      <c r="AT201" s="285"/>
      <c r="AU201" s="285"/>
      <c r="AV201" s="285"/>
    </row>
    <row r="202" spans="1:48" x14ac:dyDescent="0.2">
      <c r="A202" s="285"/>
      <c r="B202" s="285"/>
      <c r="C202" s="285"/>
      <c r="D202" s="285"/>
      <c r="E202" s="285"/>
      <c r="F202" s="285"/>
      <c r="G202" s="285"/>
      <c r="H202" s="285"/>
      <c r="I202" s="285"/>
      <c r="J202" s="285"/>
      <c r="K202" s="285"/>
      <c r="L202" s="285"/>
      <c r="M202" s="285"/>
      <c r="N202" s="285"/>
      <c r="O202" s="285"/>
      <c r="P202" s="285"/>
      <c r="Q202" s="285"/>
      <c r="R202" s="285"/>
      <c r="S202" s="285"/>
      <c r="T202" s="285"/>
      <c r="U202" s="285"/>
      <c r="V202" s="285"/>
      <c r="W202" s="285"/>
      <c r="X202" s="285"/>
      <c r="Y202" s="285"/>
      <c r="Z202" s="285"/>
      <c r="AA202" s="285"/>
      <c r="AB202" s="285"/>
      <c r="AC202" s="285"/>
      <c r="AD202" s="285"/>
      <c r="AE202" s="285"/>
      <c r="AF202" s="285"/>
      <c r="AG202" s="285"/>
      <c r="AH202" s="285"/>
      <c r="AI202" s="285"/>
      <c r="AJ202" s="285"/>
      <c r="AK202" s="285"/>
      <c r="AL202" s="285"/>
      <c r="AM202" s="285"/>
      <c r="AN202" s="285"/>
      <c r="AO202" s="285"/>
      <c r="AP202" s="285"/>
      <c r="AQ202" s="285"/>
      <c r="AR202" s="285"/>
      <c r="AS202" s="285"/>
      <c r="AT202" s="285"/>
      <c r="AU202" s="285"/>
      <c r="AV202" s="285"/>
    </row>
    <row r="203" spans="1:48" x14ac:dyDescent="0.2">
      <c r="A203" s="285"/>
      <c r="B203" s="285"/>
      <c r="C203" s="285"/>
      <c r="D203" s="285"/>
      <c r="E203" s="285"/>
      <c r="F203" s="285"/>
      <c r="G203" s="285"/>
      <c r="H203" s="285"/>
      <c r="I203" s="285"/>
      <c r="J203" s="285"/>
      <c r="K203" s="285"/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  <c r="AA203" s="285"/>
      <c r="AB203" s="285"/>
      <c r="AC203" s="285"/>
      <c r="AD203" s="285"/>
      <c r="AE203" s="285"/>
      <c r="AF203" s="285"/>
      <c r="AG203" s="285"/>
      <c r="AH203" s="285"/>
      <c r="AI203" s="285"/>
      <c r="AJ203" s="285"/>
      <c r="AK203" s="285"/>
      <c r="AL203" s="285"/>
      <c r="AM203" s="285"/>
      <c r="AN203" s="285"/>
      <c r="AO203" s="285"/>
      <c r="AP203" s="285"/>
      <c r="AQ203" s="285"/>
      <c r="AR203" s="285"/>
      <c r="AS203" s="285"/>
      <c r="AT203" s="285"/>
      <c r="AU203" s="285"/>
      <c r="AV203" s="285"/>
    </row>
    <row r="204" spans="1:48" x14ac:dyDescent="0.2">
      <c r="A204" s="285"/>
      <c r="B204" s="285"/>
      <c r="C204" s="285"/>
      <c r="D204" s="285"/>
      <c r="E204" s="285"/>
      <c r="F204" s="285"/>
      <c r="G204" s="285"/>
      <c r="H204" s="285"/>
      <c r="I204" s="285"/>
      <c r="J204" s="285"/>
      <c r="K204" s="285"/>
    </row>
    <row r="205" spans="1:48" x14ac:dyDescent="0.2">
      <c r="A205" s="285"/>
      <c r="B205" s="314"/>
      <c r="C205" s="314"/>
      <c r="D205" s="314"/>
      <c r="E205" s="285"/>
      <c r="F205" s="285"/>
      <c r="G205" s="285"/>
      <c r="H205" s="285"/>
      <c r="I205" s="285"/>
      <c r="J205" s="285"/>
      <c r="K205" s="285"/>
    </row>
    <row r="206" spans="1:48" x14ac:dyDescent="0.2">
      <c r="A206" s="316"/>
      <c r="B206" s="328"/>
      <c r="C206" s="343"/>
      <c r="D206" s="343"/>
      <c r="E206" s="285"/>
      <c r="F206" s="285"/>
      <c r="G206" s="285"/>
      <c r="H206" s="285"/>
      <c r="I206" s="285"/>
      <c r="J206" s="285"/>
      <c r="K206" s="285"/>
    </row>
    <row r="207" spans="1:48" x14ac:dyDescent="0.2">
      <c r="A207" s="285"/>
      <c r="B207" s="285"/>
      <c r="C207" s="285"/>
      <c r="D207" s="285"/>
      <c r="E207" s="285"/>
      <c r="F207" s="285"/>
      <c r="G207" s="285"/>
      <c r="H207" s="285"/>
      <c r="I207" s="285"/>
      <c r="J207" s="285"/>
      <c r="K207" s="285"/>
    </row>
    <row r="208" spans="1:48" x14ac:dyDescent="0.2">
      <c r="A208" s="285"/>
      <c r="B208" s="285"/>
      <c r="C208" s="285"/>
      <c r="D208" s="285"/>
      <c r="E208" s="285"/>
      <c r="F208" s="285"/>
      <c r="G208" s="285"/>
      <c r="H208" s="285"/>
      <c r="I208" s="285"/>
      <c r="J208" s="285"/>
      <c r="K208" s="285"/>
    </row>
    <row r="209" spans="1:48" x14ac:dyDescent="0.2">
      <c r="A209" s="285"/>
      <c r="B209" s="285"/>
      <c r="C209" s="285"/>
      <c r="D209" s="285"/>
      <c r="E209" s="285"/>
      <c r="F209" s="285"/>
      <c r="G209" s="285"/>
      <c r="H209" s="285"/>
      <c r="I209" s="285"/>
      <c r="J209" s="285"/>
      <c r="K209" s="285"/>
    </row>
    <row r="210" spans="1:48" x14ac:dyDescent="0.2">
      <c r="A210" s="285"/>
      <c r="B210" s="285"/>
      <c r="C210" s="285"/>
      <c r="D210" s="285"/>
      <c r="E210" s="285"/>
      <c r="F210" s="285"/>
      <c r="G210" s="285"/>
      <c r="H210" s="285"/>
      <c r="I210" s="285"/>
      <c r="J210" s="285"/>
      <c r="K210" s="285"/>
    </row>
    <row r="211" spans="1:48" x14ac:dyDescent="0.2">
      <c r="A211" s="285"/>
      <c r="B211" s="285"/>
      <c r="C211" s="285"/>
      <c r="D211" s="285"/>
      <c r="E211" s="285"/>
      <c r="F211" s="285"/>
      <c r="G211" s="285"/>
      <c r="H211" s="285"/>
      <c r="I211" s="285"/>
      <c r="J211" s="285"/>
      <c r="K211" s="285"/>
    </row>
    <row r="212" spans="1:48" x14ac:dyDescent="0.2">
      <c r="A212" s="285"/>
      <c r="B212" s="315"/>
      <c r="C212" s="315"/>
      <c r="D212" s="315"/>
      <c r="E212" s="315"/>
      <c r="F212" s="285"/>
      <c r="G212" s="285"/>
      <c r="K212" s="315"/>
    </row>
    <row r="213" spans="1:48" x14ac:dyDescent="0.2">
      <c r="A213" s="330"/>
      <c r="B213" s="308"/>
      <c r="C213" s="332"/>
      <c r="D213" s="333"/>
      <c r="E213" s="333"/>
      <c r="F213" s="285"/>
      <c r="G213" s="285"/>
      <c r="H213" s="330"/>
      <c r="I213" s="330"/>
      <c r="J213" s="330"/>
      <c r="K213" s="308"/>
    </row>
    <row r="214" spans="1:48" x14ac:dyDescent="0.2">
      <c r="A214" s="285"/>
      <c r="B214" s="285"/>
      <c r="C214" s="285"/>
      <c r="D214" s="285"/>
      <c r="E214" s="285"/>
      <c r="F214" s="285"/>
      <c r="G214" s="285"/>
      <c r="H214" s="285"/>
      <c r="I214" s="285"/>
      <c r="J214" s="285"/>
      <c r="K214" s="285"/>
    </row>
    <row r="215" spans="1:48" x14ac:dyDescent="0.2">
      <c r="A215" s="285"/>
      <c r="B215" s="285"/>
      <c r="C215" s="285"/>
      <c r="D215" s="285"/>
      <c r="E215" s="285"/>
      <c r="F215" s="285"/>
      <c r="G215" s="285"/>
      <c r="H215" s="285"/>
      <c r="I215" s="285"/>
      <c r="J215" s="285"/>
      <c r="K215" s="285"/>
    </row>
    <row r="216" spans="1:48" x14ac:dyDescent="0.2">
      <c r="A216" s="285"/>
      <c r="B216" s="285"/>
      <c r="C216" s="285"/>
      <c r="D216" s="285"/>
      <c r="E216" s="285"/>
      <c r="F216" s="285"/>
      <c r="G216" s="285"/>
      <c r="H216" s="285"/>
      <c r="I216" s="285"/>
      <c r="J216" s="285"/>
      <c r="K216" s="285"/>
    </row>
    <row r="217" spans="1:48" x14ac:dyDescent="0.2">
      <c r="A217" s="285"/>
      <c r="B217" s="285"/>
      <c r="C217" s="285"/>
      <c r="D217" s="285"/>
      <c r="E217" s="285"/>
      <c r="F217" s="285"/>
      <c r="G217" s="285"/>
      <c r="H217" s="285"/>
      <c r="I217" s="285"/>
      <c r="J217" s="285"/>
      <c r="K217" s="285"/>
    </row>
    <row r="218" spans="1:48" x14ac:dyDescent="0.2">
      <c r="A218" s="285"/>
      <c r="B218" s="285"/>
      <c r="C218" s="285"/>
      <c r="D218" s="285"/>
      <c r="E218" s="285"/>
      <c r="F218" s="285"/>
      <c r="G218" s="285"/>
      <c r="H218" s="285"/>
      <c r="I218" s="285"/>
      <c r="J218" s="285"/>
      <c r="K218" s="285"/>
    </row>
    <row r="219" spans="1:48" x14ac:dyDescent="0.2">
      <c r="A219" s="285"/>
      <c r="B219" s="285"/>
      <c r="C219" s="285"/>
      <c r="D219" s="285"/>
      <c r="E219" s="285"/>
      <c r="F219" s="285"/>
      <c r="G219" s="285"/>
      <c r="H219" s="285"/>
      <c r="I219" s="285"/>
      <c r="J219" s="285"/>
      <c r="K219" s="285"/>
    </row>
    <row r="220" spans="1:48" x14ac:dyDescent="0.2">
      <c r="A220" s="285"/>
      <c r="B220" s="285"/>
      <c r="C220" s="285"/>
      <c r="D220" s="285"/>
      <c r="E220" s="285"/>
      <c r="F220" s="285"/>
      <c r="G220" s="285"/>
      <c r="H220" s="285"/>
      <c r="I220" s="285"/>
      <c r="J220" s="285"/>
      <c r="K220" s="285"/>
    </row>
    <row r="221" spans="1:48" s="285" customFormat="1" x14ac:dyDescent="0.2">
      <c r="L221" s="304"/>
      <c r="M221" s="304"/>
      <c r="N221" s="304"/>
      <c r="O221" s="304"/>
      <c r="P221" s="304"/>
      <c r="Q221" s="304"/>
      <c r="R221" s="304"/>
      <c r="S221" s="304"/>
      <c r="T221" s="304"/>
      <c r="U221" s="304"/>
      <c r="V221" s="304"/>
      <c r="W221" s="304"/>
      <c r="X221" s="304"/>
      <c r="Y221" s="304"/>
      <c r="Z221" s="304"/>
      <c r="AA221" s="304"/>
      <c r="AB221" s="304"/>
      <c r="AC221" s="304"/>
      <c r="AD221" s="304"/>
      <c r="AE221" s="304"/>
      <c r="AF221" s="304"/>
      <c r="AG221" s="304"/>
      <c r="AH221" s="304"/>
      <c r="AI221" s="304"/>
      <c r="AJ221" s="304"/>
      <c r="AK221" s="304"/>
      <c r="AL221" s="304"/>
      <c r="AM221" s="304"/>
      <c r="AN221" s="304"/>
      <c r="AO221" s="304"/>
      <c r="AP221" s="304"/>
      <c r="AQ221" s="304"/>
      <c r="AR221" s="304"/>
      <c r="AS221" s="304"/>
      <c r="AT221" s="304"/>
      <c r="AU221" s="304"/>
      <c r="AV221" s="304"/>
    </row>
    <row r="222" spans="1:48" s="285" customFormat="1" x14ac:dyDescent="0.2">
      <c r="L222" s="304"/>
      <c r="M222" s="304"/>
      <c r="N222" s="304"/>
      <c r="O222" s="304"/>
      <c r="P222" s="304"/>
      <c r="Q222" s="304"/>
      <c r="R222" s="304"/>
      <c r="S222" s="304"/>
      <c r="T222" s="304"/>
      <c r="U222" s="304"/>
      <c r="V222" s="304"/>
      <c r="W222" s="304"/>
      <c r="X222" s="304"/>
      <c r="Y222" s="304"/>
      <c r="Z222" s="304"/>
      <c r="AA222" s="304"/>
      <c r="AB222" s="304"/>
      <c r="AC222" s="304"/>
      <c r="AD222" s="304"/>
      <c r="AE222" s="304"/>
      <c r="AF222" s="304"/>
      <c r="AG222" s="304"/>
      <c r="AH222" s="304"/>
      <c r="AI222" s="304"/>
      <c r="AJ222" s="304"/>
      <c r="AK222" s="304"/>
      <c r="AL222" s="304"/>
      <c r="AM222" s="304"/>
      <c r="AN222" s="304"/>
      <c r="AO222" s="304"/>
      <c r="AP222" s="304"/>
      <c r="AQ222" s="304"/>
      <c r="AR222" s="304"/>
      <c r="AS222" s="304"/>
      <c r="AT222" s="304"/>
      <c r="AU222" s="304"/>
      <c r="AV222" s="304"/>
    </row>
    <row r="223" spans="1:48" s="285" customFormat="1" x14ac:dyDescent="0.2">
      <c r="L223" s="304"/>
      <c r="M223" s="304"/>
      <c r="N223" s="304"/>
      <c r="O223" s="304"/>
      <c r="P223" s="304"/>
      <c r="Q223" s="304"/>
      <c r="R223" s="304"/>
      <c r="S223" s="304"/>
      <c r="T223" s="304"/>
      <c r="U223" s="304"/>
      <c r="V223" s="304"/>
      <c r="W223" s="304"/>
      <c r="X223" s="304"/>
      <c r="Y223" s="304"/>
      <c r="Z223" s="304"/>
      <c r="AA223" s="304"/>
      <c r="AB223" s="304"/>
      <c r="AC223" s="304"/>
      <c r="AD223" s="304"/>
      <c r="AE223" s="304"/>
      <c r="AF223" s="304"/>
      <c r="AG223" s="304"/>
      <c r="AH223" s="304"/>
      <c r="AI223" s="304"/>
      <c r="AJ223" s="304"/>
      <c r="AK223" s="304"/>
      <c r="AL223" s="304"/>
      <c r="AM223" s="304"/>
      <c r="AN223" s="304"/>
      <c r="AO223" s="304"/>
      <c r="AP223" s="304"/>
      <c r="AQ223" s="304"/>
      <c r="AR223" s="304"/>
      <c r="AS223" s="304"/>
      <c r="AT223" s="304"/>
      <c r="AU223" s="304"/>
      <c r="AV223" s="304"/>
    </row>
    <row r="224" spans="1:48" s="285" customFormat="1" x14ac:dyDescent="0.2">
      <c r="L224" s="304"/>
      <c r="M224" s="304"/>
      <c r="N224" s="304"/>
      <c r="O224" s="304"/>
      <c r="P224" s="304"/>
      <c r="Q224" s="304"/>
      <c r="R224" s="304"/>
      <c r="S224" s="304"/>
      <c r="T224" s="304"/>
      <c r="U224" s="304"/>
      <c r="V224" s="304"/>
      <c r="W224" s="304"/>
      <c r="X224" s="304"/>
      <c r="Y224" s="304"/>
      <c r="Z224" s="304"/>
      <c r="AA224" s="304"/>
      <c r="AB224" s="304"/>
      <c r="AC224" s="304"/>
      <c r="AD224" s="304"/>
      <c r="AE224" s="304"/>
      <c r="AF224" s="304"/>
      <c r="AG224" s="304"/>
      <c r="AH224" s="304"/>
      <c r="AI224" s="304"/>
      <c r="AJ224" s="304"/>
      <c r="AK224" s="304"/>
      <c r="AL224" s="304"/>
      <c r="AM224" s="304"/>
      <c r="AN224" s="304"/>
      <c r="AO224" s="304"/>
      <c r="AP224" s="304"/>
      <c r="AQ224" s="304"/>
      <c r="AR224" s="304"/>
      <c r="AS224" s="304"/>
      <c r="AT224" s="304"/>
      <c r="AU224" s="304"/>
      <c r="AV224" s="304"/>
    </row>
    <row r="225" spans="1:48" s="285" customFormat="1" x14ac:dyDescent="0.2">
      <c r="L225" s="304"/>
      <c r="M225" s="304"/>
      <c r="N225" s="304"/>
      <c r="O225" s="304"/>
      <c r="P225" s="304"/>
      <c r="Q225" s="304"/>
      <c r="R225" s="304"/>
      <c r="S225" s="304"/>
      <c r="T225" s="304"/>
      <c r="U225" s="304"/>
      <c r="V225" s="304"/>
      <c r="W225" s="304"/>
      <c r="X225" s="304"/>
      <c r="Y225" s="304"/>
      <c r="Z225" s="304"/>
      <c r="AA225" s="304"/>
      <c r="AB225" s="304"/>
      <c r="AC225" s="304"/>
      <c r="AD225" s="304"/>
      <c r="AE225" s="304"/>
      <c r="AF225" s="304"/>
      <c r="AG225" s="304"/>
      <c r="AH225" s="304"/>
      <c r="AI225" s="304"/>
      <c r="AJ225" s="304"/>
      <c r="AK225" s="304"/>
      <c r="AL225" s="304"/>
      <c r="AM225" s="304"/>
      <c r="AN225" s="304"/>
      <c r="AO225" s="304"/>
      <c r="AP225" s="304"/>
      <c r="AQ225" s="304"/>
      <c r="AR225" s="304"/>
      <c r="AS225" s="304"/>
      <c r="AT225" s="304"/>
      <c r="AU225" s="304"/>
      <c r="AV225" s="304"/>
    </row>
    <row r="226" spans="1:48" s="285" customFormat="1" x14ac:dyDescent="0.2">
      <c r="B226" s="314"/>
      <c r="C226" s="314"/>
      <c r="D226" s="314"/>
      <c r="L226" s="304"/>
      <c r="M226" s="304"/>
      <c r="N226" s="304"/>
      <c r="O226" s="304"/>
      <c r="P226" s="304"/>
      <c r="Q226" s="304"/>
      <c r="R226" s="304"/>
      <c r="S226" s="304"/>
      <c r="T226" s="304"/>
      <c r="U226" s="304"/>
      <c r="V226" s="304"/>
      <c r="W226" s="304"/>
      <c r="X226" s="304"/>
      <c r="Y226" s="304"/>
      <c r="Z226" s="304"/>
      <c r="AA226" s="304"/>
      <c r="AB226" s="304"/>
      <c r="AC226" s="304"/>
      <c r="AD226" s="304"/>
      <c r="AE226" s="304"/>
      <c r="AF226" s="304"/>
      <c r="AG226" s="304"/>
      <c r="AH226" s="304"/>
      <c r="AI226" s="304"/>
      <c r="AJ226" s="304"/>
      <c r="AK226" s="304"/>
      <c r="AL226" s="304"/>
      <c r="AM226" s="304"/>
      <c r="AN226" s="304"/>
      <c r="AO226" s="304"/>
      <c r="AP226" s="304"/>
      <c r="AQ226" s="304"/>
      <c r="AR226" s="304"/>
      <c r="AS226" s="304"/>
      <c r="AT226" s="304"/>
      <c r="AU226" s="304"/>
      <c r="AV226" s="304"/>
    </row>
    <row r="227" spans="1:48" s="285" customFormat="1" x14ac:dyDescent="0.2">
      <c r="A227" s="316"/>
      <c r="B227" s="328"/>
      <c r="C227" s="343"/>
      <c r="D227" s="321"/>
      <c r="L227" s="304"/>
      <c r="M227" s="304"/>
      <c r="N227" s="304"/>
      <c r="O227" s="304"/>
      <c r="P227" s="304"/>
      <c r="Q227" s="304"/>
      <c r="R227" s="304"/>
      <c r="S227" s="304"/>
      <c r="T227" s="304"/>
      <c r="U227" s="304"/>
      <c r="V227" s="304"/>
      <c r="W227" s="304"/>
      <c r="X227" s="304"/>
      <c r="Y227" s="304"/>
      <c r="Z227" s="304"/>
      <c r="AA227" s="304"/>
      <c r="AB227" s="304"/>
      <c r="AC227" s="304"/>
      <c r="AD227" s="304"/>
      <c r="AE227" s="304"/>
      <c r="AF227" s="304"/>
      <c r="AG227" s="304"/>
      <c r="AH227" s="304"/>
      <c r="AI227" s="304"/>
      <c r="AJ227" s="304"/>
      <c r="AK227" s="304"/>
      <c r="AL227" s="304"/>
      <c r="AM227" s="304"/>
      <c r="AN227" s="304"/>
      <c r="AO227" s="304"/>
      <c r="AP227" s="304"/>
      <c r="AQ227" s="304"/>
      <c r="AR227" s="304"/>
      <c r="AS227" s="304"/>
      <c r="AT227" s="304"/>
      <c r="AU227" s="304"/>
      <c r="AV227" s="304"/>
    </row>
    <row r="228" spans="1:48" s="285" customFormat="1" x14ac:dyDescent="0.2">
      <c r="L228" s="304"/>
      <c r="M228" s="304"/>
      <c r="N228" s="304"/>
      <c r="O228" s="304"/>
      <c r="P228" s="304"/>
      <c r="Q228" s="304"/>
      <c r="R228" s="304"/>
      <c r="S228" s="304"/>
      <c r="T228" s="304"/>
      <c r="U228" s="304"/>
      <c r="V228" s="304"/>
      <c r="W228" s="304"/>
      <c r="X228" s="304"/>
      <c r="Y228" s="304"/>
      <c r="Z228" s="304"/>
      <c r="AA228" s="304"/>
      <c r="AB228" s="304"/>
      <c r="AC228" s="304"/>
      <c r="AD228" s="304"/>
      <c r="AE228" s="304"/>
      <c r="AF228" s="304"/>
      <c r="AG228" s="304"/>
      <c r="AH228" s="304"/>
      <c r="AI228" s="304"/>
      <c r="AJ228" s="304"/>
      <c r="AK228" s="304"/>
      <c r="AL228" s="304"/>
      <c r="AM228" s="304"/>
      <c r="AN228" s="304"/>
      <c r="AO228" s="304"/>
      <c r="AP228" s="304"/>
      <c r="AQ228" s="304"/>
      <c r="AR228" s="304"/>
      <c r="AS228" s="304"/>
      <c r="AT228" s="304"/>
      <c r="AU228" s="304"/>
      <c r="AV228" s="304"/>
    </row>
    <row r="229" spans="1:48" s="285" customFormat="1" x14ac:dyDescent="0.2">
      <c r="L229" s="304"/>
      <c r="M229" s="304"/>
      <c r="N229" s="304"/>
      <c r="O229" s="304"/>
      <c r="P229" s="304"/>
      <c r="Q229" s="304"/>
      <c r="R229" s="304"/>
      <c r="S229" s="304"/>
      <c r="T229" s="304"/>
      <c r="U229" s="304"/>
      <c r="V229" s="304"/>
      <c r="W229" s="304"/>
      <c r="X229" s="304"/>
      <c r="Y229" s="304"/>
      <c r="Z229" s="304"/>
      <c r="AA229" s="304"/>
      <c r="AB229" s="304"/>
      <c r="AC229" s="304"/>
      <c r="AD229" s="304"/>
      <c r="AE229" s="304"/>
      <c r="AF229" s="304"/>
      <c r="AG229" s="304"/>
      <c r="AH229" s="304"/>
      <c r="AI229" s="304"/>
      <c r="AJ229" s="304"/>
      <c r="AK229" s="304"/>
      <c r="AL229" s="304"/>
      <c r="AM229" s="304"/>
      <c r="AN229" s="304"/>
      <c r="AO229" s="304"/>
      <c r="AP229" s="304"/>
      <c r="AQ229" s="304"/>
      <c r="AR229" s="304"/>
      <c r="AS229" s="304"/>
      <c r="AT229" s="304"/>
      <c r="AU229" s="304"/>
      <c r="AV229" s="304"/>
    </row>
    <row r="230" spans="1:48" s="285" customFormat="1" x14ac:dyDescent="0.2">
      <c r="L230" s="304"/>
      <c r="M230" s="304"/>
      <c r="N230" s="304"/>
      <c r="O230" s="304"/>
      <c r="P230" s="304"/>
      <c r="Q230" s="304"/>
      <c r="R230" s="304"/>
      <c r="S230" s="304"/>
      <c r="T230" s="304"/>
      <c r="U230" s="304"/>
      <c r="V230" s="304"/>
      <c r="W230" s="304"/>
      <c r="X230" s="304"/>
      <c r="Y230" s="304"/>
      <c r="Z230" s="304"/>
      <c r="AA230" s="304"/>
      <c r="AB230" s="304"/>
      <c r="AC230" s="304"/>
      <c r="AD230" s="304"/>
      <c r="AE230" s="304"/>
      <c r="AF230" s="304"/>
      <c r="AG230" s="304"/>
      <c r="AH230" s="304"/>
      <c r="AI230" s="304"/>
      <c r="AJ230" s="304"/>
      <c r="AK230" s="304"/>
      <c r="AL230" s="304"/>
      <c r="AM230" s="304"/>
      <c r="AN230" s="304"/>
      <c r="AO230" s="304"/>
      <c r="AP230" s="304"/>
      <c r="AQ230" s="304"/>
      <c r="AR230" s="304"/>
      <c r="AS230" s="304"/>
      <c r="AT230" s="304"/>
      <c r="AU230" s="304"/>
      <c r="AV230" s="304"/>
    </row>
    <row r="231" spans="1:48" s="285" customFormat="1" x14ac:dyDescent="0.2">
      <c r="L231" s="304"/>
      <c r="M231" s="304"/>
      <c r="N231" s="304"/>
      <c r="O231" s="304"/>
      <c r="P231" s="304"/>
      <c r="Q231" s="304"/>
      <c r="R231" s="304"/>
      <c r="S231" s="304"/>
      <c r="T231" s="304"/>
      <c r="U231" s="304"/>
      <c r="V231" s="304"/>
      <c r="W231" s="304"/>
      <c r="X231" s="304"/>
      <c r="Y231" s="304"/>
      <c r="Z231" s="304"/>
      <c r="AA231" s="304"/>
      <c r="AB231" s="304"/>
      <c r="AC231" s="304"/>
      <c r="AD231" s="304"/>
      <c r="AE231" s="304"/>
      <c r="AF231" s="304"/>
      <c r="AG231" s="304"/>
      <c r="AH231" s="304"/>
      <c r="AI231" s="304"/>
      <c r="AJ231" s="304"/>
      <c r="AK231" s="304"/>
      <c r="AL231" s="304"/>
      <c r="AM231" s="304"/>
      <c r="AN231" s="304"/>
      <c r="AO231" s="304"/>
      <c r="AP231" s="304"/>
      <c r="AQ231" s="304"/>
      <c r="AR231" s="304"/>
      <c r="AS231" s="304"/>
      <c r="AT231" s="304"/>
      <c r="AU231" s="304"/>
      <c r="AV231" s="304"/>
    </row>
    <row r="232" spans="1:48" s="285" customFormat="1" x14ac:dyDescent="0.2">
      <c r="L232" s="304"/>
      <c r="M232" s="304"/>
      <c r="N232" s="304"/>
      <c r="O232" s="304"/>
      <c r="P232" s="304"/>
      <c r="Q232" s="304"/>
      <c r="R232" s="304"/>
      <c r="S232" s="304"/>
      <c r="T232" s="304"/>
      <c r="U232" s="304"/>
      <c r="V232" s="304"/>
      <c r="W232" s="304"/>
      <c r="X232" s="304"/>
      <c r="Y232" s="304"/>
      <c r="Z232" s="304"/>
      <c r="AA232" s="304"/>
      <c r="AB232" s="304"/>
      <c r="AC232" s="304"/>
      <c r="AD232" s="304"/>
      <c r="AE232" s="304"/>
      <c r="AF232" s="304"/>
      <c r="AG232" s="304"/>
      <c r="AH232" s="304"/>
      <c r="AI232" s="304"/>
      <c r="AJ232" s="304"/>
      <c r="AK232" s="304"/>
      <c r="AL232" s="304"/>
      <c r="AM232" s="304"/>
      <c r="AN232" s="304"/>
      <c r="AO232" s="304"/>
      <c r="AP232" s="304"/>
      <c r="AQ232" s="304"/>
      <c r="AR232" s="304"/>
      <c r="AS232" s="304"/>
      <c r="AT232" s="304"/>
      <c r="AU232" s="304"/>
      <c r="AV232" s="304"/>
    </row>
    <row r="233" spans="1:48" s="285" customFormat="1" x14ac:dyDescent="0.2">
      <c r="L233" s="304"/>
      <c r="M233" s="304"/>
      <c r="N233" s="304"/>
      <c r="O233" s="304"/>
      <c r="P233" s="304"/>
      <c r="Q233" s="304"/>
      <c r="R233" s="304"/>
      <c r="S233" s="304"/>
      <c r="T233" s="304"/>
      <c r="U233" s="304"/>
      <c r="V233" s="304"/>
      <c r="W233" s="304"/>
      <c r="X233" s="304"/>
      <c r="Y233" s="304"/>
      <c r="Z233" s="304"/>
      <c r="AA233" s="304"/>
      <c r="AB233" s="304"/>
      <c r="AC233" s="304"/>
      <c r="AD233" s="304"/>
      <c r="AE233" s="304"/>
      <c r="AF233" s="304"/>
      <c r="AG233" s="304"/>
      <c r="AH233" s="304"/>
      <c r="AI233" s="304"/>
      <c r="AJ233" s="304"/>
      <c r="AK233" s="304"/>
      <c r="AL233" s="304"/>
      <c r="AM233" s="304"/>
      <c r="AN233" s="304"/>
      <c r="AO233" s="304"/>
      <c r="AP233" s="304"/>
      <c r="AQ233" s="304"/>
      <c r="AR233" s="304"/>
      <c r="AS233" s="304"/>
      <c r="AT233" s="304"/>
      <c r="AU233" s="304"/>
      <c r="AV233" s="304"/>
    </row>
    <row r="234" spans="1:48" s="285" customFormat="1" x14ac:dyDescent="0.2">
      <c r="L234" s="304"/>
      <c r="M234" s="304"/>
      <c r="N234" s="304"/>
      <c r="O234" s="304"/>
      <c r="P234" s="304"/>
      <c r="Q234" s="304"/>
      <c r="R234" s="304"/>
      <c r="S234" s="304"/>
      <c r="T234" s="304"/>
      <c r="U234" s="304"/>
      <c r="V234" s="304"/>
      <c r="W234" s="304"/>
      <c r="X234" s="304"/>
      <c r="Y234" s="304"/>
      <c r="Z234" s="304"/>
      <c r="AA234" s="304"/>
      <c r="AB234" s="304"/>
      <c r="AC234" s="304"/>
      <c r="AD234" s="304"/>
      <c r="AE234" s="304"/>
      <c r="AF234" s="304"/>
      <c r="AG234" s="304"/>
      <c r="AH234" s="304"/>
      <c r="AI234" s="304"/>
      <c r="AJ234" s="304"/>
      <c r="AK234" s="304"/>
      <c r="AL234" s="304"/>
      <c r="AM234" s="304"/>
      <c r="AN234" s="304"/>
      <c r="AO234" s="304"/>
      <c r="AP234" s="304"/>
      <c r="AQ234" s="304"/>
      <c r="AR234" s="304"/>
      <c r="AS234" s="304"/>
      <c r="AT234" s="304"/>
      <c r="AU234" s="304"/>
      <c r="AV234" s="304"/>
    </row>
    <row r="235" spans="1:48" s="285" customFormat="1" x14ac:dyDescent="0.2">
      <c r="L235" s="304"/>
      <c r="M235" s="304"/>
      <c r="N235" s="304"/>
      <c r="O235" s="304"/>
      <c r="P235" s="304"/>
      <c r="Q235" s="304"/>
      <c r="R235" s="304"/>
      <c r="S235" s="304"/>
      <c r="T235" s="304"/>
      <c r="U235" s="304"/>
      <c r="V235" s="304"/>
      <c r="W235" s="304"/>
      <c r="X235" s="304"/>
      <c r="Y235" s="304"/>
      <c r="Z235" s="304"/>
      <c r="AA235" s="304"/>
      <c r="AB235" s="304"/>
      <c r="AC235" s="304"/>
      <c r="AD235" s="304"/>
      <c r="AE235" s="304"/>
      <c r="AF235" s="304"/>
      <c r="AG235" s="304"/>
      <c r="AH235" s="304"/>
      <c r="AI235" s="304"/>
      <c r="AJ235" s="304"/>
      <c r="AK235" s="304"/>
      <c r="AL235" s="304"/>
      <c r="AM235" s="304"/>
      <c r="AN235" s="304"/>
      <c r="AO235" s="304"/>
      <c r="AP235" s="304"/>
      <c r="AQ235" s="304"/>
      <c r="AR235" s="304"/>
      <c r="AS235" s="304"/>
      <c r="AT235" s="304"/>
      <c r="AU235" s="304"/>
      <c r="AV235" s="304"/>
    </row>
    <row r="236" spans="1:48" s="285" customFormat="1" x14ac:dyDescent="0.2">
      <c r="L236" s="304"/>
      <c r="M236" s="304"/>
      <c r="N236" s="304"/>
      <c r="O236" s="304"/>
      <c r="P236" s="304"/>
      <c r="Q236" s="304"/>
      <c r="R236" s="304"/>
      <c r="S236" s="304"/>
      <c r="T236" s="304"/>
      <c r="U236" s="304"/>
      <c r="V236" s="304"/>
      <c r="W236" s="304"/>
      <c r="X236" s="304"/>
      <c r="Y236" s="304"/>
      <c r="Z236" s="304"/>
      <c r="AA236" s="304"/>
      <c r="AB236" s="304"/>
      <c r="AC236" s="304"/>
      <c r="AD236" s="304"/>
      <c r="AE236" s="304"/>
      <c r="AF236" s="304"/>
      <c r="AG236" s="304"/>
      <c r="AH236" s="304"/>
      <c r="AI236" s="304"/>
      <c r="AJ236" s="304"/>
      <c r="AK236" s="304"/>
      <c r="AL236" s="304"/>
      <c r="AM236" s="304"/>
      <c r="AN236" s="304"/>
      <c r="AO236" s="304"/>
      <c r="AP236" s="304"/>
      <c r="AQ236" s="304"/>
      <c r="AR236" s="304"/>
      <c r="AS236" s="304"/>
      <c r="AT236" s="304"/>
      <c r="AU236" s="304"/>
      <c r="AV236" s="304"/>
    </row>
    <row r="237" spans="1:48" x14ac:dyDescent="0.2">
      <c r="A237" s="285"/>
      <c r="B237" s="285"/>
      <c r="C237" s="285"/>
      <c r="D237" s="285"/>
      <c r="E237" s="285"/>
      <c r="F237" s="285"/>
      <c r="G237" s="285"/>
      <c r="H237" s="285"/>
      <c r="I237" s="285"/>
      <c r="J237" s="285"/>
      <c r="K237" s="285"/>
    </row>
    <row r="238" spans="1:48" x14ac:dyDescent="0.2">
      <c r="A238" s="285"/>
      <c r="B238" s="285"/>
      <c r="C238" s="285"/>
      <c r="D238" s="285"/>
      <c r="E238" s="285"/>
      <c r="F238" s="285"/>
      <c r="G238" s="285"/>
      <c r="H238" s="285"/>
      <c r="I238" s="285"/>
      <c r="J238" s="285"/>
      <c r="K238" s="285"/>
    </row>
    <row r="239" spans="1:48" x14ac:dyDescent="0.2">
      <c r="A239" s="285"/>
      <c r="B239" s="285"/>
      <c r="C239" s="285"/>
      <c r="D239" s="285"/>
      <c r="E239" s="285"/>
      <c r="F239" s="285"/>
      <c r="G239" s="285"/>
      <c r="H239" s="285"/>
      <c r="I239" s="285"/>
      <c r="J239" s="285"/>
      <c r="K239" s="285"/>
    </row>
    <row r="240" spans="1:48" x14ac:dyDescent="0.2">
      <c r="A240" s="285"/>
      <c r="B240" s="285"/>
      <c r="C240" s="285"/>
      <c r="D240" s="285"/>
      <c r="E240" s="285"/>
      <c r="F240" s="285"/>
      <c r="G240" s="285"/>
      <c r="H240" s="285"/>
      <c r="I240" s="285"/>
      <c r="J240" s="285"/>
      <c r="K240" s="285"/>
    </row>
    <row r="241" spans="1:48" x14ac:dyDescent="0.2">
      <c r="A241" s="285"/>
      <c r="B241" s="285"/>
      <c r="C241" s="285"/>
      <c r="D241" s="285"/>
      <c r="E241" s="285"/>
      <c r="F241" s="285"/>
      <c r="G241" s="285"/>
      <c r="H241" s="285"/>
      <c r="I241" s="285"/>
      <c r="J241" s="285"/>
      <c r="K241" s="285"/>
    </row>
    <row r="242" spans="1:48" x14ac:dyDescent="0.2">
      <c r="A242" s="285"/>
      <c r="B242" s="285"/>
      <c r="C242" s="285"/>
      <c r="D242" s="285"/>
      <c r="E242" s="285"/>
      <c r="F242" s="285"/>
      <c r="G242" s="285"/>
      <c r="H242" s="285"/>
      <c r="I242" s="285"/>
      <c r="J242" s="285"/>
      <c r="K242" s="285"/>
    </row>
    <row r="243" spans="1:48" x14ac:dyDescent="0.2">
      <c r="A243" s="285"/>
      <c r="B243" s="285"/>
      <c r="C243" s="285"/>
      <c r="D243" s="285"/>
      <c r="E243" s="285"/>
      <c r="F243" s="285"/>
      <c r="G243" s="285"/>
      <c r="H243" s="285"/>
      <c r="I243" s="285"/>
      <c r="J243" s="285"/>
      <c r="K243" s="285"/>
    </row>
    <row r="244" spans="1:48" x14ac:dyDescent="0.2">
      <c r="A244" s="285"/>
      <c r="B244" s="285"/>
      <c r="C244" s="285"/>
      <c r="D244" s="285"/>
      <c r="E244" s="285"/>
      <c r="F244" s="285"/>
      <c r="G244" s="285"/>
      <c r="H244" s="285"/>
      <c r="I244" s="285"/>
      <c r="J244" s="285"/>
      <c r="K244" s="285"/>
    </row>
    <row r="245" spans="1:48" x14ac:dyDescent="0.2">
      <c r="A245" s="285"/>
      <c r="B245" s="285"/>
      <c r="C245" s="285"/>
      <c r="D245" s="285"/>
      <c r="E245" s="285"/>
      <c r="F245" s="285"/>
      <c r="G245" s="285"/>
      <c r="H245" s="285"/>
      <c r="I245" s="285"/>
      <c r="J245" s="285"/>
      <c r="K245" s="285"/>
    </row>
    <row r="246" spans="1:48" x14ac:dyDescent="0.2">
      <c r="A246" s="285"/>
      <c r="B246" s="315"/>
      <c r="C246" s="315"/>
      <c r="D246" s="315"/>
      <c r="E246" s="315"/>
      <c r="F246" s="285"/>
      <c r="G246" s="285"/>
      <c r="K246" s="315"/>
    </row>
    <row r="247" spans="1:48" x14ac:dyDescent="0.2">
      <c r="A247" s="337"/>
      <c r="B247" s="308"/>
      <c r="C247" s="332"/>
      <c r="D247" s="333"/>
      <c r="E247" s="333"/>
      <c r="F247" s="285"/>
      <c r="G247" s="285"/>
      <c r="H247" s="337"/>
      <c r="I247" s="337"/>
      <c r="J247" s="337"/>
      <c r="K247" s="331"/>
    </row>
    <row r="248" spans="1:48" x14ac:dyDescent="0.2">
      <c r="A248" s="324"/>
      <c r="B248" s="328"/>
      <c r="C248" s="343"/>
      <c r="D248" s="321"/>
      <c r="E248" s="285"/>
      <c r="F248" s="285"/>
      <c r="G248" s="285"/>
      <c r="H248" s="285"/>
      <c r="I248" s="285"/>
      <c r="J248" s="285"/>
      <c r="K248" s="285"/>
    </row>
    <row r="249" spans="1:48" x14ac:dyDescent="0.2">
      <c r="A249" s="285"/>
      <c r="B249" s="285"/>
      <c r="C249" s="285"/>
      <c r="D249" s="285"/>
      <c r="E249" s="285"/>
      <c r="F249" s="285"/>
      <c r="G249" s="285"/>
      <c r="H249" s="285"/>
      <c r="I249" s="285"/>
      <c r="J249" s="285"/>
      <c r="K249" s="285"/>
    </row>
    <row r="250" spans="1:48" x14ac:dyDescent="0.2">
      <c r="A250" s="285"/>
      <c r="B250" s="285"/>
      <c r="C250" s="285"/>
      <c r="D250" s="285"/>
      <c r="E250" s="285"/>
      <c r="F250" s="285"/>
      <c r="G250" s="285"/>
      <c r="H250" s="285"/>
      <c r="I250" s="285"/>
      <c r="J250" s="285"/>
      <c r="K250" s="285"/>
    </row>
    <row r="251" spans="1:48" x14ac:dyDescent="0.2">
      <c r="A251" s="285"/>
      <c r="B251" s="285"/>
      <c r="C251" s="285"/>
      <c r="D251" s="285"/>
      <c r="E251" s="285"/>
      <c r="F251" s="285"/>
      <c r="G251" s="285"/>
      <c r="H251" s="285"/>
      <c r="I251" s="285"/>
      <c r="J251" s="285"/>
      <c r="K251" s="285"/>
    </row>
    <row r="252" spans="1:48" x14ac:dyDescent="0.2">
      <c r="A252" s="285"/>
      <c r="B252" s="285"/>
      <c r="C252" s="285"/>
      <c r="D252" s="285"/>
      <c r="E252" s="285"/>
      <c r="F252" s="285"/>
      <c r="G252" s="285"/>
      <c r="H252" s="285"/>
      <c r="I252" s="285"/>
      <c r="J252" s="285"/>
      <c r="K252" s="285"/>
    </row>
    <row r="253" spans="1:48" s="285" customFormat="1" x14ac:dyDescent="0.2">
      <c r="L253" s="304"/>
      <c r="M253" s="304"/>
      <c r="N253" s="304"/>
      <c r="O253" s="304"/>
      <c r="P253" s="304"/>
      <c r="Q253" s="304"/>
      <c r="R253" s="304"/>
      <c r="S253" s="304"/>
      <c r="T253" s="304"/>
      <c r="U253" s="304"/>
      <c r="V253" s="304"/>
      <c r="W253" s="304"/>
      <c r="X253" s="304"/>
      <c r="Y253" s="304"/>
      <c r="Z253" s="304"/>
      <c r="AA253" s="304"/>
      <c r="AB253" s="304"/>
      <c r="AC253" s="304"/>
      <c r="AD253" s="304"/>
      <c r="AE253" s="304"/>
      <c r="AF253" s="304"/>
      <c r="AG253" s="304"/>
      <c r="AH253" s="304"/>
      <c r="AI253" s="304"/>
      <c r="AJ253" s="304"/>
      <c r="AK253" s="304"/>
      <c r="AL253" s="304"/>
      <c r="AM253" s="304"/>
      <c r="AN253" s="304"/>
      <c r="AO253" s="304"/>
      <c r="AP253" s="304"/>
      <c r="AQ253" s="304"/>
      <c r="AR253" s="304"/>
      <c r="AS253" s="304"/>
      <c r="AT253" s="304"/>
      <c r="AU253" s="304"/>
      <c r="AV253" s="304"/>
    </row>
    <row r="254" spans="1:48" s="285" customFormat="1" x14ac:dyDescent="0.2">
      <c r="L254" s="304"/>
      <c r="M254" s="304"/>
      <c r="N254" s="304"/>
      <c r="O254" s="304"/>
      <c r="P254" s="304"/>
      <c r="Q254" s="304"/>
      <c r="R254" s="304"/>
      <c r="S254" s="304"/>
      <c r="T254" s="304"/>
      <c r="U254" s="304"/>
      <c r="V254" s="304"/>
      <c r="W254" s="304"/>
      <c r="X254" s="304"/>
      <c r="Y254" s="304"/>
      <c r="Z254" s="304"/>
      <c r="AA254" s="304"/>
      <c r="AB254" s="304"/>
      <c r="AC254" s="304"/>
      <c r="AD254" s="304"/>
      <c r="AE254" s="304"/>
      <c r="AF254" s="304"/>
      <c r="AG254" s="304"/>
      <c r="AH254" s="304"/>
      <c r="AI254" s="304"/>
      <c r="AJ254" s="304"/>
      <c r="AK254" s="304"/>
      <c r="AL254" s="304"/>
      <c r="AM254" s="304"/>
      <c r="AN254" s="304"/>
      <c r="AO254" s="304"/>
      <c r="AP254" s="304"/>
      <c r="AQ254" s="304"/>
      <c r="AR254" s="304"/>
      <c r="AS254" s="304"/>
      <c r="AT254" s="304"/>
      <c r="AU254" s="304"/>
      <c r="AV254" s="304"/>
    </row>
    <row r="255" spans="1:48" s="285" customFormat="1" x14ac:dyDescent="0.2">
      <c r="L255" s="304"/>
      <c r="M255" s="304"/>
      <c r="N255" s="304"/>
      <c r="O255" s="304"/>
      <c r="P255" s="304"/>
      <c r="Q255" s="304"/>
      <c r="R255" s="304"/>
      <c r="S255" s="304"/>
      <c r="T255" s="304"/>
      <c r="U255" s="304"/>
      <c r="V255" s="304"/>
      <c r="W255" s="304"/>
      <c r="X255" s="304"/>
      <c r="Y255" s="304"/>
      <c r="Z255" s="304"/>
      <c r="AA255" s="304"/>
      <c r="AB255" s="304"/>
      <c r="AC255" s="304"/>
      <c r="AD255" s="304"/>
      <c r="AE255" s="304"/>
      <c r="AF255" s="304"/>
      <c r="AG255" s="304"/>
      <c r="AH255" s="304"/>
      <c r="AI255" s="304"/>
      <c r="AJ255" s="304"/>
      <c r="AK255" s="304"/>
      <c r="AL255" s="304"/>
      <c r="AM255" s="304"/>
      <c r="AN255" s="304"/>
      <c r="AO255" s="304"/>
      <c r="AP255" s="304"/>
      <c r="AQ255" s="304"/>
      <c r="AR255" s="304"/>
      <c r="AS255" s="304"/>
      <c r="AT255" s="304"/>
      <c r="AU255" s="304"/>
      <c r="AV255" s="304"/>
    </row>
    <row r="256" spans="1:48" s="285" customFormat="1" x14ac:dyDescent="0.2">
      <c r="L256" s="304"/>
      <c r="M256" s="304"/>
      <c r="N256" s="304"/>
      <c r="O256" s="304"/>
      <c r="P256" s="304"/>
      <c r="Q256" s="304"/>
      <c r="R256" s="304"/>
      <c r="S256" s="304"/>
      <c r="T256" s="304"/>
      <c r="U256" s="304"/>
      <c r="V256" s="304"/>
      <c r="W256" s="304"/>
      <c r="X256" s="304"/>
      <c r="Y256" s="304"/>
      <c r="Z256" s="304"/>
      <c r="AA256" s="304"/>
      <c r="AB256" s="304"/>
      <c r="AC256" s="304"/>
      <c r="AD256" s="304"/>
      <c r="AE256" s="304"/>
      <c r="AF256" s="304"/>
      <c r="AG256" s="304"/>
      <c r="AH256" s="304"/>
      <c r="AI256" s="304"/>
      <c r="AJ256" s="304"/>
      <c r="AK256" s="304"/>
      <c r="AL256" s="304"/>
      <c r="AM256" s="304"/>
      <c r="AN256" s="304"/>
      <c r="AO256" s="304"/>
      <c r="AP256" s="304"/>
      <c r="AQ256" s="304"/>
      <c r="AR256" s="304"/>
      <c r="AS256" s="304"/>
      <c r="AT256" s="304"/>
      <c r="AU256" s="304"/>
      <c r="AV256" s="304"/>
    </row>
    <row r="257" spans="1:48" s="285" customFormat="1" x14ac:dyDescent="0.2">
      <c r="L257" s="304"/>
      <c r="M257" s="304"/>
      <c r="N257" s="304"/>
      <c r="O257" s="304"/>
      <c r="P257" s="304"/>
      <c r="Q257" s="304"/>
      <c r="R257" s="304"/>
      <c r="S257" s="304"/>
      <c r="T257" s="304"/>
      <c r="U257" s="304"/>
      <c r="V257" s="304"/>
      <c r="W257" s="304"/>
      <c r="X257" s="304"/>
      <c r="Y257" s="304"/>
      <c r="Z257" s="304"/>
      <c r="AA257" s="304"/>
      <c r="AB257" s="304"/>
      <c r="AC257" s="304"/>
      <c r="AD257" s="304"/>
      <c r="AE257" s="304"/>
      <c r="AF257" s="304"/>
      <c r="AG257" s="304"/>
      <c r="AH257" s="304"/>
      <c r="AI257" s="304"/>
      <c r="AJ257" s="304"/>
      <c r="AK257" s="304"/>
      <c r="AL257" s="304"/>
      <c r="AM257" s="304"/>
      <c r="AN257" s="304"/>
      <c r="AO257" s="304"/>
      <c r="AP257" s="304"/>
      <c r="AQ257" s="304"/>
      <c r="AR257" s="304"/>
      <c r="AS257" s="304"/>
      <c r="AT257" s="304"/>
      <c r="AU257" s="304"/>
      <c r="AV257" s="304"/>
    </row>
    <row r="258" spans="1:48" s="285" customFormat="1" x14ac:dyDescent="0.2">
      <c r="L258" s="304"/>
      <c r="M258" s="304"/>
      <c r="N258" s="304"/>
      <c r="O258" s="304"/>
      <c r="P258" s="304"/>
      <c r="Q258" s="304"/>
      <c r="R258" s="304"/>
      <c r="S258" s="304"/>
      <c r="T258" s="304"/>
      <c r="U258" s="304"/>
      <c r="V258" s="304"/>
      <c r="W258" s="304"/>
      <c r="X258" s="304"/>
      <c r="Y258" s="304"/>
      <c r="Z258" s="304"/>
      <c r="AA258" s="304"/>
      <c r="AB258" s="304"/>
      <c r="AC258" s="304"/>
      <c r="AD258" s="304"/>
      <c r="AE258" s="304"/>
      <c r="AF258" s="304"/>
      <c r="AG258" s="304"/>
      <c r="AH258" s="304"/>
      <c r="AI258" s="304"/>
      <c r="AJ258" s="304"/>
      <c r="AK258" s="304"/>
      <c r="AL258" s="304"/>
      <c r="AM258" s="304"/>
      <c r="AN258" s="304"/>
      <c r="AO258" s="304"/>
      <c r="AP258" s="304"/>
      <c r="AQ258" s="304"/>
      <c r="AR258" s="304"/>
      <c r="AS258" s="304"/>
      <c r="AT258" s="304"/>
      <c r="AU258" s="304"/>
      <c r="AV258" s="304"/>
    </row>
    <row r="259" spans="1:48" s="285" customFormat="1" x14ac:dyDescent="0.2">
      <c r="L259" s="304"/>
      <c r="M259" s="304"/>
      <c r="N259" s="304"/>
      <c r="O259" s="304"/>
      <c r="P259" s="304"/>
      <c r="Q259" s="304"/>
      <c r="R259" s="304"/>
      <c r="S259" s="304"/>
      <c r="T259" s="304"/>
      <c r="U259" s="304"/>
      <c r="V259" s="304"/>
      <c r="W259" s="304"/>
      <c r="X259" s="304"/>
      <c r="Y259" s="304"/>
      <c r="Z259" s="304"/>
      <c r="AA259" s="304"/>
      <c r="AB259" s="304"/>
      <c r="AC259" s="304"/>
      <c r="AD259" s="304"/>
      <c r="AE259" s="304"/>
      <c r="AF259" s="304"/>
      <c r="AG259" s="304"/>
      <c r="AH259" s="304"/>
      <c r="AI259" s="304"/>
      <c r="AJ259" s="304"/>
      <c r="AK259" s="304"/>
      <c r="AL259" s="304"/>
      <c r="AM259" s="304"/>
      <c r="AN259" s="304"/>
      <c r="AO259" s="304"/>
      <c r="AP259" s="304"/>
      <c r="AQ259" s="304"/>
      <c r="AR259" s="304"/>
      <c r="AS259" s="304"/>
      <c r="AT259" s="304"/>
      <c r="AU259" s="304"/>
      <c r="AV259" s="304"/>
    </row>
    <row r="260" spans="1:48" s="285" customFormat="1" x14ac:dyDescent="0.2">
      <c r="L260" s="304"/>
      <c r="M260" s="304"/>
      <c r="N260" s="304"/>
      <c r="O260" s="304"/>
      <c r="P260" s="304"/>
      <c r="Q260" s="304"/>
      <c r="R260" s="304"/>
      <c r="S260" s="304"/>
      <c r="T260" s="304"/>
      <c r="U260" s="304"/>
      <c r="V260" s="304"/>
      <c r="W260" s="304"/>
      <c r="X260" s="304"/>
      <c r="Y260" s="304"/>
      <c r="Z260" s="304"/>
      <c r="AA260" s="304"/>
      <c r="AB260" s="304"/>
      <c r="AC260" s="304"/>
      <c r="AD260" s="304"/>
      <c r="AE260" s="304"/>
      <c r="AF260" s="304"/>
      <c r="AG260" s="304"/>
      <c r="AH260" s="304"/>
      <c r="AI260" s="304"/>
      <c r="AJ260" s="304"/>
      <c r="AK260" s="304"/>
      <c r="AL260" s="304"/>
      <c r="AM260" s="304"/>
      <c r="AN260" s="304"/>
      <c r="AO260" s="304"/>
      <c r="AP260" s="304"/>
      <c r="AQ260" s="304"/>
      <c r="AR260" s="304"/>
      <c r="AS260" s="304"/>
      <c r="AT260" s="304"/>
      <c r="AU260" s="304"/>
      <c r="AV260" s="304"/>
    </row>
    <row r="261" spans="1:48" s="285" customFormat="1" x14ac:dyDescent="0.2">
      <c r="L261" s="304"/>
      <c r="M261" s="304"/>
      <c r="N261" s="304"/>
      <c r="O261" s="304"/>
      <c r="P261" s="304"/>
      <c r="Q261" s="304"/>
      <c r="R261" s="304"/>
      <c r="S261" s="304"/>
      <c r="T261" s="304"/>
      <c r="U261" s="304"/>
      <c r="V261" s="304"/>
      <c r="W261" s="304"/>
      <c r="X261" s="304"/>
      <c r="Y261" s="304"/>
      <c r="Z261" s="304"/>
      <c r="AA261" s="304"/>
      <c r="AB261" s="304"/>
      <c r="AC261" s="304"/>
      <c r="AD261" s="304"/>
      <c r="AE261" s="304"/>
      <c r="AF261" s="304"/>
      <c r="AG261" s="304"/>
      <c r="AH261" s="304"/>
      <c r="AI261" s="304"/>
      <c r="AJ261" s="304"/>
      <c r="AK261" s="304"/>
      <c r="AL261" s="304"/>
      <c r="AM261" s="304"/>
      <c r="AN261" s="304"/>
      <c r="AO261" s="304"/>
      <c r="AP261" s="304"/>
      <c r="AQ261" s="304"/>
      <c r="AR261" s="304"/>
      <c r="AS261" s="304"/>
      <c r="AT261" s="304"/>
      <c r="AU261" s="304"/>
      <c r="AV261" s="304"/>
    </row>
    <row r="262" spans="1:48" s="285" customFormat="1" x14ac:dyDescent="0.2">
      <c r="L262" s="304"/>
      <c r="M262" s="304"/>
      <c r="N262" s="304"/>
      <c r="O262" s="304"/>
      <c r="P262" s="304"/>
      <c r="Q262" s="304"/>
      <c r="R262" s="304"/>
      <c r="S262" s="304"/>
      <c r="T262" s="304"/>
      <c r="U262" s="304"/>
      <c r="V262" s="304"/>
      <c r="W262" s="304"/>
      <c r="X262" s="304"/>
      <c r="Y262" s="304"/>
      <c r="Z262" s="304"/>
      <c r="AA262" s="304"/>
      <c r="AB262" s="304"/>
      <c r="AC262" s="304"/>
      <c r="AD262" s="304"/>
      <c r="AE262" s="304"/>
      <c r="AF262" s="304"/>
      <c r="AG262" s="304"/>
      <c r="AH262" s="304"/>
      <c r="AI262" s="304"/>
      <c r="AJ262" s="304"/>
      <c r="AK262" s="304"/>
      <c r="AL262" s="304"/>
      <c r="AM262" s="304"/>
      <c r="AN262" s="304"/>
      <c r="AO262" s="304"/>
      <c r="AP262" s="304"/>
      <c r="AQ262" s="304"/>
      <c r="AR262" s="304"/>
      <c r="AS262" s="304"/>
      <c r="AT262" s="304"/>
      <c r="AU262" s="304"/>
      <c r="AV262" s="304"/>
    </row>
    <row r="263" spans="1:48" s="285" customFormat="1" x14ac:dyDescent="0.2">
      <c r="L263" s="304"/>
      <c r="M263" s="304"/>
      <c r="N263" s="304"/>
      <c r="O263" s="304"/>
      <c r="P263" s="304"/>
      <c r="Q263" s="304"/>
      <c r="R263" s="304"/>
      <c r="S263" s="304"/>
      <c r="T263" s="304"/>
      <c r="U263" s="304"/>
      <c r="V263" s="304"/>
      <c r="W263" s="304"/>
      <c r="X263" s="304"/>
      <c r="Y263" s="304"/>
      <c r="Z263" s="304"/>
      <c r="AA263" s="304"/>
      <c r="AB263" s="304"/>
      <c r="AC263" s="304"/>
      <c r="AD263" s="304"/>
      <c r="AE263" s="304"/>
      <c r="AF263" s="304"/>
      <c r="AG263" s="304"/>
      <c r="AH263" s="304"/>
      <c r="AI263" s="304"/>
      <c r="AJ263" s="304"/>
      <c r="AK263" s="304"/>
      <c r="AL263" s="304"/>
      <c r="AM263" s="304"/>
      <c r="AN263" s="304"/>
      <c r="AO263" s="304"/>
      <c r="AP263" s="304"/>
      <c r="AQ263" s="304"/>
      <c r="AR263" s="304"/>
      <c r="AS263" s="304"/>
      <c r="AT263" s="304"/>
      <c r="AU263" s="304"/>
      <c r="AV263" s="304"/>
    </row>
    <row r="264" spans="1:48" s="285" customFormat="1" x14ac:dyDescent="0.2">
      <c r="L264" s="304"/>
      <c r="M264" s="304"/>
      <c r="N264" s="304"/>
      <c r="O264" s="304"/>
      <c r="P264" s="304"/>
      <c r="Q264" s="304"/>
      <c r="R264" s="304"/>
      <c r="S264" s="304"/>
      <c r="T264" s="304"/>
      <c r="U264" s="304"/>
      <c r="V264" s="304"/>
      <c r="W264" s="304"/>
      <c r="X264" s="304"/>
      <c r="Y264" s="304"/>
      <c r="Z264" s="304"/>
      <c r="AA264" s="304"/>
      <c r="AB264" s="304"/>
      <c r="AC264" s="304"/>
      <c r="AD264" s="304"/>
      <c r="AE264" s="304"/>
      <c r="AF264" s="304"/>
      <c r="AG264" s="304"/>
      <c r="AH264" s="304"/>
      <c r="AI264" s="304"/>
      <c r="AJ264" s="304"/>
      <c r="AK264" s="304"/>
      <c r="AL264" s="304"/>
      <c r="AM264" s="304"/>
      <c r="AN264" s="304"/>
      <c r="AO264" s="304"/>
      <c r="AP264" s="304"/>
      <c r="AQ264" s="304"/>
      <c r="AR264" s="304"/>
      <c r="AS264" s="304"/>
      <c r="AT264" s="304"/>
      <c r="AU264" s="304"/>
      <c r="AV264" s="304"/>
    </row>
    <row r="265" spans="1:48" s="285" customFormat="1" x14ac:dyDescent="0.2">
      <c r="L265" s="304"/>
      <c r="M265" s="304"/>
      <c r="N265" s="304"/>
      <c r="O265" s="304"/>
      <c r="P265" s="304"/>
      <c r="Q265" s="304"/>
      <c r="R265" s="304"/>
      <c r="S265" s="304"/>
      <c r="T265" s="304"/>
      <c r="U265" s="304"/>
      <c r="V265" s="304"/>
      <c r="W265" s="304"/>
      <c r="X265" s="304"/>
      <c r="Y265" s="304"/>
      <c r="Z265" s="304"/>
      <c r="AA265" s="304"/>
      <c r="AB265" s="304"/>
      <c r="AC265" s="304"/>
      <c r="AD265" s="304"/>
      <c r="AE265" s="304"/>
      <c r="AF265" s="304"/>
      <c r="AG265" s="304"/>
      <c r="AH265" s="304"/>
      <c r="AI265" s="304"/>
      <c r="AJ265" s="304"/>
      <c r="AK265" s="304"/>
      <c r="AL265" s="304"/>
      <c r="AM265" s="304"/>
      <c r="AN265" s="304"/>
      <c r="AO265" s="304"/>
      <c r="AP265" s="304"/>
      <c r="AQ265" s="304"/>
      <c r="AR265" s="304"/>
      <c r="AS265" s="304"/>
      <c r="AT265" s="304"/>
      <c r="AU265" s="304"/>
      <c r="AV265" s="304"/>
    </row>
    <row r="266" spans="1:48" s="285" customFormat="1" x14ac:dyDescent="0.2">
      <c r="L266" s="304"/>
      <c r="M266" s="304"/>
      <c r="N266" s="304"/>
      <c r="O266" s="304"/>
      <c r="P266" s="304"/>
      <c r="Q266" s="304"/>
      <c r="R266" s="304"/>
      <c r="S266" s="304"/>
      <c r="T266" s="304"/>
      <c r="U266" s="304"/>
      <c r="V266" s="304"/>
      <c r="W266" s="304"/>
      <c r="X266" s="304"/>
      <c r="Y266" s="304"/>
      <c r="Z266" s="304"/>
      <c r="AA266" s="304"/>
      <c r="AB266" s="304"/>
      <c r="AC266" s="304"/>
      <c r="AD266" s="304"/>
      <c r="AE266" s="304"/>
      <c r="AF266" s="304"/>
      <c r="AG266" s="304"/>
      <c r="AH266" s="304"/>
      <c r="AI266" s="304"/>
      <c r="AJ266" s="304"/>
      <c r="AK266" s="304"/>
      <c r="AL266" s="304"/>
      <c r="AM266" s="304"/>
      <c r="AN266" s="304"/>
      <c r="AO266" s="304"/>
      <c r="AP266" s="304"/>
      <c r="AQ266" s="304"/>
      <c r="AR266" s="304"/>
      <c r="AS266" s="304"/>
      <c r="AT266" s="304"/>
      <c r="AU266" s="304"/>
      <c r="AV266" s="304"/>
    </row>
    <row r="267" spans="1:48" s="285" customFormat="1" x14ac:dyDescent="0.2">
      <c r="L267" s="304"/>
      <c r="M267" s="304"/>
      <c r="N267" s="304"/>
      <c r="O267" s="304"/>
      <c r="P267" s="304"/>
      <c r="Q267" s="304"/>
      <c r="R267" s="304"/>
      <c r="S267" s="304"/>
      <c r="T267" s="304"/>
      <c r="U267" s="304"/>
      <c r="V267" s="304"/>
      <c r="W267" s="304"/>
      <c r="X267" s="304"/>
      <c r="Y267" s="304"/>
      <c r="Z267" s="304"/>
      <c r="AA267" s="304"/>
      <c r="AB267" s="304"/>
      <c r="AC267" s="304"/>
      <c r="AD267" s="304"/>
      <c r="AE267" s="304"/>
      <c r="AF267" s="304"/>
      <c r="AG267" s="304"/>
      <c r="AH267" s="304"/>
      <c r="AI267" s="304"/>
      <c r="AJ267" s="304"/>
      <c r="AK267" s="304"/>
      <c r="AL267" s="304"/>
      <c r="AM267" s="304"/>
      <c r="AN267" s="304"/>
      <c r="AO267" s="304"/>
      <c r="AP267" s="304"/>
      <c r="AQ267" s="304"/>
      <c r="AR267" s="304"/>
      <c r="AS267" s="304"/>
      <c r="AT267" s="304"/>
      <c r="AU267" s="304"/>
      <c r="AV267" s="304"/>
    </row>
    <row r="268" spans="1:48" s="285" customFormat="1" x14ac:dyDescent="0.2">
      <c r="B268" s="314"/>
      <c r="C268" s="314"/>
      <c r="D268" s="314"/>
      <c r="L268" s="304"/>
      <c r="M268" s="304"/>
      <c r="N268" s="304"/>
      <c r="O268" s="304"/>
      <c r="P268" s="304"/>
      <c r="Q268" s="304"/>
      <c r="R268" s="304"/>
      <c r="S268" s="304"/>
      <c r="T268" s="304"/>
      <c r="U268" s="304"/>
      <c r="V268" s="304"/>
      <c r="W268" s="304"/>
      <c r="X268" s="304"/>
      <c r="Y268" s="304"/>
      <c r="Z268" s="304"/>
      <c r="AA268" s="304"/>
      <c r="AB268" s="304"/>
      <c r="AC268" s="304"/>
      <c r="AD268" s="304"/>
      <c r="AE268" s="304"/>
      <c r="AF268" s="304"/>
      <c r="AG268" s="304"/>
      <c r="AH268" s="304"/>
      <c r="AI268" s="304"/>
      <c r="AJ268" s="304"/>
      <c r="AK268" s="304"/>
      <c r="AL268" s="304"/>
      <c r="AM268" s="304"/>
      <c r="AN268" s="304"/>
      <c r="AO268" s="304"/>
      <c r="AP268" s="304"/>
      <c r="AQ268" s="304"/>
      <c r="AR268" s="304"/>
      <c r="AS268" s="304"/>
      <c r="AT268" s="304"/>
      <c r="AU268" s="304"/>
      <c r="AV268" s="304"/>
    </row>
    <row r="269" spans="1:48" x14ac:dyDescent="0.2">
      <c r="A269" s="316"/>
      <c r="B269" s="328"/>
      <c r="C269" s="343"/>
      <c r="D269" s="321"/>
      <c r="E269" s="285"/>
      <c r="F269" s="285"/>
      <c r="G269" s="285"/>
      <c r="H269" s="285"/>
      <c r="I269" s="285"/>
      <c r="J269" s="285"/>
      <c r="K269" s="285"/>
    </row>
    <row r="270" spans="1:48" x14ac:dyDescent="0.2">
      <c r="A270" s="285"/>
      <c r="B270" s="285"/>
      <c r="C270" s="285"/>
      <c r="D270" s="285"/>
      <c r="E270" s="285"/>
      <c r="F270" s="285"/>
      <c r="G270" s="285"/>
      <c r="H270" s="285"/>
      <c r="I270" s="285"/>
      <c r="J270" s="285"/>
      <c r="K270" s="285"/>
    </row>
    <row r="271" spans="1:48" x14ac:dyDescent="0.2">
      <c r="A271" s="285"/>
      <c r="B271" s="285"/>
      <c r="C271" s="285"/>
      <c r="D271" s="285"/>
      <c r="E271" s="285"/>
      <c r="F271" s="285"/>
      <c r="G271" s="285"/>
      <c r="H271" s="285"/>
      <c r="I271" s="285"/>
      <c r="J271" s="285"/>
      <c r="K271" s="285"/>
    </row>
    <row r="272" spans="1:48" x14ac:dyDescent="0.2">
      <c r="A272" s="285"/>
      <c r="B272" s="285"/>
      <c r="C272" s="285"/>
      <c r="D272" s="285"/>
      <c r="E272" s="285"/>
      <c r="F272" s="285"/>
      <c r="G272" s="285"/>
      <c r="H272" s="285"/>
      <c r="I272" s="285"/>
      <c r="J272" s="285"/>
      <c r="K272" s="285"/>
    </row>
    <row r="273" spans="1:48" x14ac:dyDescent="0.2">
      <c r="A273" s="285"/>
      <c r="B273" s="285"/>
      <c r="C273" s="285"/>
      <c r="D273" s="285"/>
      <c r="E273" s="285"/>
      <c r="F273" s="285"/>
      <c r="G273" s="285"/>
      <c r="H273" s="285"/>
      <c r="I273" s="285"/>
      <c r="J273" s="285"/>
      <c r="K273" s="285"/>
    </row>
    <row r="274" spans="1:48" x14ac:dyDescent="0.2">
      <c r="A274" s="285"/>
      <c r="B274" s="285"/>
      <c r="C274" s="285"/>
      <c r="D274" s="285"/>
      <c r="E274" s="285"/>
      <c r="F274" s="285"/>
      <c r="G274" s="285"/>
      <c r="H274" s="285"/>
      <c r="I274" s="285"/>
      <c r="J274" s="285"/>
      <c r="K274" s="285"/>
    </row>
    <row r="275" spans="1:48" x14ac:dyDescent="0.2">
      <c r="A275" s="285"/>
      <c r="B275" s="285"/>
      <c r="C275" s="285"/>
      <c r="D275" s="285"/>
      <c r="E275" s="285"/>
      <c r="F275" s="285"/>
      <c r="G275" s="285"/>
      <c r="H275" s="285"/>
      <c r="I275" s="285"/>
      <c r="J275" s="285"/>
      <c r="K275" s="285"/>
    </row>
    <row r="276" spans="1:48" x14ac:dyDescent="0.2">
      <c r="A276" s="285"/>
      <c r="B276" s="285"/>
      <c r="C276" s="285"/>
      <c r="D276" s="285"/>
      <c r="E276" s="285"/>
      <c r="F276" s="285"/>
      <c r="G276" s="285"/>
      <c r="H276" s="285"/>
      <c r="I276" s="285"/>
      <c r="J276" s="285"/>
      <c r="K276" s="285"/>
    </row>
    <row r="277" spans="1:48" x14ac:dyDescent="0.2">
      <c r="A277" s="285"/>
      <c r="B277" s="285"/>
      <c r="C277" s="285"/>
      <c r="D277" s="285"/>
      <c r="E277" s="285"/>
      <c r="F277" s="285"/>
      <c r="G277" s="285"/>
      <c r="H277" s="285"/>
      <c r="I277" s="285"/>
      <c r="J277" s="285"/>
      <c r="K277" s="285"/>
    </row>
    <row r="278" spans="1:48" x14ac:dyDescent="0.2">
      <c r="A278" s="285"/>
      <c r="B278" s="285"/>
      <c r="C278" s="285"/>
      <c r="D278" s="285"/>
      <c r="E278" s="285"/>
      <c r="F278" s="285"/>
      <c r="G278" s="285"/>
      <c r="H278" s="285"/>
      <c r="I278" s="285"/>
      <c r="J278" s="285"/>
      <c r="K278" s="285"/>
    </row>
    <row r="279" spans="1:48" x14ac:dyDescent="0.2">
      <c r="A279" s="285"/>
      <c r="B279" s="315"/>
      <c r="C279" s="315"/>
      <c r="D279" s="315"/>
      <c r="E279" s="315"/>
      <c r="F279" s="285"/>
      <c r="G279" s="285"/>
      <c r="K279" s="315"/>
    </row>
    <row r="280" spans="1:48" x14ac:dyDescent="0.2">
      <c r="A280" s="330"/>
      <c r="B280" s="331"/>
      <c r="C280" s="332"/>
      <c r="D280" s="333"/>
      <c r="E280" s="333"/>
      <c r="F280" s="285"/>
      <c r="G280" s="285"/>
      <c r="H280" s="330"/>
      <c r="I280" s="330"/>
      <c r="J280" s="330"/>
      <c r="K280" s="331"/>
    </row>
    <row r="281" spans="1:48" x14ac:dyDescent="0.2">
      <c r="K281" s="285"/>
    </row>
    <row r="282" spans="1:48" x14ac:dyDescent="0.2">
      <c r="K282" s="285"/>
    </row>
    <row r="283" spans="1:48" x14ac:dyDescent="0.2">
      <c r="K283" s="285"/>
    </row>
    <row r="284" spans="1:48" x14ac:dyDescent="0.2">
      <c r="A284" s="285"/>
      <c r="B284" s="285"/>
      <c r="C284" s="285"/>
      <c r="D284" s="285"/>
      <c r="E284" s="285"/>
      <c r="F284" s="285"/>
      <c r="G284" s="285"/>
      <c r="H284" s="285"/>
      <c r="I284" s="285"/>
      <c r="J284" s="285"/>
      <c r="K284" s="285"/>
    </row>
    <row r="285" spans="1:48" s="285" customFormat="1" x14ac:dyDescent="0.2">
      <c r="L285" s="304"/>
      <c r="M285" s="304"/>
      <c r="N285" s="304"/>
      <c r="O285" s="304"/>
      <c r="P285" s="304"/>
      <c r="Q285" s="304"/>
      <c r="R285" s="304"/>
      <c r="S285" s="304"/>
      <c r="T285" s="304"/>
      <c r="U285" s="304"/>
      <c r="V285" s="304"/>
      <c r="W285" s="304"/>
      <c r="X285" s="304"/>
      <c r="Y285" s="304"/>
      <c r="Z285" s="304"/>
      <c r="AA285" s="304"/>
      <c r="AB285" s="304"/>
      <c r="AC285" s="304"/>
      <c r="AD285" s="304"/>
      <c r="AE285" s="304"/>
      <c r="AF285" s="304"/>
      <c r="AG285" s="304"/>
      <c r="AH285" s="304"/>
      <c r="AI285" s="304"/>
      <c r="AJ285" s="304"/>
      <c r="AK285" s="304"/>
      <c r="AL285" s="304"/>
      <c r="AM285" s="304"/>
      <c r="AN285" s="304"/>
      <c r="AO285" s="304"/>
      <c r="AP285" s="304"/>
      <c r="AQ285" s="304"/>
      <c r="AR285" s="304"/>
      <c r="AS285" s="304"/>
      <c r="AT285" s="304"/>
      <c r="AU285" s="304"/>
      <c r="AV285" s="304"/>
    </row>
    <row r="286" spans="1:48" s="285" customFormat="1" x14ac:dyDescent="0.2">
      <c r="L286" s="304"/>
      <c r="M286" s="304"/>
      <c r="N286" s="304"/>
      <c r="O286" s="304"/>
      <c r="P286" s="304"/>
      <c r="Q286" s="304"/>
      <c r="R286" s="304"/>
      <c r="S286" s="304"/>
      <c r="T286" s="304"/>
      <c r="U286" s="304"/>
      <c r="V286" s="304"/>
      <c r="W286" s="304"/>
      <c r="X286" s="304"/>
      <c r="Y286" s="304"/>
      <c r="Z286" s="304"/>
      <c r="AA286" s="304"/>
      <c r="AB286" s="304"/>
      <c r="AC286" s="304"/>
      <c r="AD286" s="304"/>
      <c r="AE286" s="304"/>
      <c r="AF286" s="304"/>
      <c r="AG286" s="304"/>
      <c r="AH286" s="304"/>
      <c r="AI286" s="304"/>
      <c r="AJ286" s="304"/>
      <c r="AK286" s="304"/>
      <c r="AL286" s="304"/>
      <c r="AM286" s="304"/>
      <c r="AN286" s="304"/>
      <c r="AO286" s="304"/>
      <c r="AP286" s="304"/>
      <c r="AQ286" s="304"/>
      <c r="AR286" s="304"/>
      <c r="AS286" s="304"/>
      <c r="AT286" s="304"/>
      <c r="AU286" s="304"/>
      <c r="AV286" s="304"/>
    </row>
    <row r="287" spans="1:48" s="285" customFormat="1" x14ac:dyDescent="0.2">
      <c r="L287" s="304"/>
      <c r="M287" s="304"/>
      <c r="N287" s="304"/>
      <c r="O287" s="304"/>
      <c r="P287" s="304"/>
      <c r="Q287" s="304"/>
      <c r="R287" s="304"/>
      <c r="S287" s="304"/>
      <c r="T287" s="304"/>
      <c r="U287" s="304"/>
      <c r="V287" s="304"/>
      <c r="W287" s="304"/>
      <c r="X287" s="304"/>
      <c r="Y287" s="304"/>
      <c r="Z287" s="304"/>
      <c r="AA287" s="304"/>
      <c r="AB287" s="304"/>
      <c r="AC287" s="304"/>
      <c r="AD287" s="304"/>
      <c r="AE287" s="304"/>
      <c r="AF287" s="304"/>
      <c r="AG287" s="304"/>
      <c r="AH287" s="304"/>
      <c r="AI287" s="304"/>
      <c r="AJ287" s="304"/>
      <c r="AK287" s="304"/>
      <c r="AL287" s="304"/>
      <c r="AM287" s="304"/>
      <c r="AN287" s="304"/>
      <c r="AO287" s="304"/>
      <c r="AP287" s="304"/>
      <c r="AQ287" s="304"/>
      <c r="AR287" s="304"/>
      <c r="AS287" s="304"/>
      <c r="AT287" s="304"/>
      <c r="AU287" s="304"/>
      <c r="AV287" s="304"/>
    </row>
    <row r="288" spans="1:48" s="285" customFormat="1" x14ac:dyDescent="0.2">
      <c r="L288" s="304"/>
      <c r="M288" s="304"/>
      <c r="N288" s="304"/>
      <c r="O288" s="304"/>
      <c r="P288" s="304"/>
      <c r="Q288" s="304"/>
      <c r="R288" s="304"/>
      <c r="S288" s="304"/>
      <c r="T288" s="304"/>
      <c r="U288" s="304"/>
      <c r="V288" s="304"/>
      <c r="W288" s="304"/>
      <c r="X288" s="304"/>
      <c r="Y288" s="304"/>
      <c r="Z288" s="304"/>
      <c r="AA288" s="304"/>
      <c r="AB288" s="304"/>
      <c r="AC288" s="304"/>
      <c r="AD288" s="304"/>
      <c r="AE288" s="304"/>
      <c r="AF288" s="304"/>
      <c r="AG288" s="304"/>
      <c r="AH288" s="304"/>
      <c r="AI288" s="304"/>
      <c r="AJ288" s="304"/>
      <c r="AK288" s="304"/>
      <c r="AL288" s="304"/>
      <c r="AM288" s="304"/>
      <c r="AN288" s="304"/>
      <c r="AO288" s="304"/>
      <c r="AP288" s="304"/>
      <c r="AQ288" s="304"/>
      <c r="AR288" s="304"/>
      <c r="AS288" s="304"/>
      <c r="AT288" s="304"/>
      <c r="AU288" s="304"/>
      <c r="AV288" s="304"/>
    </row>
    <row r="289" spans="1:48" s="285" customFormat="1" x14ac:dyDescent="0.2">
      <c r="B289" s="314"/>
      <c r="C289" s="314"/>
      <c r="D289" s="314"/>
      <c r="L289" s="304"/>
      <c r="M289" s="304"/>
      <c r="N289" s="304"/>
      <c r="O289" s="304"/>
      <c r="P289" s="304"/>
      <c r="Q289" s="304"/>
      <c r="R289" s="304"/>
      <c r="S289" s="304"/>
      <c r="T289" s="304"/>
      <c r="U289" s="304"/>
      <c r="V289" s="304"/>
      <c r="W289" s="304"/>
      <c r="X289" s="304"/>
      <c r="Y289" s="304"/>
      <c r="Z289" s="304"/>
      <c r="AA289" s="304"/>
      <c r="AB289" s="304"/>
      <c r="AC289" s="304"/>
      <c r="AD289" s="304"/>
      <c r="AE289" s="304"/>
      <c r="AF289" s="304"/>
      <c r="AG289" s="304"/>
      <c r="AH289" s="304"/>
      <c r="AI289" s="304"/>
      <c r="AJ289" s="304"/>
      <c r="AK289" s="304"/>
      <c r="AL289" s="304"/>
      <c r="AM289" s="304"/>
      <c r="AN289" s="304"/>
      <c r="AO289" s="304"/>
      <c r="AP289" s="304"/>
      <c r="AQ289" s="304"/>
      <c r="AR289" s="304"/>
      <c r="AS289" s="304"/>
      <c r="AT289" s="304"/>
      <c r="AU289" s="304"/>
      <c r="AV289" s="304"/>
    </row>
    <row r="290" spans="1:48" s="285" customFormat="1" x14ac:dyDescent="0.2">
      <c r="A290" s="316"/>
      <c r="B290" s="328"/>
      <c r="C290" s="343"/>
      <c r="D290" s="321"/>
      <c r="L290" s="304"/>
      <c r="M290" s="304"/>
      <c r="N290" s="304"/>
      <c r="O290" s="304"/>
      <c r="P290" s="304"/>
      <c r="Q290" s="304"/>
      <c r="R290" s="304"/>
      <c r="S290" s="304"/>
      <c r="T290" s="304"/>
      <c r="U290" s="304"/>
      <c r="V290" s="304"/>
      <c r="W290" s="304"/>
      <c r="X290" s="304"/>
      <c r="Y290" s="304"/>
      <c r="Z290" s="304"/>
      <c r="AA290" s="304"/>
      <c r="AB290" s="304"/>
      <c r="AC290" s="304"/>
      <c r="AD290" s="304"/>
      <c r="AE290" s="304"/>
      <c r="AF290" s="304"/>
      <c r="AG290" s="304"/>
      <c r="AH290" s="304"/>
      <c r="AI290" s="304"/>
      <c r="AJ290" s="304"/>
      <c r="AK290" s="304"/>
      <c r="AL290" s="304"/>
      <c r="AM290" s="304"/>
      <c r="AN290" s="304"/>
      <c r="AO290" s="304"/>
      <c r="AP290" s="304"/>
      <c r="AQ290" s="304"/>
      <c r="AR290" s="304"/>
      <c r="AS290" s="304"/>
      <c r="AT290" s="304"/>
      <c r="AU290" s="304"/>
      <c r="AV290" s="304"/>
    </row>
    <row r="291" spans="1:48" s="285" customFormat="1" x14ac:dyDescent="0.2">
      <c r="L291" s="304"/>
      <c r="M291" s="304"/>
      <c r="N291" s="304"/>
      <c r="O291" s="304"/>
      <c r="P291" s="304"/>
      <c r="Q291" s="304"/>
      <c r="R291" s="304"/>
      <c r="S291" s="304"/>
      <c r="T291" s="304"/>
      <c r="U291" s="304"/>
      <c r="V291" s="304"/>
      <c r="W291" s="304"/>
      <c r="X291" s="304"/>
      <c r="Y291" s="304"/>
      <c r="Z291" s="304"/>
      <c r="AA291" s="304"/>
      <c r="AB291" s="304"/>
      <c r="AC291" s="304"/>
      <c r="AD291" s="304"/>
      <c r="AE291" s="304"/>
      <c r="AF291" s="304"/>
      <c r="AG291" s="304"/>
      <c r="AH291" s="304"/>
      <c r="AI291" s="304"/>
      <c r="AJ291" s="304"/>
      <c r="AK291" s="304"/>
      <c r="AL291" s="304"/>
      <c r="AM291" s="304"/>
      <c r="AN291" s="304"/>
      <c r="AO291" s="304"/>
      <c r="AP291" s="304"/>
      <c r="AQ291" s="304"/>
      <c r="AR291" s="304"/>
      <c r="AS291" s="304"/>
      <c r="AT291" s="304"/>
      <c r="AU291" s="304"/>
      <c r="AV291" s="304"/>
    </row>
    <row r="292" spans="1:48" s="285" customFormat="1" x14ac:dyDescent="0.2">
      <c r="L292" s="304"/>
      <c r="M292" s="304"/>
      <c r="N292" s="304"/>
      <c r="O292" s="304"/>
      <c r="P292" s="304"/>
      <c r="Q292" s="304"/>
      <c r="R292" s="304"/>
      <c r="S292" s="304"/>
      <c r="T292" s="304"/>
      <c r="U292" s="304"/>
      <c r="V292" s="304"/>
      <c r="W292" s="304"/>
      <c r="X292" s="304"/>
      <c r="Y292" s="304"/>
      <c r="Z292" s="304"/>
      <c r="AA292" s="304"/>
      <c r="AB292" s="304"/>
      <c r="AC292" s="304"/>
      <c r="AD292" s="304"/>
      <c r="AE292" s="304"/>
      <c r="AF292" s="304"/>
      <c r="AG292" s="304"/>
      <c r="AH292" s="304"/>
      <c r="AI292" s="304"/>
      <c r="AJ292" s="304"/>
      <c r="AK292" s="304"/>
      <c r="AL292" s="304"/>
      <c r="AM292" s="304"/>
      <c r="AN292" s="304"/>
      <c r="AO292" s="304"/>
      <c r="AP292" s="304"/>
      <c r="AQ292" s="304"/>
      <c r="AR292" s="304"/>
      <c r="AS292" s="304"/>
      <c r="AT292" s="304"/>
      <c r="AU292" s="304"/>
      <c r="AV292" s="304"/>
    </row>
    <row r="293" spans="1:48" s="285" customFormat="1" x14ac:dyDescent="0.2">
      <c r="L293" s="304"/>
      <c r="M293" s="304"/>
      <c r="N293" s="304"/>
      <c r="O293" s="304"/>
      <c r="P293" s="304"/>
      <c r="Q293" s="304"/>
      <c r="R293" s="304"/>
      <c r="S293" s="304"/>
      <c r="T293" s="304"/>
      <c r="U293" s="304"/>
      <c r="V293" s="304"/>
      <c r="W293" s="304"/>
      <c r="X293" s="304"/>
      <c r="Y293" s="304"/>
      <c r="Z293" s="304"/>
      <c r="AA293" s="304"/>
      <c r="AB293" s="304"/>
      <c r="AC293" s="304"/>
      <c r="AD293" s="304"/>
      <c r="AE293" s="304"/>
      <c r="AF293" s="304"/>
      <c r="AG293" s="304"/>
      <c r="AH293" s="304"/>
      <c r="AI293" s="304"/>
      <c r="AJ293" s="304"/>
      <c r="AK293" s="304"/>
      <c r="AL293" s="304"/>
      <c r="AM293" s="304"/>
      <c r="AN293" s="304"/>
      <c r="AO293" s="304"/>
      <c r="AP293" s="304"/>
      <c r="AQ293" s="304"/>
      <c r="AR293" s="304"/>
      <c r="AS293" s="304"/>
      <c r="AT293" s="304"/>
      <c r="AU293" s="304"/>
      <c r="AV293" s="304"/>
    </row>
    <row r="294" spans="1:48" s="285" customFormat="1" x14ac:dyDescent="0.2">
      <c r="L294" s="304"/>
      <c r="M294" s="304"/>
      <c r="N294" s="304"/>
      <c r="O294" s="304"/>
      <c r="P294" s="304"/>
      <c r="Q294" s="304"/>
      <c r="R294" s="304"/>
      <c r="S294" s="304"/>
      <c r="T294" s="304"/>
      <c r="U294" s="304"/>
      <c r="V294" s="304"/>
      <c r="W294" s="304"/>
      <c r="X294" s="304"/>
      <c r="Y294" s="304"/>
      <c r="Z294" s="304"/>
      <c r="AA294" s="304"/>
      <c r="AB294" s="304"/>
      <c r="AC294" s="304"/>
      <c r="AD294" s="304"/>
      <c r="AE294" s="304"/>
      <c r="AF294" s="304"/>
      <c r="AG294" s="304"/>
      <c r="AH294" s="304"/>
      <c r="AI294" s="304"/>
      <c r="AJ294" s="304"/>
      <c r="AK294" s="304"/>
      <c r="AL294" s="304"/>
      <c r="AM294" s="304"/>
      <c r="AN294" s="304"/>
      <c r="AO294" s="304"/>
      <c r="AP294" s="304"/>
      <c r="AQ294" s="304"/>
      <c r="AR294" s="304"/>
      <c r="AS294" s="304"/>
      <c r="AT294" s="304"/>
      <c r="AU294" s="304"/>
      <c r="AV294" s="304"/>
    </row>
    <row r="295" spans="1:48" s="285" customFormat="1" x14ac:dyDescent="0.2">
      <c r="L295" s="304"/>
      <c r="M295" s="304"/>
      <c r="N295" s="304"/>
      <c r="O295" s="304"/>
      <c r="P295" s="304"/>
      <c r="Q295" s="304"/>
      <c r="R295" s="304"/>
      <c r="S295" s="304"/>
      <c r="T295" s="304"/>
      <c r="U295" s="304"/>
      <c r="V295" s="304"/>
      <c r="W295" s="304"/>
      <c r="X295" s="304"/>
      <c r="Y295" s="304"/>
      <c r="Z295" s="304"/>
      <c r="AA295" s="304"/>
      <c r="AB295" s="304"/>
      <c r="AC295" s="304"/>
      <c r="AD295" s="304"/>
      <c r="AE295" s="304"/>
      <c r="AF295" s="304"/>
      <c r="AG295" s="304"/>
      <c r="AH295" s="304"/>
      <c r="AI295" s="304"/>
      <c r="AJ295" s="304"/>
      <c r="AK295" s="304"/>
      <c r="AL295" s="304"/>
      <c r="AM295" s="304"/>
      <c r="AN295" s="304"/>
      <c r="AO295" s="304"/>
      <c r="AP295" s="304"/>
      <c r="AQ295" s="304"/>
      <c r="AR295" s="304"/>
      <c r="AS295" s="304"/>
      <c r="AT295" s="304"/>
      <c r="AU295" s="304"/>
      <c r="AV295" s="304"/>
    </row>
    <row r="296" spans="1:48" s="285" customFormat="1" x14ac:dyDescent="0.2">
      <c r="L296" s="304"/>
      <c r="M296" s="304"/>
      <c r="N296" s="304"/>
      <c r="O296" s="304"/>
      <c r="P296" s="304"/>
      <c r="Q296" s="304"/>
      <c r="R296" s="304"/>
      <c r="S296" s="304"/>
      <c r="T296" s="304"/>
      <c r="U296" s="304"/>
      <c r="V296" s="304"/>
      <c r="W296" s="304"/>
      <c r="X296" s="304"/>
      <c r="Y296" s="304"/>
      <c r="Z296" s="304"/>
      <c r="AA296" s="304"/>
      <c r="AB296" s="304"/>
      <c r="AC296" s="304"/>
      <c r="AD296" s="304"/>
      <c r="AE296" s="304"/>
      <c r="AF296" s="304"/>
      <c r="AG296" s="304"/>
      <c r="AH296" s="304"/>
      <c r="AI296" s="304"/>
      <c r="AJ296" s="304"/>
      <c r="AK296" s="304"/>
      <c r="AL296" s="304"/>
      <c r="AM296" s="304"/>
      <c r="AN296" s="304"/>
      <c r="AO296" s="304"/>
      <c r="AP296" s="304"/>
      <c r="AQ296" s="304"/>
      <c r="AR296" s="304"/>
      <c r="AS296" s="304"/>
      <c r="AT296" s="304"/>
      <c r="AU296" s="304"/>
      <c r="AV296" s="304"/>
    </row>
    <row r="297" spans="1:48" s="285" customFormat="1" x14ac:dyDescent="0.2">
      <c r="L297" s="304"/>
      <c r="M297" s="304"/>
      <c r="N297" s="304"/>
      <c r="O297" s="304"/>
      <c r="P297" s="304"/>
      <c r="Q297" s="304"/>
      <c r="R297" s="304"/>
      <c r="S297" s="304"/>
      <c r="T297" s="304"/>
      <c r="U297" s="304"/>
      <c r="V297" s="304"/>
      <c r="W297" s="304"/>
      <c r="X297" s="304"/>
      <c r="Y297" s="304"/>
      <c r="Z297" s="304"/>
      <c r="AA297" s="304"/>
      <c r="AB297" s="304"/>
      <c r="AC297" s="304"/>
      <c r="AD297" s="304"/>
      <c r="AE297" s="304"/>
      <c r="AF297" s="304"/>
      <c r="AG297" s="304"/>
      <c r="AH297" s="304"/>
      <c r="AI297" s="304"/>
      <c r="AJ297" s="304"/>
      <c r="AK297" s="304"/>
      <c r="AL297" s="304"/>
      <c r="AM297" s="304"/>
      <c r="AN297" s="304"/>
      <c r="AO297" s="304"/>
      <c r="AP297" s="304"/>
      <c r="AQ297" s="304"/>
      <c r="AR297" s="304"/>
      <c r="AS297" s="304"/>
      <c r="AT297" s="304"/>
      <c r="AU297" s="304"/>
      <c r="AV297" s="304"/>
    </row>
    <row r="298" spans="1:48" s="285" customFormat="1" x14ac:dyDescent="0.2">
      <c r="L298" s="304"/>
      <c r="M298" s="304"/>
      <c r="N298" s="304"/>
      <c r="O298" s="304"/>
      <c r="P298" s="304"/>
      <c r="Q298" s="304"/>
      <c r="R298" s="304"/>
      <c r="S298" s="304"/>
      <c r="T298" s="304"/>
      <c r="U298" s="304"/>
      <c r="V298" s="304"/>
      <c r="W298" s="304"/>
      <c r="X298" s="304"/>
      <c r="Y298" s="304"/>
      <c r="Z298" s="304"/>
      <c r="AA298" s="304"/>
      <c r="AB298" s="304"/>
      <c r="AC298" s="304"/>
      <c r="AD298" s="304"/>
      <c r="AE298" s="304"/>
      <c r="AF298" s="304"/>
      <c r="AG298" s="304"/>
      <c r="AH298" s="304"/>
      <c r="AI298" s="304"/>
      <c r="AJ298" s="304"/>
      <c r="AK298" s="304"/>
      <c r="AL298" s="304"/>
      <c r="AM298" s="304"/>
      <c r="AN298" s="304"/>
      <c r="AO298" s="304"/>
      <c r="AP298" s="304"/>
      <c r="AQ298" s="304"/>
      <c r="AR298" s="304"/>
      <c r="AS298" s="304"/>
      <c r="AT298" s="304"/>
      <c r="AU298" s="304"/>
      <c r="AV298" s="304"/>
    </row>
    <row r="299" spans="1:48" s="285" customFormat="1" x14ac:dyDescent="0.2">
      <c r="L299" s="304"/>
      <c r="M299" s="304"/>
      <c r="N299" s="304"/>
      <c r="O299" s="304"/>
      <c r="P299" s="304"/>
      <c r="Q299" s="304"/>
      <c r="R299" s="304"/>
      <c r="S299" s="304"/>
      <c r="T299" s="304"/>
      <c r="U299" s="304"/>
      <c r="V299" s="304"/>
      <c r="W299" s="304"/>
      <c r="X299" s="304"/>
      <c r="Y299" s="304"/>
      <c r="Z299" s="304"/>
      <c r="AA299" s="304"/>
      <c r="AB299" s="304"/>
      <c r="AC299" s="304"/>
      <c r="AD299" s="304"/>
      <c r="AE299" s="304"/>
      <c r="AF299" s="304"/>
      <c r="AG299" s="304"/>
      <c r="AH299" s="304"/>
      <c r="AI299" s="304"/>
      <c r="AJ299" s="304"/>
      <c r="AK299" s="304"/>
      <c r="AL299" s="304"/>
      <c r="AM299" s="304"/>
      <c r="AN299" s="304"/>
      <c r="AO299" s="304"/>
      <c r="AP299" s="304"/>
      <c r="AQ299" s="304"/>
      <c r="AR299" s="304"/>
      <c r="AS299" s="304"/>
      <c r="AT299" s="304"/>
      <c r="AU299" s="304"/>
      <c r="AV299" s="304"/>
    </row>
    <row r="300" spans="1:48" s="285" customFormat="1" x14ac:dyDescent="0.2">
      <c r="L300" s="304"/>
      <c r="M300" s="304"/>
      <c r="N300" s="304"/>
      <c r="O300" s="304"/>
      <c r="P300" s="304"/>
      <c r="Q300" s="304"/>
      <c r="R300" s="304"/>
      <c r="S300" s="304"/>
      <c r="T300" s="304"/>
      <c r="U300" s="304"/>
      <c r="V300" s="304"/>
      <c r="W300" s="304"/>
      <c r="X300" s="304"/>
      <c r="Y300" s="304"/>
      <c r="Z300" s="304"/>
      <c r="AA300" s="304"/>
      <c r="AB300" s="304"/>
      <c r="AC300" s="304"/>
      <c r="AD300" s="304"/>
      <c r="AE300" s="304"/>
      <c r="AF300" s="304"/>
      <c r="AG300" s="304"/>
      <c r="AH300" s="304"/>
      <c r="AI300" s="304"/>
      <c r="AJ300" s="304"/>
      <c r="AK300" s="304"/>
      <c r="AL300" s="304"/>
      <c r="AM300" s="304"/>
      <c r="AN300" s="304"/>
      <c r="AO300" s="304"/>
      <c r="AP300" s="304"/>
      <c r="AQ300" s="304"/>
      <c r="AR300" s="304"/>
      <c r="AS300" s="304"/>
      <c r="AT300" s="304"/>
      <c r="AU300" s="304"/>
      <c r="AV300" s="304"/>
    </row>
    <row r="301" spans="1:48" x14ac:dyDescent="0.2">
      <c r="A301" s="285"/>
      <c r="B301" s="285"/>
      <c r="C301" s="285"/>
      <c r="D301" s="285"/>
      <c r="E301" s="285"/>
      <c r="F301" s="285"/>
      <c r="G301" s="285"/>
      <c r="H301" s="285"/>
      <c r="I301" s="285"/>
      <c r="J301" s="285"/>
      <c r="K301" s="285"/>
    </row>
    <row r="302" spans="1:48" x14ac:dyDescent="0.2">
      <c r="A302" s="285"/>
      <c r="B302" s="285"/>
      <c r="C302" s="285"/>
      <c r="D302" s="285"/>
      <c r="E302" s="285"/>
      <c r="F302" s="285"/>
      <c r="G302" s="285"/>
      <c r="H302" s="285"/>
      <c r="I302" s="285"/>
      <c r="J302" s="285"/>
      <c r="K302" s="285"/>
    </row>
    <row r="303" spans="1:48" x14ac:dyDescent="0.2">
      <c r="A303" s="285"/>
      <c r="B303" s="285"/>
      <c r="C303" s="285"/>
      <c r="D303" s="285"/>
      <c r="E303" s="285"/>
      <c r="F303" s="285"/>
      <c r="G303" s="285"/>
      <c r="H303" s="285"/>
      <c r="I303" s="285"/>
      <c r="J303" s="285"/>
      <c r="K303" s="285"/>
    </row>
    <row r="304" spans="1:48" x14ac:dyDescent="0.2">
      <c r="A304" s="285"/>
      <c r="B304" s="285"/>
      <c r="C304" s="285"/>
      <c r="D304" s="285"/>
      <c r="E304" s="285"/>
      <c r="F304" s="285"/>
      <c r="G304" s="285"/>
      <c r="H304" s="285"/>
      <c r="I304" s="285"/>
      <c r="J304" s="285"/>
      <c r="K304" s="285"/>
    </row>
    <row r="305" spans="1:48" x14ac:dyDescent="0.2">
      <c r="A305" s="285"/>
      <c r="B305" s="285"/>
      <c r="C305" s="285"/>
      <c r="D305" s="285"/>
      <c r="E305" s="285"/>
      <c r="F305" s="285"/>
      <c r="G305" s="285"/>
      <c r="H305" s="285"/>
      <c r="I305" s="285"/>
      <c r="J305" s="285"/>
      <c r="K305" s="285"/>
    </row>
    <row r="306" spans="1:48" x14ac:dyDescent="0.2">
      <c r="A306" s="285"/>
      <c r="B306" s="285"/>
      <c r="C306" s="285"/>
      <c r="D306" s="285"/>
      <c r="E306" s="285"/>
      <c r="F306" s="285"/>
      <c r="G306" s="285"/>
      <c r="H306" s="285"/>
      <c r="I306" s="285"/>
      <c r="J306" s="285"/>
      <c r="K306" s="285"/>
    </row>
    <row r="307" spans="1:48" x14ac:dyDescent="0.2">
      <c r="A307" s="285"/>
      <c r="B307" s="285"/>
      <c r="C307" s="285"/>
      <c r="D307" s="285"/>
      <c r="E307" s="285"/>
      <c r="F307" s="285"/>
      <c r="G307" s="285"/>
      <c r="H307" s="285"/>
      <c r="I307" s="285"/>
      <c r="J307" s="285"/>
      <c r="K307" s="285"/>
    </row>
    <row r="308" spans="1:48" x14ac:dyDescent="0.2">
      <c r="A308" s="285"/>
      <c r="B308" s="285"/>
      <c r="C308" s="285"/>
      <c r="D308" s="285"/>
      <c r="E308" s="285"/>
      <c r="F308" s="285"/>
      <c r="G308" s="285"/>
      <c r="H308" s="285"/>
      <c r="I308" s="285"/>
      <c r="J308" s="285"/>
      <c r="K308" s="285"/>
    </row>
    <row r="309" spans="1:48" x14ac:dyDescent="0.2">
      <c r="A309" s="285"/>
      <c r="B309" s="285"/>
      <c r="C309" s="285"/>
      <c r="D309" s="285"/>
      <c r="E309" s="285"/>
      <c r="F309" s="285"/>
      <c r="G309" s="285"/>
      <c r="H309" s="285"/>
      <c r="I309" s="285"/>
      <c r="J309" s="285"/>
      <c r="K309" s="285"/>
    </row>
    <row r="310" spans="1:48" x14ac:dyDescent="0.2">
      <c r="A310" s="285"/>
      <c r="B310" s="314"/>
      <c r="C310" s="314"/>
      <c r="D310" s="314"/>
      <c r="E310" s="285"/>
      <c r="F310" s="285"/>
      <c r="G310" s="285"/>
      <c r="H310" s="285"/>
      <c r="I310" s="285"/>
      <c r="J310" s="285"/>
      <c r="K310" s="285"/>
    </row>
    <row r="311" spans="1:48" x14ac:dyDescent="0.2">
      <c r="A311" s="316"/>
      <c r="B311" s="328"/>
      <c r="C311" s="343"/>
      <c r="D311" s="321"/>
      <c r="E311" s="285"/>
      <c r="F311" s="285"/>
      <c r="G311" s="285"/>
      <c r="H311" s="285"/>
      <c r="I311" s="285"/>
      <c r="J311" s="285"/>
      <c r="K311" s="285"/>
    </row>
    <row r="312" spans="1:48" x14ac:dyDescent="0.2">
      <c r="A312" s="285"/>
      <c r="B312" s="315"/>
      <c r="C312" s="315"/>
      <c r="D312" s="315"/>
      <c r="E312" s="315"/>
      <c r="F312" s="315"/>
      <c r="G312" s="315"/>
      <c r="H312" s="285"/>
      <c r="I312" s="285"/>
      <c r="J312" s="285"/>
      <c r="K312" s="285"/>
      <c r="L312" s="315"/>
    </row>
    <row r="313" spans="1:48" x14ac:dyDescent="0.2">
      <c r="A313" s="337"/>
      <c r="B313" s="331"/>
      <c r="C313" s="331"/>
      <c r="D313" s="332"/>
      <c r="E313" s="333"/>
      <c r="F313" s="333"/>
      <c r="G313" s="333"/>
      <c r="H313" s="285"/>
      <c r="I313" s="285"/>
      <c r="J313" s="285"/>
      <c r="K313" s="285"/>
      <c r="L313" s="333"/>
    </row>
    <row r="314" spans="1:48" x14ac:dyDescent="0.2">
      <c r="K314" s="285"/>
    </row>
    <row r="315" spans="1:48" x14ac:dyDescent="0.2">
      <c r="A315" s="285"/>
      <c r="B315" s="285"/>
      <c r="C315" s="285"/>
      <c r="D315" s="285"/>
      <c r="E315" s="285"/>
      <c r="F315" s="285"/>
      <c r="G315" s="285"/>
      <c r="H315" s="285"/>
      <c r="I315" s="285"/>
      <c r="J315" s="285"/>
      <c r="K315" s="285"/>
    </row>
    <row r="316" spans="1:48" x14ac:dyDescent="0.2">
      <c r="A316" s="285"/>
      <c r="B316" s="285"/>
      <c r="C316" s="285"/>
      <c r="D316" s="285"/>
      <c r="E316" s="285"/>
      <c r="F316" s="285"/>
      <c r="G316" s="285"/>
      <c r="H316" s="285"/>
      <c r="I316" s="285"/>
      <c r="J316" s="285"/>
      <c r="K316" s="285"/>
    </row>
    <row r="317" spans="1:48" s="285" customFormat="1" x14ac:dyDescent="0.2">
      <c r="L317" s="304"/>
      <c r="M317" s="304"/>
      <c r="N317" s="304"/>
      <c r="O317" s="304"/>
      <c r="P317" s="304"/>
      <c r="Q317" s="304"/>
      <c r="R317" s="304"/>
      <c r="S317" s="304"/>
      <c r="T317" s="304"/>
      <c r="U317" s="304"/>
      <c r="V317" s="304"/>
      <c r="W317" s="304"/>
      <c r="X317" s="304"/>
      <c r="Y317" s="304"/>
      <c r="Z317" s="304"/>
      <c r="AA317" s="304"/>
      <c r="AB317" s="304"/>
      <c r="AC317" s="304"/>
      <c r="AD317" s="304"/>
      <c r="AE317" s="304"/>
      <c r="AF317" s="304"/>
      <c r="AG317" s="304"/>
      <c r="AH317" s="304"/>
      <c r="AI317" s="304"/>
      <c r="AJ317" s="304"/>
      <c r="AK317" s="304"/>
      <c r="AL317" s="304"/>
      <c r="AM317" s="304"/>
      <c r="AN317" s="304"/>
      <c r="AO317" s="304"/>
      <c r="AP317" s="304"/>
      <c r="AQ317" s="304"/>
      <c r="AR317" s="304"/>
      <c r="AS317" s="304"/>
      <c r="AT317" s="304"/>
      <c r="AU317" s="304"/>
      <c r="AV317" s="304"/>
    </row>
    <row r="318" spans="1:48" s="285" customFormat="1" x14ac:dyDescent="0.2">
      <c r="L318" s="304"/>
      <c r="M318" s="304"/>
      <c r="N318" s="304"/>
      <c r="O318" s="304"/>
      <c r="P318" s="304"/>
      <c r="Q318" s="304"/>
      <c r="R318" s="304"/>
      <c r="S318" s="304"/>
      <c r="T318" s="304"/>
      <c r="U318" s="304"/>
      <c r="V318" s="304"/>
      <c r="W318" s="304"/>
      <c r="X318" s="304"/>
      <c r="Y318" s="304"/>
      <c r="Z318" s="304"/>
      <c r="AA318" s="304"/>
      <c r="AB318" s="304"/>
      <c r="AC318" s="304"/>
      <c r="AD318" s="304"/>
      <c r="AE318" s="304"/>
      <c r="AF318" s="304"/>
      <c r="AG318" s="304"/>
      <c r="AH318" s="304"/>
      <c r="AI318" s="304"/>
      <c r="AJ318" s="304"/>
      <c r="AK318" s="304"/>
      <c r="AL318" s="304"/>
      <c r="AM318" s="304"/>
      <c r="AN318" s="304"/>
      <c r="AO318" s="304"/>
      <c r="AP318" s="304"/>
      <c r="AQ318" s="304"/>
      <c r="AR318" s="304"/>
      <c r="AS318" s="304"/>
      <c r="AT318" s="304"/>
      <c r="AU318" s="304"/>
      <c r="AV318" s="304"/>
    </row>
    <row r="319" spans="1:48" s="285" customFormat="1" x14ac:dyDescent="0.2">
      <c r="L319" s="304"/>
      <c r="M319" s="304"/>
      <c r="N319" s="304"/>
      <c r="O319" s="304"/>
      <c r="P319" s="304"/>
      <c r="Q319" s="304"/>
      <c r="R319" s="304"/>
      <c r="S319" s="304"/>
      <c r="T319" s="304"/>
      <c r="U319" s="304"/>
      <c r="V319" s="304"/>
      <c r="W319" s="304"/>
      <c r="X319" s="304"/>
      <c r="Y319" s="304"/>
      <c r="Z319" s="304"/>
      <c r="AA319" s="304"/>
      <c r="AB319" s="304"/>
      <c r="AC319" s="304"/>
      <c r="AD319" s="304"/>
      <c r="AE319" s="304"/>
      <c r="AF319" s="304"/>
      <c r="AG319" s="304"/>
      <c r="AH319" s="304"/>
      <c r="AI319" s="304"/>
      <c r="AJ319" s="304"/>
      <c r="AK319" s="304"/>
      <c r="AL319" s="304"/>
      <c r="AM319" s="304"/>
      <c r="AN319" s="304"/>
      <c r="AO319" s="304"/>
      <c r="AP319" s="304"/>
      <c r="AQ319" s="304"/>
      <c r="AR319" s="304"/>
      <c r="AS319" s="304"/>
      <c r="AT319" s="304"/>
      <c r="AU319" s="304"/>
      <c r="AV319" s="304"/>
    </row>
    <row r="320" spans="1:48" s="285" customFormat="1" x14ac:dyDescent="0.2">
      <c r="L320" s="304"/>
      <c r="M320" s="304"/>
      <c r="N320" s="304"/>
      <c r="O320" s="304"/>
      <c r="P320" s="304"/>
      <c r="Q320" s="304"/>
      <c r="R320" s="304"/>
      <c r="S320" s="304"/>
      <c r="T320" s="304"/>
      <c r="U320" s="304"/>
      <c r="V320" s="304"/>
      <c r="W320" s="304"/>
      <c r="X320" s="304"/>
      <c r="Y320" s="304"/>
      <c r="Z320" s="304"/>
      <c r="AA320" s="304"/>
      <c r="AB320" s="304"/>
      <c r="AC320" s="304"/>
      <c r="AD320" s="304"/>
      <c r="AE320" s="304"/>
      <c r="AF320" s="304"/>
      <c r="AG320" s="304"/>
      <c r="AH320" s="304"/>
      <c r="AI320" s="304"/>
      <c r="AJ320" s="304"/>
      <c r="AK320" s="304"/>
      <c r="AL320" s="304"/>
      <c r="AM320" s="304"/>
      <c r="AN320" s="304"/>
      <c r="AO320" s="304"/>
      <c r="AP320" s="304"/>
      <c r="AQ320" s="304"/>
      <c r="AR320" s="304"/>
      <c r="AS320" s="304"/>
      <c r="AT320" s="304"/>
      <c r="AU320" s="304"/>
      <c r="AV320" s="304"/>
    </row>
    <row r="321" spans="1:48" s="285" customFormat="1" x14ac:dyDescent="0.2">
      <c r="L321" s="304"/>
      <c r="M321" s="304"/>
      <c r="N321" s="304"/>
      <c r="O321" s="304"/>
      <c r="P321" s="304"/>
      <c r="Q321" s="304"/>
      <c r="R321" s="304"/>
      <c r="S321" s="304"/>
      <c r="T321" s="304"/>
      <c r="U321" s="304"/>
      <c r="V321" s="304"/>
      <c r="W321" s="304"/>
      <c r="X321" s="304"/>
      <c r="Y321" s="304"/>
      <c r="Z321" s="304"/>
      <c r="AA321" s="304"/>
      <c r="AB321" s="304"/>
      <c r="AC321" s="304"/>
      <c r="AD321" s="304"/>
      <c r="AE321" s="304"/>
      <c r="AF321" s="304"/>
      <c r="AG321" s="304"/>
      <c r="AH321" s="304"/>
      <c r="AI321" s="304"/>
      <c r="AJ321" s="304"/>
      <c r="AK321" s="304"/>
      <c r="AL321" s="304"/>
      <c r="AM321" s="304"/>
      <c r="AN321" s="304"/>
      <c r="AO321" s="304"/>
      <c r="AP321" s="304"/>
      <c r="AQ321" s="304"/>
      <c r="AR321" s="304"/>
      <c r="AS321" s="304"/>
      <c r="AT321" s="304"/>
      <c r="AU321" s="304"/>
      <c r="AV321" s="304"/>
    </row>
    <row r="322" spans="1:48" s="285" customFormat="1" x14ac:dyDescent="0.2">
      <c r="L322" s="304"/>
      <c r="M322" s="304"/>
      <c r="N322" s="304"/>
      <c r="O322" s="304"/>
      <c r="P322" s="304"/>
      <c r="Q322" s="304"/>
      <c r="R322" s="304"/>
      <c r="S322" s="304"/>
      <c r="T322" s="304"/>
      <c r="U322" s="304"/>
      <c r="V322" s="304"/>
      <c r="W322" s="304"/>
      <c r="X322" s="304"/>
      <c r="Y322" s="304"/>
      <c r="Z322" s="304"/>
      <c r="AA322" s="304"/>
      <c r="AB322" s="304"/>
      <c r="AC322" s="304"/>
      <c r="AD322" s="304"/>
      <c r="AE322" s="304"/>
      <c r="AF322" s="304"/>
      <c r="AG322" s="304"/>
      <c r="AH322" s="304"/>
      <c r="AI322" s="304"/>
      <c r="AJ322" s="304"/>
      <c r="AK322" s="304"/>
      <c r="AL322" s="304"/>
      <c r="AM322" s="304"/>
      <c r="AN322" s="304"/>
      <c r="AO322" s="304"/>
      <c r="AP322" s="304"/>
      <c r="AQ322" s="304"/>
      <c r="AR322" s="304"/>
      <c r="AS322" s="304"/>
      <c r="AT322" s="304"/>
      <c r="AU322" s="304"/>
      <c r="AV322" s="304"/>
    </row>
    <row r="323" spans="1:48" s="285" customFormat="1" x14ac:dyDescent="0.2">
      <c r="L323" s="304"/>
      <c r="M323" s="304"/>
      <c r="N323" s="304"/>
      <c r="O323" s="304"/>
      <c r="P323" s="304"/>
      <c r="Q323" s="304"/>
      <c r="R323" s="304"/>
      <c r="S323" s="304"/>
      <c r="T323" s="304"/>
      <c r="U323" s="304"/>
      <c r="V323" s="304"/>
      <c r="W323" s="304"/>
      <c r="X323" s="304"/>
      <c r="Y323" s="304"/>
      <c r="Z323" s="304"/>
      <c r="AA323" s="304"/>
      <c r="AB323" s="304"/>
      <c r="AC323" s="304"/>
      <c r="AD323" s="304"/>
      <c r="AE323" s="304"/>
      <c r="AF323" s="304"/>
      <c r="AG323" s="304"/>
      <c r="AH323" s="304"/>
      <c r="AI323" s="304"/>
      <c r="AJ323" s="304"/>
      <c r="AK323" s="304"/>
      <c r="AL323" s="304"/>
      <c r="AM323" s="304"/>
      <c r="AN323" s="304"/>
      <c r="AO323" s="304"/>
      <c r="AP323" s="304"/>
      <c r="AQ323" s="304"/>
      <c r="AR323" s="304"/>
      <c r="AS323" s="304"/>
      <c r="AT323" s="304"/>
      <c r="AU323" s="304"/>
      <c r="AV323" s="304"/>
    </row>
    <row r="324" spans="1:48" s="285" customFormat="1" x14ac:dyDescent="0.2">
      <c r="L324" s="304"/>
      <c r="M324" s="304"/>
      <c r="N324" s="304"/>
      <c r="O324" s="304"/>
      <c r="P324" s="304"/>
      <c r="Q324" s="304"/>
      <c r="R324" s="304"/>
      <c r="S324" s="304"/>
      <c r="T324" s="304"/>
      <c r="U324" s="304"/>
      <c r="V324" s="304"/>
      <c r="W324" s="304"/>
      <c r="X324" s="304"/>
      <c r="Y324" s="304"/>
      <c r="Z324" s="304"/>
      <c r="AA324" s="304"/>
      <c r="AB324" s="304"/>
      <c r="AC324" s="304"/>
      <c r="AD324" s="304"/>
      <c r="AE324" s="304"/>
      <c r="AF324" s="304"/>
      <c r="AG324" s="304"/>
      <c r="AH324" s="304"/>
      <c r="AI324" s="304"/>
      <c r="AJ324" s="304"/>
      <c r="AK324" s="304"/>
      <c r="AL324" s="304"/>
      <c r="AM324" s="304"/>
      <c r="AN324" s="304"/>
      <c r="AO324" s="304"/>
      <c r="AP324" s="304"/>
      <c r="AQ324" s="304"/>
      <c r="AR324" s="304"/>
      <c r="AS324" s="304"/>
      <c r="AT324" s="304"/>
      <c r="AU324" s="304"/>
      <c r="AV324" s="304"/>
    </row>
    <row r="325" spans="1:48" s="285" customFormat="1" x14ac:dyDescent="0.2">
      <c r="L325" s="304"/>
      <c r="M325" s="304"/>
      <c r="N325" s="304"/>
      <c r="O325" s="304"/>
      <c r="P325" s="304"/>
      <c r="Q325" s="304"/>
      <c r="R325" s="304"/>
      <c r="S325" s="304"/>
      <c r="T325" s="304"/>
      <c r="U325" s="304"/>
      <c r="V325" s="304"/>
      <c r="W325" s="304"/>
      <c r="X325" s="304"/>
      <c r="Y325" s="304"/>
      <c r="Z325" s="304"/>
      <c r="AA325" s="304"/>
      <c r="AB325" s="304"/>
      <c r="AC325" s="304"/>
      <c r="AD325" s="304"/>
      <c r="AE325" s="304"/>
      <c r="AF325" s="304"/>
      <c r="AG325" s="304"/>
      <c r="AH325" s="304"/>
      <c r="AI325" s="304"/>
      <c r="AJ325" s="304"/>
      <c r="AK325" s="304"/>
      <c r="AL325" s="304"/>
      <c r="AM325" s="304"/>
      <c r="AN325" s="304"/>
      <c r="AO325" s="304"/>
      <c r="AP325" s="304"/>
      <c r="AQ325" s="304"/>
      <c r="AR325" s="304"/>
      <c r="AS325" s="304"/>
      <c r="AT325" s="304"/>
      <c r="AU325" s="304"/>
      <c r="AV325" s="304"/>
    </row>
    <row r="326" spans="1:48" s="285" customFormat="1" x14ac:dyDescent="0.2">
      <c r="L326" s="304"/>
      <c r="M326" s="304"/>
      <c r="N326" s="304"/>
      <c r="O326" s="304"/>
      <c r="P326" s="304"/>
      <c r="Q326" s="304"/>
      <c r="R326" s="304"/>
      <c r="S326" s="304"/>
      <c r="T326" s="304"/>
      <c r="U326" s="304"/>
      <c r="V326" s="304"/>
      <c r="W326" s="304"/>
      <c r="X326" s="304"/>
      <c r="Y326" s="304"/>
      <c r="Z326" s="304"/>
      <c r="AA326" s="304"/>
      <c r="AB326" s="304"/>
      <c r="AC326" s="304"/>
      <c r="AD326" s="304"/>
      <c r="AE326" s="304"/>
      <c r="AF326" s="304"/>
      <c r="AG326" s="304"/>
      <c r="AH326" s="304"/>
      <c r="AI326" s="304"/>
      <c r="AJ326" s="304"/>
      <c r="AK326" s="304"/>
      <c r="AL326" s="304"/>
      <c r="AM326" s="304"/>
      <c r="AN326" s="304"/>
      <c r="AO326" s="304"/>
      <c r="AP326" s="304"/>
      <c r="AQ326" s="304"/>
      <c r="AR326" s="304"/>
      <c r="AS326" s="304"/>
      <c r="AT326" s="304"/>
      <c r="AU326" s="304"/>
      <c r="AV326" s="304"/>
    </row>
    <row r="327" spans="1:48" s="285" customFormat="1" x14ac:dyDescent="0.2">
      <c r="L327" s="304"/>
      <c r="M327" s="304"/>
      <c r="N327" s="304"/>
      <c r="O327" s="304"/>
      <c r="P327" s="304"/>
      <c r="Q327" s="304"/>
      <c r="R327" s="304"/>
      <c r="S327" s="304"/>
      <c r="T327" s="304"/>
      <c r="U327" s="304"/>
      <c r="V327" s="304"/>
      <c r="W327" s="304"/>
      <c r="X327" s="304"/>
      <c r="Y327" s="304"/>
      <c r="Z327" s="304"/>
      <c r="AA327" s="304"/>
      <c r="AB327" s="304"/>
      <c r="AC327" s="304"/>
      <c r="AD327" s="304"/>
      <c r="AE327" s="304"/>
      <c r="AF327" s="304"/>
      <c r="AG327" s="304"/>
      <c r="AH327" s="304"/>
      <c r="AI327" s="304"/>
      <c r="AJ327" s="304"/>
      <c r="AK327" s="304"/>
      <c r="AL327" s="304"/>
      <c r="AM327" s="304"/>
      <c r="AN327" s="304"/>
      <c r="AO327" s="304"/>
      <c r="AP327" s="304"/>
      <c r="AQ327" s="304"/>
      <c r="AR327" s="304"/>
      <c r="AS327" s="304"/>
      <c r="AT327" s="304"/>
      <c r="AU327" s="304"/>
      <c r="AV327" s="304"/>
    </row>
    <row r="328" spans="1:48" s="285" customFormat="1" x14ac:dyDescent="0.2">
      <c r="L328" s="304"/>
      <c r="M328" s="304"/>
      <c r="N328" s="304"/>
      <c r="O328" s="304"/>
      <c r="P328" s="304"/>
      <c r="Q328" s="304"/>
      <c r="R328" s="304"/>
      <c r="S328" s="304"/>
      <c r="T328" s="304"/>
      <c r="U328" s="304"/>
      <c r="V328" s="304"/>
      <c r="W328" s="304"/>
      <c r="X328" s="304"/>
      <c r="Y328" s="304"/>
      <c r="Z328" s="304"/>
      <c r="AA328" s="304"/>
      <c r="AB328" s="304"/>
      <c r="AC328" s="304"/>
      <c r="AD328" s="304"/>
      <c r="AE328" s="304"/>
      <c r="AF328" s="304"/>
      <c r="AG328" s="304"/>
      <c r="AH328" s="304"/>
      <c r="AI328" s="304"/>
      <c r="AJ328" s="304"/>
      <c r="AK328" s="304"/>
      <c r="AL328" s="304"/>
      <c r="AM328" s="304"/>
      <c r="AN328" s="304"/>
      <c r="AO328" s="304"/>
      <c r="AP328" s="304"/>
      <c r="AQ328" s="304"/>
      <c r="AR328" s="304"/>
      <c r="AS328" s="304"/>
      <c r="AT328" s="304"/>
      <c r="AU328" s="304"/>
      <c r="AV328" s="304"/>
    </row>
    <row r="329" spans="1:48" s="285" customFormat="1" x14ac:dyDescent="0.2">
      <c r="L329" s="304"/>
      <c r="M329" s="304"/>
      <c r="N329" s="304"/>
      <c r="O329" s="304"/>
      <c r="P329" s="304"/>
      <c r="Q329" s="304"/>
      <c r="R329" s="304"/>
      <c r="S329" s="304"/>
      <c r="T329" s="304"/>
      <c r="U329" s="304"/>
      <c r="V329" s="304"/>
      <c r="W329" s="304"/>
      <c r="X329" s="304"/>
      <c r="Y329" s="304"/>
      <c r="Z329" s="304"/>
      <c r="AA329" s="304"/>
      <c r="AB329" s="304"/>
      <c r="AC329" s="304"/>
      <c r="AD329" s="304"/>
      <c r="AE329" s="304"/>
      <c r="AF329" s="304"/>
      <c r="AG329" s="304"/>
      <c r="AH329" s="304"/>
      <c r="AI329" s="304"/>
      <c r="AJ329" s="304"/>
      <c r="AK329" s="304"/>
      <c r="AL329" s="304"/>
      <c r="AM329" s="304"/>
      <c r="AN329" s="304"/>
      <c r="AO329" s="304"/>
      <c r="AP329" s="304"/>
      <c r="AQ329" s="304"/>
      <c r="AR329" s="304"/>
      <c r="AS329" s="304"/>
      <c r="AT329" s="304"/>
      <c r="AU329" s="304"/>
      <c r="AV329" s="304"/>
    </row>
    <row r="330" spans="1:48" s="285" customFormat="1" x14ac:dyDescent="0.2">
      <c r="L330" s="304"/>
      <c r="M330" s="304"/>
      <c r="N330" s="304"/>
      <c r="O330" s="304"/>
      <c r="P330" s="304"/>
      <c r="Q330" s="304"/>
      <c r="R330" s="304"/>
      <c r="S330" s="304"/>
      <c r="T330" s="304"/>
      <c r="U330" s="304"/>
      <c r="V330" s="304"/>
      <c r="W330" s="304"/>
      <c r="X330" s="304"/>
      <c r="Y330" s="304"/>
      <c r="Z330" s="304"/>
      <c r="AA330" s="304"/>
      <c r="AB330" s="304"/>
      <c r="AC330" s="304"/>
      <c r="AD330" s="304"/>
      <c r="AE330" s="304"/>
      <c r="AF330" s="304"/>
      <c r="AG330" s="304"/>
      <c r="AH330" s="304"/>
      <c r="AI330" s="304"/>
      <c r="AJ330" s="304"/>
      <c r="AK330" s="304"/>
      <c r="AL330" s="304"/>
      <c r="AM330" s="304"/>
      <c r="AN330" s="304"/>
      <c r="AO330" s="304"/>
      <c r="AP330" s="304"/>
      <c r="AQ330" s="304"/>
      <c r="AR330" s="304"/>
      <c r="AS330" s="304"/>
      <c r="AT330" s="304"/>
      <c r="AU330" s="304"/>
      <c r="AV330" s="304"/>
    </row>
    <row r="331" spans="1:48" s="285" customFormat="1" x14ac:dyDescent="0.2">
      <c r="B331" s="314"/>
      <c r="C331" s="314"/>
      <c r="D331" s="314"/>
      <c r="L331" s="304"/>
      <c r="M331" s="304"/>
      <c r="N331" s="304"/>
      <c r="O331" s="304"/>
      <c r="P331" s="304"/>
      <c r="Q331" s="304"/>
      <c r="R331" s="304"/>
      <c r="S331" s="304"/>
      <c r="T331" s="304"/>
      <c r="U331" s="304"/>
      <c r="V331" s="304"/>
      <c r="W331" s="304"/>
      <c r="X331" s="304"/>
      <c r="Y331" s="304"/>
      <c r="Z331" s="304"/>
      <c r="AA331" s="304"/>
      <c r="AB331" s="304"/>
      <c r="AC331" s="304"/>
      <c r="AD331" s="304"/>
      <c r="AE331" s="304"/>
      <c r="AF331" s="304"/>
      <c r="AG331" s="304"/>
      <c r="AH331" s="304"/>
      <c r="AI331" s="304"/>
      <c r="AJ331" s="304"/>
      <c r="AK331" s="304"/>
      <c r="AL331" s="304"/>
      <c r="AM331" s="304"/>
      <c r="AN331" s="304"/>
      <c r="AO331" s="304"/>
      <c r="AP331" s="304"/>
      <c r="AQ331" s="304"/>
      <c r="AR331" s="304"/>
      <c r="AS331" s="304"/>
      <c r="AT331" s="304"/>
      <c r="AU331" s="304"/>
      <c r="AV331" s="304"/>
    </row>
    <row r="332" spans="1:48" s="285" customFormat="1" x14ac:dyDescent="0.2">
      <c r="A332" s="316"/>
      <c r="B332" s="328"/>
      <c r="C332" s="343"/>
      <c r="D332" s="321"/>
      <c r="L332" s="304"/>
      <c r="M332" s="304"/>
      <c r="N332" s="304"/>
      <c r="O332" s="304"/>
      <c r="P332" s="304"/>
      <c r="Q332" s="304"/>
      <c r="R332" s="304"/>
      <c r="S332" s="304"/>
      <c r="T332" s="304"/>
      <c r="U332" s="304"/>
      <c r="V332" s="304"/>
      <c r="W332" s="304"/>
      <c r="X332" s="304"/>
      <c r="Y332" s="304"/>
      <c r="Z332" s="304"/>
      <c r="AA332" s="304"/>
      <c r="AB332" s="304"/>
      <c r="AC332" s="304"/>
      <c r="AD332" s="304"/>
      <c r="AE332" s="304"/>
      <c r="AF332" s="304"/>
      <c r="AG332" s="304"/>
      <c r="AH332" s="304"/>
      <c r="AI332" s="304"/>
      <c r="AJ332" s="304"/>
      <c r="AK332" s="304"/>
      <c r="AL332" s="304"/>
      <c r="AM332" s="304"/>
      <c r="AN332" s="304"/>
      <c r="AO332" s="304"/>
      <c r="AP332" s="304"/>
      <c r="AQ332" s="304"/>
      <c r="AR332" s="304"/>
      <c r="AS332" s="304"/>
      <c r="AT332" s="304"/>
      <c r="AU332" s="304"/>
      <c r="AV332" s="304"/>
    </row>
    <row r="333" spans="1:48" s="285" customFormat="1" x14ac:dyDescent="0.2">
      <c r="L333" s="304"/>
      <c r="M333" s="304"/>
      <c r="N333" s="304"/>
      <c r="O333" s="304"/>
      <c r="P333" s="304"/>
      <c r="Q333" s="304"/>
      <c r="R333" s="304"/>
      <c r="S333" s="304"/>
      <c r="T333" s="304"/>
      <c r="U333" s="304"/>
      <c r="V333" s="304"/>
      <c r="W333" s="304"/>
      <c r="X333" s="304"/>
      <c r="Y333" s="304"/>
      <c r="Z333" s="304"/>
      <c r="AA333" s="304"/>
      <c r="AB333" s="304"/>
      <c r="AC333" s="304"/>
      <c r="AD333" s="304"/>
      <c r="AE333" s="304"/>
      <c r="AF333" s="304"/>
      <c r="AG333" s="304"/>
      <c r="AH333" s="304"/>
      <c r="AI333" s="304"/>
      <c r="AJ333" s="304"/>
      <c r="AK333" s="304"/>
      <c r="AL333" s="304"/>
      <c r="AM333" s="304"/>
      <c r="AN333" s="304"/>
      <c r="AO333" s="304"/>
      <c r="AP333" s="304"/>
      <c r="AQ333" s="304"/>
      <c r="AR333" s="304"/>
      <c r="AS333" s="304"/>
      <c r="AT333" s="304"/>
      <c r="AU333" s="304"/>
      <c r="AV333" s="304"/>
    </row>
    <row r="334" spans="1:48" s="285" customFormat="1" x14ac:dyDescent="0.2">
      <c r="L334" s="304"/>
      <c r="M334" s="304"/>
      <c r="N334" s="304"/>
      <c r="O334" s="304"/>
      <c r="P334" s="304"/>
      <c r="Q334" s="304"/>
      <c r="R334" s="304"/>
      <c r="S334" s="304"/>
      <c r="T334" s="304"/>
      <c r="U334" s="304"/>
      <c r="V334" s="304"/>
      <c r="W334" s="304"/>
      <c r="X334" s="304"/>
      <c r="Y334" s="304"/>
      <c r="Z334" s="304"/>
      <c r="AA334" s="304"/>
      <c r="AB334" s="304"/>
      <c r="AC334" s="304"/>
      <c r="AD334" s="304"/>
      <c r="AE334" s="304"/>
      <c r="AF334" s="304"/>
      <c r="AG334" s="304"/>
      <c r="AH334" s="304"/>
      <c r="AI334" s="304"/>
      <c r="AJ334" s="304"/>
      <c r="AK334" s="304"/>
      <c r="AL334" s="304"/>
      <c r="AM334" s="304"/>
      <c r="AN334" s="304"/>
      <c r="AO334" s="304"/>
      <c r="AP334" s="304"/>
      <c r="AQ334" s="304"/>
      <c r="AR334" s="304"/>
      <c r="AS334" s="304"/>
      <c r="AT334" s="304"/>
      <c r="AU334" s="304"/>
      <c r="AV334" s="304"/>
    </row>
    <row r="335" spans="1:48" s="285" customFormat="1" x14ac:dyDescent="0.2">
      <c r="L335" s="304"/>
      <c r="M335" s="304"/>
      <c r="N335" s="304"/>
      <c r="O335" s="304"/>
      <c r="P335" s="304"/>
      <c r="Q335" s="304"/>
      <c r="R335" s="304"/>
      <c r="S335" s="304"/>
      <c r="T335" s="304"/>
      <c r="U335" s="304"/>
      <c r="V335" s="304"/>
      <c r="W335" s="304"/>
      <c r="X335" s="304"/>
      <c r="Y335" s="304"/>
      <c r="Z335" s="304"/>
      <c r="AA335" s="304"/>
      <c r="AB335" s="304"/>
      <c r="AC335" s="304"/>
      <c r="AD335" s="304"/>
      <c r="AE335" s="304"/>
      <c r="AF335" s="304"/>
      <c r="AG335" s="304"/>
      <c r="AH335" s="304"/>
      <c r="AI335" s="304"/>
      <c r="AJ335" s="304"/>
      <c r="AK335" s="304"/>
      <c r="AL335" s="304"/>
      <c r="AM335" s="304"/>
      <c r="AN335" s="304"/>
      <c r="AO335" s="304"/>
      <c r="AP335" s="304"/>
      <c r="AQ335" s="304"/>
      <c r="AR335" s="304"/>
      <c r="AS335" s="304"/>
      <c r="AT335" s="304"/>
      <c r="AU335" s="304"/>
      <c r="AV335" s="304"/>
    </row>
    <row r="336" spans="1:48" s="285" customFormat="1" x14ac:dyDescent="0.2">
      <c r="L336" s="304"/>
      <c r="M336" s="304"/>
      <c r="N336" s="304"/>
      <c r="O336" s="304"/>
      <c r="P336" s="304"/>
      <c r="Q336" s="304"/>
      <c r="R336" s="304"/>
      <c r="S336" s="304"/>
      <c r="T336" s="304"/>
      <c r="U336" s="304"/>
      <c r="V336" s="304"/>
      <c r="W336" s="304"/>
      <c r="X336" s="304"/>
      <c r="Y336" s="304"/>
      <c r="Z336" s="304"/>
      <c r="AA336" s="304"/>
      <c r="AB336" s="304"/>
      <c r="AC336" s="304"/>
      <c r="AD336" s="304"/>
      <c r="AE336" s="304"/>
      <c r="AF336" s="304"/>
      <c r="AG336" s="304"/>
      <c r="AH336" s="304"/>
      <c r="AI336" s="304"/>
      <c r="AJ336" s="304"/>
      <c r="AK336" s="304"/>
      <c r="AL336" s="304"/>
      <c r="AM336" s="304"/>
      <c r="AN336" s="304"/>
      <c r="AO336" s="304"/>
      <c r="AP336" s="304"/>
      <c r="AQ336" s="304"/>
      <c r="AR336" s="304"/>
      <c r="AS336" s="304"/>
      <c r="AT336" s="304"/>
      <c r="AU336" s="304"/>
      <c r="AV336" s="304"/>
    </row>
    <row r="337" spans="2:48" s="285" customFormat="1" x14ac:dyDescent="0.2">
      <c r="L337" s="304"/>
      <c r="M337" s="304"/>
      <c r="N337" s="304"/>
      <c r="O337" s="304"/>
      <c r="P337" s="304"/>
      <c r="Q337" s="304"/>
      <c r="R337" s="304"/>
      <c r="S337" s="304"/>
      <c r="T337" s="304"/>
      <c r="U337" s="304"/>
      <c r="V337" s="304"/>
      <c r="W337" s="304"/>
      <c r="X337" s="304"/>
      <c r="Y337" s="304"/>
      <c r="Z337" s="304"/>
      <c r="AA337" s="304"/>
      <c r="AB337" s="304"/>
      <c r="AC337" s="304"/>
      <c r="AD337" s="304"/>
      <c r="AE337" s="304"/>
      <c r="AF337" s="304"/>
      <c r="AG337" s="304"/>
      <c r="AH337" s="304"/>
      <c r="AI337" s="304"/>
      <c r="AJ337" s="304"/>
      <c r="AK337" s="304"/>
      <c r="AL337" s="304"/>
      <c r="AM337" s="304"/>
      <c r="AN337" s="304"/>
      <c r="AO337" s="304"/>
      <c r="AP337" s="304"/>
      <c r="AQ337" s="304"/>
      <c r="AR337" s="304"/>
      <c r="AS337" s="304"/>
      <c r="AT337" s="304"/>
      <c r="AU337" s="304"/>
      <c r="AV337" s="304"/>
    </row>
    <row r="338" spans="2:48" s="285" customFormat="1" x14ac:dyDescent="0.2">
      <c r="L338" s="304"/>
      <c r="M338" s="304"/>
      <c r="N338" s="304"/>
      <c r="O338" s="304"/>
      <c r="P338" s="304"/>
      <c r="Q338" s="304"/>
      <c r="R338" s="304"/>
      <c r="S338" s="304"/>
      <c r="T338" s="304"/>
      <c r="U338" s="304"/>
      <c r="V338" s="304"/>
      <c r="W338" s="304"/>
      <c r="X338" s="304"/>
      <c r="Y338" s="304"/>
      <c r="Z338" s="304"/>
      <c r="AA338" s="304"/>
      <c r="AB338" s="304"/>
      <c r="AC338" s="304"/>
      <c r="AD338" s="304"/>
      <c r="AE338" s="304"/>
      <c r="AF338" s="304"/>
      <c r="AG338" s="304"/>
      <c r="AH338" s="304"/>
      <c r="AI338" s="304"/>
      <c r="AJ338" s="304"/>
      <c r="AK338" s="304"/>
      <c r="AL338" s="304"/>
      <c r="AM338" s="304"/>
      <c r="AN338" s="304"/>
      <c r="AO338" s="304"/>
      <c r="AP338" s="304"/>
      <c r="AQ338" s="304"/>
      <c r="AR338" s="304"/>
      <c r="AS338" s="304"/>
      <c r="AT338" s="304"/>
      <c r="AU338" s="304"/>
      <c r="AV338" s="304"/>
    </row>
    <row r="339" spans="2:48" s="285" customFormat="1" x14ac:dyDescent="0.2">
      <c r="L339" s="304"/>
      <c r="M339" s="304"/>
      <c r="N339" s="304"/>
      <c r="O339" s="304"/>
      <c r="P339" s="304"/>
      <c r="Q339" s="304"/>
      <c r="R339" s="304"/>
      <c r="S339" s="304"/>
      <c r="T339" s="304"/>
      <c r="U339" s="304"/>
      <c r="V339" s="304"/>
      <c r="W339" s="304"/>
      <c r="X339" s="304"/>
      <c r="Y339" s="304"/>
      <c r="Z339" s="304"/>
      <c r="AA339" s="304"/>
      <c r="AB339" s="304"/>
      <c r="AC339" s="304"/>
      <c r="AD339" s="304"/>
      <c r="AE339" s="304"/>
      <c r="AF339" s="304"/>
      <c r="AG339" s="304"/>
      <c r="AH339" s="304"/>
      <c r="AI339" s="304"/>
      <c r="AJ339" s="304"/>
      <c r="AK339" s="304"/>
      <c r="AL339" s="304"/>
      <c r="AM339" s="304"/>
      <c r="AN339" s="304"/>
      <c r="AO339" s="304"/>
      <c r="AP339" s="304"/>
      <c r="AQ339" s="304"/>
      <c r="AR339" s="304"/>
      <c r="AS339" s="304"/>
      <c r="AT339" s="304"/>
      <c r="AU339" s="304"/>
      <c r="AV339" s="304"/>
    </row>
    <row r="340" spans="2:48" s="285" customFormat="1" x14ac:dyDescent="0.2">
      <c r="L340" s="304"/>
      <c r="M340" s="304"/>
      <c r="N340" s="304"/>
      <c r="O340" s="304"/>
      <c r="P340" s="304"/>
      <c r="Q340" s="304"/>
      <c r="R340" s="304"/>
      <c r="S340" s="304"/>
      <c r="T340" s="304"/>
      <c r="U340" s="304"/>
      <c r="V340" s="304"/>
      <c r="W340" s="304"/>
      <c r="X340" s="304"/>
      <c r="Y340" s="304"/>
      <c r="Z340" s="304"/>
      <c r="AA340" s="304"/>
      <c r="AB340" s="304"/>
      <c r="AC340" s="304"/>
      <c r="AD340" s="304"/>
      <c r="AE340" s="304"/>
      <c r="AF340" s="304"/>
      <c r="AG340" s="304"/>
      <c r="AH340" s="304"/>
      <c r="AI340" s="304"/>
      <c r="AJ340" s="304"/>
      <c r="AK340" s="304"/>
      <c r="AL340" s="304"/>
      <c r="AM340" s="304"/>
      <c r="AN340" s="304"/>
      <c r="AO340" s="304"/>
      <c r="AP340" s="304"/>
      <c r="AQ340" s="304"/>
      <c r="AR340" s="304"/>
      <c r="AS340" s="304"/>
      <c r="AT340" s="304"/>
      <c r="AU340" s="304"/>
      <c r="AV340" s="304"/>
    </row>
    <row r="341" spans="2:48" s="285" customFormat="1" x14ac:dyDescent="0.2">
      <c r="L341" s="304"/>
      <c r="M341" s="304"/>
      <c r="N341" s="304"/>
      <c r="O341" s="304"/>
      <c r="P341" s="304"/>
      <c r="Q341" s="304"/>
      <c r="R341" s="304"/>
      <c r="S341" s="304"/>
      <c r="T341" s="304"/>
      <c r="U341" s="304"/>
      <c r="V341" s="304"/>
      <c r="W341" s="304"/>
      <c r="X341" s="304"/>
      <c r="Y341" s="304"/>
      <c r="Z341" s="304"/>
      <c r="AA341" s="304"/>
      <c r="AB341" s="304"/>
      <c r="AC341" s="304"/>
      <c r="AD341" s="304"/>
      <c r="AE341" s="304"/>
      <c r="AF341" s="304"/>
      <c r="AG341" s="304"/>
      <c r="AH341" s="304"/>
      <c r="AI341" s="304"/>
      <c r="AJ341" s="304"/>
      <c r="AK341" s="304"/>
      <c r="AL341" s="304"/>
      <c r="AM341" s="304"/>
      <c r="AN341" s="304"/>
      <c r="AO341" s="304"/>
      <c r="AP341" s="304"/>
      <c r="AQ341" s="304"/>
      <c r="AR341" s="304"/>
      <c r="AS341" s="304"/>
      <c r="AT341" s="304"/>
      <c r="AU341" s="304"/>
      <c r="AV341" s="304"/>
    </row>
    <row r="342" spans="2:48" s="285" customFormat="1" x14ac:dyDescent="0.2">
      <c r="L342" s="304"/>
      <c r="M342" s="304"/>
      <c r="N342" s="304"/>
      <c r="O342" s="304"/>
      <c r="P342" s="304"/>
      <c r="Q342" s="304"/>
      <c r="R342" s="304"/>
      <c r="S342" s="304"/>
      <c r="T342" s="304"/>
      <c r="U342" s="304"/>
      <c r="V342" s="304"/>
      <c r="W342" s="304"/>
      <c r="X342" s="304"/>
      <c r="Y342" s="304"/>
      <c r="Z342" s="304"/>
      <c r="AA342" s="304"/>
      <c r="AB342" s="304"/>
      <c r="AC342" s="304"/>
      <c r="AD342" s="304"/>
      <c r="AE342" s="304"/>
      <c r="AF342" s="304"/>
      <c r="AG342" s="304"/>
      <c r="AH342" s="304"/>
      <c r="AI342" s="304"/>
      <c r="AJ342" s="304"/>
      <c r="AK342" s="304"/>
      <c r="AL342" s="304"/>
      <c r="AM342" s="304"/>
      <c r="AN342" s="304"/>
      <c r="AO342" s="304"/>
      <c r="AP342" s="304"/>
      <c r="AQ342" s="304"/>
      <c r="AR342" s="304"/>
      <c r="AS342" s="304"/>
      <c r="AT342" s="304"/>
      <c r="AU342" s="304"/>
      <c r="AV342" s="304"/>
    </row>
    <row r="343" spans="2:48" s="285" customFormat="1" x14ac:dyDescent="0.2">
      <c r="L343" s="304"/>
      <c r="M343" s="304"/>
      <c r="N343" s="304"/>
      <c r="O343" s="304"/>
      <c r="P343" s="304"/>
      <c r="Q343" s="304"/>
      <c r="R343" s="304"/>
      <c r="S343" s="304"/>
      <c r="T343" s="304"/>
      <c r="U343" s="304"/>
      <c r="V343" s="304"/>
      <c r="W343" s="304"/>
      <c r="X343" s="304"/>
      <c r="Y343" s="304"/>
      <c r="Z343" s="304"/>
      <c r="AA343" s="304"/>
      <c r="AB343" s="304"/>
      <c r="AC343" s="304"/>
      <c r="AD343" s="304"/>
      <c r="AE343" s="304"/>
      <c r="AF343" s="304"/>
      <c r="AG343" s="304"/>
      <c r="AH343" s="304"/>
      <c r="AI343" s="304"/>
      <c r="AJ343" s="304"/>
      <c r="AK343" s="304"/>
      <c r="AL343" s="304"/>
      <c r="AM343" s="304"/>
      <c r="AN343" s="304"/>
      <c r="AO343" s="304"/>
      <c r="AP343" s="304"/>
      <c r="AQ343" s="304"/>
      <c r="AR343" s="304"/>
      <c r="AS343" s="304"/>
      <c r="AT343" s="304"/>
      <c r="AU343" s="304"/>
      <c r="AV343" s="304"/>
    </row>
    <row r="344" spans="2:48" s="285" customFormat="1" x14ac:dyDescent="0.2">
      <c r="L344" s="304"/>
      <c r="M344" s="304"/>
      <c r="N344" s="304"/>
      <c r="O344" s="304"/>
      <c r="P344" s="304"/>
      <c r="Q344" s="304"/>
      <c r="R344" s="304"/>
      <c r="S344" s="304"/>
      <c r="T344" s="304"/>
      <c r="U344" s="304"/>
      <c r="V344" s="304"/>
      <c r="W344" s="304"/>
      <c r="X344" s="304"/>
      <c r="Y344" s="304"/>
      <c r="Z344" s="304"/>
      <c r="AA344" s="304"/>
      <c r="AB344" s="304"/>
      <c r="AC344" s="304"/>
      <c r="AD344" s="304"/>
      <c r="AE344" s="304"/>
      <c r="AF344" s="304"/>
      <c r="AG344" s="304"/>
      <c r="AH344" s="304"/>
      <c r="AI344" s="304"/>
      <c r="AJ344" s="304"/>
      <c r="AK344" s="304"/>
      <c r="AL344" s="304"/>
      <c r="AM344" s="304"/>
      <c r="AN344" s="304"/>
      <c r="AO344" s="304"/>
      <c r="AP344" s="304"/>
      <c r="AQ344" s="304"/>
      <c r="AR344" s="304"/>
      <c r="AS344" s="304"/>
      <c r="AT344" s="304"/>
      <c r="AU344" s="304"/>
      <c r="AV344" s="304"/>
    </row>
    <row r="345" spans="2:48" s="285" customFormat="1" x14ac:dyDescent="0.2">
      <c r="L345" s="304"/>
      <c r="M345" s="304"/>
      <c r="N345" s="304"/>
      <c r="O345" s="304"/>
      <c r="P345" s="304"/>
      <c r="Q345" s="304"/>
      <c r="R345" s="304"/>
      <c r="S345" s="304"/>
      <c r="T345" s="304"/>
      <c r="U345" s="304"/>
      <c r="V345" s="304"/>
      <c r="W345" s="304"/>
      <c r="X345" s="304"/>
      <c r="Y345" s="304"/>
      <c r="Z345" s="304"/>
      <c r="AA345" s="304"/>
      <c r="AB345" s="304"/>
      <c r="AC345" s="304"/>
      <c r="AD345" s="304"/>
      <c r="AE345" s="304"/>
      <c r="AF345" s="304"/>
      <c r="AG345" s="304"/>
      <c r="AH345" s="304"/>
      <c r="AI345" s="304"/>
      <c r="AJ345" s="304"/>
      <c r="AK345" s="304"/>
      <c r="AL345" s="304"/>
      <c r="AM345" s="304"/>
      <c r="AN345" s="304"/>
      <c r="AO345" s="304"/>
      <c r="AP345" s="304"/>
      <c r="AQ345" s="304"/>
      <c r="AR345" s="304"/>
      <c r="AS345" s="304"/>
      <c r="AT345" s="304"/>
      <c r="AU345" s="304"/>
      <c r="AV345" s="304"/>
    </row>
    <row r="346" spans="2:48" s="285" customFormat="1" x14ac:dyDescent="0.2">
      <c r="L346" s="304"/>
      <c r="M346" s="304"/>
      <c r="N346" s="304"/>
      <c r="O346" s="304"/>
      <c r="P346" s="304"/>
      <c r="Q346" s="304"/>
      <c r="R346" s="304"/>
      <c r="S346" s="304"/>
      <c r="T346" s="304"/>
      <c r="U346" s="304"/>
      <c r="V346" s="304"/>
      <c r="W346" s="304"/>
      <c r="X346" s="304"/>
      <c r="Y346" s="304"/>
      <c r="Z346" s="304"/>
      <c r="AA346" s="304"/>
      <c r="AB346" s="304"/>
      <c r="AC346" s="304"/>
      <c r="AD346" s="304"/>
      <c r="AE346" s="304"/>
      <c r="AF346" s="304"/>
      <c r="AG346" s="304"/>
      <c r="AH346" s="304"/>
      <c r="AI346" s="304"/>
      <c r="AJ346" s="304"/>
      <c r="AK346" s="304"/>
      <c r="AL346" s="304"/>
      <c r="AM346" s="304"/>
      <c r="AN346" s="304"/>
      <c r="AO346" s="304"/>
      <c r="AP346" s="304"/>
      <c r="AQ346" s="304"/>
      <c r="AR346" s="304"/>
      <c r="AS346" s="304"/>
      <c r="AT346" s="304"/>
      <c r="AU346" s="304"/>
      <c r="AV346" s="304"/>
    </row>
    <row r="347" spans="2:48" s="285" customFormat="1" x14ac:dyDescent="0.2">
      <c r="L347" s="304"/>
      <c r="M347" s="304"/>
      <c r="N347" s="304"/>
      <c r="O347" s="304"/>
      <c r="P347" s="304"/>
      <c r="Q347" s="304"/>
      <c r="R347" s="304"/>
      <c r="S347" s="304"/>
      <c r="T347" s="304"/>
      <c r="U347" s="304"/>
      <c r="V347" s="304"/>
      <c r="W347" s="304"/>
      <c r="X347" s="304"/>
      <c r="Y347" s="304"/>
      <c r="Z347" s="304"/>
      <c r="AA347" s="304"/>
      <c r="AB347" s="304"/>
      <c r="AC347" s="304"/>
      <c r="AD347" s="304"/>
      <c r="AE347" s="304"/>
      <c r="AF347" s="304"/>
      <c r="AG347" s="304"/>
      <c r="AH347" s="304"/>
      <c r="AI347" s="304"/>
      <c r="AJ347" s="304"/>
      <c r="AK347" s="304"/>
      <c r="AL347" s="304"/>
      <c r="AM347" s="304"/>
      <c r="AN347" s="304"/>
      <c r="AO347" s="304"/>
      <c r="AP347" s="304"/>
      <c r="AQ347" s="304"/>
      <c r="AR347" s="304"/>
      <c r="AS347" s="304"/>
      <c r="AT347" s="304"/>
      <c r="AU347" s="304"/>
      <c r="AV347" s="304"/>
    </row>
    <row r="348" spans="2:48" s="285" customFormat="1" x14ac:dyDescent="0.2">
      <c r="L348" s="304"/>
      <c r="M348" s="304"/>
      <c r="N348" s="304"/>
      <c r="O348" s="304"/>
      <c r="P348" s="304"/>
      <c r="Q348" s="304"/>
      <c r="R348" s="304"/>
      <c r="S348" s="304"/>
      <c r="T348" s="304"/>
      <c r="U348" s="304"/>
      <c r="V348" s="304"/>
      <c r="W348" s="304"/>
      <c r="X348" s="304"/>
      <c r="Y348" s="304"/>
      <c r="Z348" s="304"/>
      <c r="AA348" s="304"/>
      <c r="AB348" s="304"/>
      <c r="AC348" s="304"/>
      <c r="AD348" s="304"/>
      <c r="AE348" s="304"/>
      <c r="AF348" s="304"/>
      <c r="AG348" s="304"/>
      <c r="AH348" s="304"/>
      <c r="AI348" s="304"/>
      <c r="AJ348" s="304"/>
      <c r="AK348" s="304"/>
      <c r="AL348" s="304"/>
      <c r="AM348" s="304"/>
      <c r="AN348" s="304"/>
      <c r="AO348" s="304"/>
      <c r="AP348" s="304"/>
      <c r="AQ348" s="304"/>
      <c r="AR348" s="304"/>
      <c r="AS348" s="304"/>
      <c r="AT348" s="304"/>
      <c r="AU348" s="304"/>
      <c r="AV348" s="304"/>
    </row>
    <row r="349" spans="2:48" s="285" customFormat="1" x14ac:dyDescent="0.2">
      <c r="L349" s="304"/>
      <c r="M349" s="304"/>
      <c r="N349" s="304"/>
      <c r="O349" s="304"/>
      <c r="P349" s="304"/>
      <c r="Q349" s="304"/>
      <c r="R349" s="304"/>
      <c r="S349" s="304"/>
      <c r="T349" s="304"/>
      <c r="U349" s="304"/>
      <c r="V349" s="304"/>
      <c r="W349" s="304"/>
      <c r="X349" s="304"/>
      <c r="Y349" s="304"/>
      <c r="Z349" s="304"/>
      <c r="AA349" s="304"/>
      <c r="AB349" s="304"/>
      <c r="AC349" s="304"/>
      <c r="AD349" s="304"/>
      <c r="AE349" s="304"/>
      <c r="AF349" s="304"/>
      <c r="AG349" s="304"/>
      <c r="AH349" s="304"/>
      <c r="AI349" s="304"/>
      <c r="AJ349" s="304"/>
      <c r="AK349" s="304"/>
      <c r="AL349" s="304"/>
      <c r="AM349" s="304"/>
      <c r="AN349" s="304"/>
      <c r="AO349" s="304"/>
      <c r="AP349" s="304"/>
      <c r="AQ349" s="304"/>
      <c r="AR349" s="304"/>
      <c r="AS349" s="304"/>
      <c r="AT349" s="304"/>
      <c r="AU349" s="304"/>
      <c r="AV349" s="304"/>
    </row>
    <row r="350" spans="2:48" s="285" customFormat="1" x14ac:dyDescent="0.2">
      <c r="L350" s="304"/>
      <c r="M350" s="304"/>
      <c r="N350" s="304"/>
      <c r="O350" s="304"/>
      <c r="P350" s="304"/>
      <c r="Q350" s="304"/>
      <c r="R350" s="304"/>
      <c r="S350" s="304"/>
      <c r="T350" s="304"/>
      <c r="U350" s="304"/>
      <c r="V350" s="304"/>
      <c r="W350" s="304"/>
      <c r="X350" s="304"/>
      <c r="Y350" s="304"/>
      <c r="Z350" s="304"/>
      <c r="AA350" s="304"/>
      <c r="AB350" s="304"/>
      <c r="AC350" s="304"/>
      <c r="AD350" s="304"/>
      <c r="AE350" s="304"/>
      <c r="AF350" s="304"/>
      <c r="AG350" s="304"/>
      <c r="AH350" s="304"/>
      <c r="AI350" s="304"/>
      <c r="AJ350" s="304"/>
      <c r="AK350" s="304"/>
      <c r="AL350" s="304"/>
      <c r="AM350" s="304"/>
      <c r="AN350" s="304"/>
      <c r="AO350" s="304"/>
      <c r="AP350" s="304"/>
      <c r="AQ350" s="304"/>
      <c r="AR350" s="304"/>
      <c r="AS350" s="304"/>
      <c r="AT350" s="304"/>
      <c r="AU350" s="304"/>
      <c r="AV350" s="304"/>
    </row>
    <row r="351" spans="2:48" s="285" customFormat="1" x14ac:dyDescent="0.2">
      <c r="L351" s="304"/>
      <c r="M351" s="304"/>
      <c r="N351" s="304"/>
      <c r="O351" s="304"/>
      <c r="P351" s="304"/>
      <c r="Q351" s="304"/>
      <c r="R351" s="304"/>
      <c r="S351" s="304"/>
      <c r="T351" s="304"/>
      <c r="U351" s="304"/>
      <c r="V351" s="304"/>
      <c r="W351" s="304"/>
      <c r="X351" s="304"/>
      <c r="Y351" s="304"/>
      <c r="Z351" s="304"/>
      <c r="AA351" s="304"/>
      <c r="AB351" s="304"/>
      <c r="AC351" s="304"/>
      <c r="AD351" s="304"/>
      <c r="AE351" s="304"/>
      <c r="AF351" s="304"/>
      <c r="AG351" s="304"/>
      <c r="AH351" s="304"/>
      <c r="AI351" s="304"/>
      <c r="AJ351" s="304"/>
      <c r="AK351" s="304"/>
      <c r="AL351" s="304"/>
      <c r="AM351" s="304"/>
      <c r="AN351" s="304"/>
      <c r="AO351" s="304"/>
      <c r="AP351" s="304"/>
      <c r="AQ351" s="304"/>
      <c r="AR351" s="304"/>
      <c r="AS351" s="304"/>
      <c r="AT351" s="304"/>
      <c r="AU351" s="304"/>
      <c r="AV351" s="304"/>
    </row>
    <row r="352" spans="2:48" s="285" customFormat="1" x14ac:dyDescent="0.2">
      <c r="B352" s="314"/>
      <c r="C352" s="314"/>
      <c r="D352" s="314"/>
      <c r="L352" s="304"/>
      <c r="M352" s="304"/>
      <c r="N352" s="304"/>
      <c r="O352" s="304"/>
      <c r="P352" s="304"/>
      <c r="Q352" s="304"/>
      <c r="R352" s="304"/>
      <c r="S352" s="304"/>
      <c r="T352" s="304"/>
      <c r="U352" s="304"/>
      <c r="V352" s="304"/>
      <c r="W352" s="304"/>
      <c r="X352" s="304"/>
      <c r="Y352" s="304"/>
      <c r="Z352" s="304"/>
      <c r="AA352" s="304"/>
      <c r="AB352" s="304"/>
      <c r="AC352" s="304"/>
      <c r="AD352" s="304"/>
      <c r="AE352" s="304"/>
      <c r="AF352" s="304"/>
      <c r="AG352" s="304"/>
      <c r="AH352" s="304"/>
      <c r="AI352" s="304"/>
      <c r="AJ352" s="304"/>
      <c r="AK352" s="304"/>
      <c r="AL352" s="304"/>
      <c r="AM352" s="304"/>
      <c r="AN352" s="304"/>
      <c r="AO352" s="304"/>
      <c r="AP352" s="304"/>
      <c r="AQ352" s="304"/>
      <c r="AR352" s="304"/>
      <c r="AS352" s="304"/>
      <c r="AT352" s="304"/>
      <c r="AU352" s="304"/>
      <c r="AV352" s="304"/>
    </row>
    <row r="353" spans="1:48" s="285" customFormat="1" x14ac:dyDescent="0.2">
      <c r="A353" s="324"/>
      <c r="B353" s="328"/>
      <c r="C353" s="343"/>
      <c r="D353" s="321"/>
      <c r="L353" s="304"/>
      <c r="M353" s="304"/>
      <c r="N353" s="304"/>
      <c r="O353" s="304"/>
      <c r="P353" s="304"/>
      <c r="Q353" s="304"/>
      <c r="R353" s="304"/>
      <c r="S353" s="304"/>
      <c r="T353" s="304"/>
      <c r="U353" s="304"/>
      <c r="V353" s="304"/>
      <c r="W353" s="304"/>
      <c r="X353" s="304"/>
      <c r="Y353" s="304"/>
      <c r="Z353" s="304"/>
      <c r="AA353" s="304"/>
      <c r="AB353" s="304"/>
      <c r="AC353" s="304"/>
      <c r="AD353" s="304"/>
      <c r="AE353" s="304"/>
      <c r="AF353" s="304"/>
      <c r="AG353" s="304"/>
      <c r="AH353" s="304"/>
      <c r="AI353" s="304"/>
      <c r="AJ353" s="304"/>
      <c r="AK353" s="304"/>
      <c r="AL353" s="304"/>
      <c r="AM353" s="304"/>
      <c r="AN353" s="304"/>
      <c r="AO353" s="304"/>
      <c r="AP353" s="304"/>
      <c r="AQ353" s="304"/>
      <c r="AR353" s="304"/>
      <c r="AS353" s="304"/>
      <c r="AT353" s="304"/>
      <c r="AU353" s="304"/>
      <c r="AV353" s="304"/>
    </row>
    <row r="354" spans="1:48" s="285" customFormat="1" x14ac:dyDescent="0.2">
      <c r="L354" s="304"/>
      <c r="M354" s="304"/>
      <c r="N354" s="304"/>
      <c r="O354" s="304"/>
      <c r="P354" s="304"/>
      <c r="Q354" s="304"/>
      <c r="R354" s="304"/>
      <c r="S354" s="304"/>
      <c r="T354" s="304"/>
      <c r="U354" s="304"/>
      <c r="V354" s="304"/>
      <c r="W354" s="304"/>
      <c r="X354" s="304"/>
      <c r="Y354" s="304"/>
      <c r="Z354" s="304"/>
      <c r="AA354" s="304"/>
      <c r="AB354" s="304"/>
      <c r="AC354" s="304"/>
      <c r="AD354" s="304"/>
      <c r="AE354" s="304"/>
      <c r="AF354" s="304"/>
      <c r="AG354" s="304"/>
      <c r="AH354" s="304"/>
      <c r="AI354" s="304"/>
      <c r="AJ354" s="304"/>
      <c r="AK354" s="304"/>
      <c r="AL354" s="304"/>
      <c r="AM354" s="304"/>
      <c r="AN354" s="304"/>
      <c r="AO354" s="304"/>
      <c r="AP354" s="304"/>
      <c r="AQ354" s="304"/>
      <c r="AR354" s="304"/>
      <c r="AS354" s="304"/>
      <c r="AT354" s="304"/>
      <c r="AU354" s="304"/>
      <c r="AV354" s="304"/>
    </row>
    <row r="355" spans="1:48" s="285" customFormat="1" x14ac:dyDescent="0.2">
      <c r="L355" s="304"/>
      <c r="M355" s="304"/>
      <c r="N355" s="304"/>
      <c r="O355" s="304"/>
      <c r="P355" s="304"/>
      <c r="Q355" s="304"/>
      <c r="R355" s="304"/>
      <c r="S355" s="304"/>
      <c r="T355" s="304"/>
      <c r="U355" s="304"/>
      <c r="V355" s="304"/>
      <c r="W355" s="304"/>
      <c r="X355" s="304"/>
      <c r="Y355" s="304"/>
      <c r="Z355" s="304"/>
      <c r="AA355" s="304"/>
      <c r="AB355" s="304"/>
      <c r="AC355" s="304"/>
      <c r="AD355" s="304"/>
      <c r="AE355" s="304"/>
      <c r="AF355" s="304"/>
      <c r="AG355" s="304"/>
      <c r="AH355" s="304"/>
      <c r="AI355" s="304"/>
      <c r="AJ355" s="304"/>
      <c r="AK355" s="304"/>
      <c r="AL355" s="304"/>
      <c r="AM355" s="304"/>
      <c r="AN355" s="304"/>
      <c r="AO355" s="304"/>
      <c r="AP355" s="304"/>
      <c r="AQ355" s="304"/>
      <c r="AR355" s="304"/>
      <c r="AS355" s="304"/>
      <c r="AT355" s="304"/>
      <c r="AU355" s="304"/>
      <c r="AV355" s="304"/>
    </row>
    <row r="356" spans="1:48" s="285" customFormat="1" x14ac:dyDescent="0.2">
      <c r="L356" s="304"/>
      <c r="M356" s="304"/>
      <c r="N356" s="304"/>
      <c r="O356" s="304"/>
      <c r="P356" s="304"/>
      <c r="Q356" s="304"/>
      <c r="R356" s="304"/>
      <c r="S356" s="304"/>
      <c r="T356" s="304"/>
      <c r="U356" s="304"/>
      <c r="V356" s="304"/>
      <c r="W356" s="304"/>
      <c r="X356" s="304"/>
      <c r="Y356" s="304"/>
      <c r="Z356" s="304"/>
      <c r="AA356" s="304"/>
      <c r="AB356" s="304"/>
      <c r="AC356" s="304"/>
      <c r="AD356" s="304"/>
      <c r="AE356" s="304"/>
      <c r="AF356" s="304"/>
      <c r="AG356" s="304"/>
      <c r="AH356" s="304"/>
      <c r="AI356" s="304"/>
      <c r="AJ356" s="304"/>
      <c r="AK356" s="304"/>
      <c r="AL356" s="304"/>
      <c r="AM356" s="304"/>
      <c r="AN356" s="304"/>
      <c r="AO356" s="304"/>
      <c r="AP356" s="304"/>
      <c r="AQ356" s="304"/>
      <c r="AR356" s="304"/>
      <c r="AS356" s="304"/>
      <c r="AT356" s="304"/>
      <c r="AU356" s="304"/>
      <c r="AV356" s="304"/>
    </row>
    <row r="357" spans="1:48" s="285" customFormat="1" x14ac:dyDescent="0.2">
      <c r="L357" s="304"/>
      <c r="M357" s="304"/>
      <c r="N357" s="304"/>
      <c r="O357" s="304"/>
      <c r="P357" s="304"/>
      <c r="Q357" s="304"/>
      <c r="R357" s="304"/>
      <c r="S357" s="304"/>
      <c r="T357" s="304"/>
      <c r="U357" s="304"/>
      <c r="V357" s="304"/>
      <c r="W357" s="304"/>
      <c r="X357" s="304"/>
      <c r="Y357" s="304"/>
      <c r="Z357" s="304"/>
      <c r="AA357" s="304"/>
      <c r="AB357" s="304"/>
      <c r="AC357" s="304"/>
      <c r="AD357" s="304"/>
      <c r="AE357" s="304"/>
      <c r="AF357" s="304"/>
      <c r="AG357" s="304"/>
      <c r="AH357" s="304"/>
      <c r="AI357" s="304"/>
      <c r="AJ357" s="304"/>
      <c r="AK357" s="304"/>
      <c r="AL357" s="304"/>
      <c r="AM357" s="304"/>
      <c r="AN357" s="304"/>
      <c r="AO357" s="304"/>
      <c r="AP357" s="304"/>
      <c r="AQ357" s="304"/>
      <c r="AR357" s="304"/>
      <c r="AS357" s="304"/>
      <c r="AT357" s="304"/>
      <c r="AU357" s="304"/>
      <c r="AV357" s="304"/>
    </row>
    <row r="358" spans="1:48" s="285" customFormat="1" x14ac:dyDescent="0.2">
      <c r="L358" s="304"/>
      <c r="M358" s="304"/>
      <c r="N358" s="304"/>
      <c r="O358" s="304"/>
      <c r="P358" s="304"/>
      <c r="Q358" s="304"/>
      <c r="R358" s="304"/>
      <c r="S358" s="304"/>
      <c r="T358" s="304"/>
      <c r="U358" s="304"/>
      <c r="V358" s="304"/>
      <c r="W358" s="304"/>
      <c r="X358" s="304"/>
      <c r="Y358" s="304"/>
      <c r="Z358" s="304"/>
      <c r="AA358" s="304"/>
      <c r="AB358" s="304"/>
      <c r="AC358" s="304"/>
      <c r="AD358" s="304"/>
      <c r="AE358" s="304"/>
      <c r="AF358" s="304"/>
      <c r="AG358" s="304"/>
      <c r="AH358" s="304"/>
      <c r="AI358" s="304"/>
      <c r="AJ358" s="304"/>
      <c r="AK358" s="304"/>
      <c r="AL358" s="304"/>
      <c r="AM358" s="304"/>
      <c r="AN358" s="304"/>
      <c r="AO358" s="304"/>
      <c r="AP358" s="304"/>
      <c r="AQ358" s="304"/>
      <c r="AR358" s="304"/>
      <c r="AS358" s="304"/>
      <c r="AT358" s="304"/>
      <c r="AU358" s="304"/>
      <c r="AV358" s="304"/>
    </row>
    <row r="359" spans="1:48" s="285" customFormat="1" x14ac:dyDescent="0.2">
      <c r="L359" s="304"/>
      <c r="M359" s="304"/>
      <c r="N359" s="304"/>
      <c r="O359" s="304"/>
      <c r="P359" s="304"/>
      <c r="Q359" s="304"/>
      <c r="R359" s="304"/>
      <c r="S359" s="304"/>
      <c r="T359" s="304"/>
      <c r="U359" s="304"/>
      <c r="V359" s="304"/>
      <c r="W359" s="304"/>
      <c r="X359" s="304"/>
      <c r="Y359" s="304"/>
      <c r="Z359" s="304"/>
      <c r="AA359" s="304"/>
      <c r="AB359" s="304"/>
      <c r="AC359" s="304"/>
      <c r="AD359" s="304"/>
      <c r="AE359" s="304"/>
      <c r="AF359" s="304"/>
      <c r="AG359" s="304"/>
      <c r="AH359" s="304"/>
      <c r="AI359" s="304"/>
      <c r="AJ359" s="304"/>
      <c r="AK359" s="304"/>
      <c r="AL359" s="304"/>
      <c r="AM359" s="304"/>
      <c r="AN359" s="304"/>
      <c r="AO359" s="304"/>
      <c r="AP359" s="304"/>
      <c r="AQ359" s="304"/>
      <c r="AR359" s="304"/>
      <c r="AS359" s="304"/>
      <c r="AT359" s="304"/>
      <c r="AU359" s="304"/>
      <c r="AV359" s="304"/>
    </row>
    <row r="360" spans="1:48" s="285" customFormat="1" x14ac:dyDescent="0.2">
      <c r="L360" s="304"/>
      <c r="M360" s="304"/>
      <c r="N360" s="304"/>
      <c r="O360" s="304"/>
      <c r="P360" s="304"/>
      <c r="Q360" s="304"/>
      <c r="R360" s="304"/>
      <c r="S360" s="304"/>
      <c r="T360" s="304"/>
      <c r="U360" s="304"/>
      <c r="V360" s="304"/>
      <c r="W360" s="304"/>
      <c r="X360" s="304"/>
      <c r="Y360" s="304"/>
      <c r="Z360" s="304"/>
      <c r="AA360" s="304"/>
      <c r="AB360" s="304"/>
      <c r="AC360" s="304"/>
      <c r="AD360" s="304"/>
      <c r="AE360" s="304"/>
      <c r="AF360" s="304"/>
      <c r="AG360" s="304"/>
      <c r="AH360" s="304"/>
      <c r="AI360" s="304"/>
      <c r="AJ360" s="304"/>
      <c r="AK360" s="304"/>
      <c r="AL360" s="304"/>
      <c r="AM360" s="304"/>
      <c r="AN360" s="304"/>
      <c r="AO360" s="304"/>
      <c r="AP360" s="304"/>
      <c r="AQ360" s="304"/>
      <c r="AR360" s="304"/>
      <c r="AS360" s="304"/>
      <c r="AT360" s="304"/>
      <c r="AU360" s="304"/>
      <c r="AV360" s="304"/>
    </row>
    <row r="361" spans="1:48" s="285" customFormat="1" x14ac:dyDescent="0.2">
      <c r="L361" s="304"/>
      <c r="M361" s="304"/>
      <c r="N361" s="304"/>
      <c r="O361" s="304"/>
      <c r="P361" s="304"/>
      <c r="Q361" s="304"/>
      <c r="R361" s="304"/>
      <c r="S361" s="304"/>
      <c r="T361" s="304"/>
      <c r="U361" s="304"/>
      <c r="V361" s="304"/>
      <c r="W361" s="304"/>
      <c r="X361" s="304"/>
      <c r="Y361" s="304"/>
      <c r="Z361" s="304"/>
      <c r="AA361" s="304"/>
      <c r="AB361" s="304"/>
      <c r="AC361" s="304"/>
      <c r="AD361" s="304"/>
      <c r="AE361" s="304"/>
      <c r="AF361" s="304"/>
      <c r="AG361" s="304"/>
      <c r="AH361" s="304"/>
      <c r="AI361" s="304"/>
      <c r="AJ361" s="304"/>
      <c r="AK361" s="304"/>
      <c r="AL361" s="304"/>
      <c r="AM361" s="304"/>
      <c r="AN361" s="304"/>
      <c r="AO361" s="304"/>
      <c r="AP361" s="304"/>
      <c r="AQ361" s="304"/>
      <c r="AR361" s="304"/>
      <c r="AS361" s="304"/>
      <c r="AT361" s="304"/>
      <c r="AU361" s="304"/>
      <c r="AV361" s="304"/>
    </row>
    <row r="362" spans="1:48" s="285" customFormat="1" x14ac:dyDescent="0.2">
      <c r="L362" s="304"/>
      <c r="M362" s="304"/>
      <c r="N362" s="304"/>
      <c r="O362" s="304"/>
      <c r="P362" s="304"/>
      <c r="Q362" s="304"/>
      <c r="R362" s="304"/>
      <c r="S362" s="304"/>
      <c r="T362" s="304"/>
      <c r="U362" s="304"/>
      <c r="V362" s="304"/>
      <c r="W362" s="304"/>
      <c r="X362" s="304"/>
      <c r="Y362" s="304"/>
      <c r="Z362" s="304"/>
      <c r="AA362" s="304"/>
      <c r="AB362" s="304"/>
      <c r="AC362" s="304"/>
      <c r="AD362" s="304"/>
      <c r="AE362" s="304"/>
      <c r="AF362" s="304"/>
      <c r="AG362" s="304"/>
      <c r="AH362" s="304"/>
      <c r="AI362" s="304"/>
      <c r="AJ362" s="304"/>
      <c r="AK362" s="304"/>
      <c r="AL362" s="304"/>
      <c r="AM362" s="304"/>
      <c r="AN362" s="304"/>
      <c r="AO362" s="304"/>
      <c r="AP362" s="304"/>
      <c r="AQ362" s="304"/>
      <c r="AR362" s="304"/>
      <c r="AS362" s="304"/>
      <c r="AT362" s="304"/>
      <c r="AU362" s="304"/>
      <c r="AV362" s="304"/>
    </row>
    <row r="363" spans="1:48" s="285" customFormat="1" x14ac:dyDescent="0.2">
      <c r="L363" s="304"/>
      <c r="M363" s="304"/>
      <c r="N363" s="304"/>
      <c r="O363" s="304"/>
      <c r="P363" s="304"/>
      <c r="Q363" s="304"/>
      <c r="R363" s="304"/>
      <c r="S363" s="304"/>
      <c r="T363" s="304"/>
      <c r="U363" s="304"/>
      <c r="V363" s="304"/>
      <c r="W363" s="304"/>
      <c r="X363" s="304"/>
      <c r="Y363" s="304"/>
      <c r="Z363" s="304"/>
      <c r="AA363" s="304"/>
      <c r="AB363" s="304"/>
      <c r="AC363" s="304"/>
      <c r="AD363" s="304"/>
      <c r="AE363" s="304"/>
      <c r="AF363" s="304"/>
      <c r="AG363" s="304"/>
      <c r="AH363" s="304"/>
      <c r="AI363" s="304"/>
      <c r="AJ363" s="304"/>
      <c r="AK363" s="304"/>
      <c r="AL363" s="304"/>
      <c r="AM363" s="304"/>
      <c r="AN363" s="304"/>
      <c r="AO363" s="304"/>
      <c r="AP363" s="304"/>
      <c r="AQ363" s="304"/>
      <c r="AR363" s="304"/>
      <c r="AS363" s="304"/>
      <c r="AT363" s="304"/>
      <c r="AU363" s="304"/>
      <c r="AV363" s="304"/>
    </row>
    <row r="364" spans="1:48" s="285" customFormat="1" x14ac:dyDescent="0.2">
      <c r="L364" s="304"/>
      <c r="M364" s="304"/>
      <c r="N364" s="304"/>
      <c r="O364" s="304"/>
      <c r="P364" s="304"/>
      <c r="Q364" s="304"/>
      <c r="R364" s="304"/>
      <c r="S364" s="304"/>
      <c r="T364" s="304"/>
      <c r="U364" s="304"/>
      <c r="V364" s="304"/>
      <c r="W364" s="304"/>
      <c r="X364" s="304"/>
      <c r="Y364" s="304"/>
      <c r="Z364" s="304"/>
      <c r="AA364" s="304"/>
      <c r="AB364" s="304"/>
      <c r="AC364" s="304"/>
      <c r="AD364" s="304"/>
      <c r="AE364" s="304"/>
      <c r="AF364" s="304"/>
      <c r="AG364" s="304"/>
      <c r="AH364" s="304"/>
      <c r="AI364" s="304"/>
      <c r="AJ364" s="304"/>
      <c r="AK364" s="304"/>
      <c r="AL364" s="304"/>
      <c r="AM364" s="304"/>
      <c r="AN364" s="304"/>
      <c r="AO364" s="304"/>
      <c r="AP364" s="304"/>
      <c r="AQ364" s="304"/>
      <c r="AR364" s="304"/>
      <c r="AS364" s="304"/>
      <c r="AT364" s="304"/>
      <c r="AU364" s="304"/>
      <c r="AV364" s="304"/>
    </row>
    <row r="365" spans="1:48" s="285" customFormat="1" x14ac:dyDescent="0.2">
      <c r="L365" s="304"/>
      <c r="M365" s="304"/>
      <c r="N365" s="304"/>
      <c r="O365" s="304"/>
      <c r="P365" s="304"/>
      <c r="Q365" s="304"/>
      <c r="R365" s="304"/>
      <c r="S365" s="304"/>
      <c r="T365" s="304"/>
      <c r="U365" s="304"/>
      <c r="V365" s="304"/>
      <c r="W365" s="304"/>
      <c r="X365" s="304"/>
      <c r="Y365" s="304"/>
      <c r="Z365" s="304"/>
      <c r="AA365" s="304"/>
      <c r="AB365" s="304"/>
      <c r="AC365" s="304"/>
      <c r="AD365" s="304"/>
      <c r="AE365" s="304"/>
      <c r="AF365" s="304"/>
      <c r="AG365" s="304"/>
      <c r="AH365" s="304"/>
      <c r="AI365" s="304"/>
      <c r="AJ365" s="304"/>
      <c r="AK365" s="304"/>
      <c r="AL365" s="304"/>
      <c r="AM365" s="304"/>
      <c r="AN365" s="304"/>
      <c r="AO365" s="304"/>
      <c r="AP365" s="304"/>
      <c r="AQ365" s="304"/>
      <c r="AR365" s="304"/>
      <c r="AS365" s="304"/>
      <c r="AT365" s="304"/>
      <c r="AU365" s="304"/>
      <c r="AV365" s="304"/>
    </row>
    <row r="366" spans="1:48" s="285" customFormat="1" x14ac:dyDescent="0.2">
      <c r="L366" s="304"/>
      <c r="M366" s="304"/>
      <c r="N366" s="304"/>
      <c r="O366" s="304"/>
      <c r="P366" s="304"/>
      <c r="Q366" s="304"/>
      <c r="R366" s="304"/>
      <c r="S366" s="304"/>
      <c r="T366" s="304"/>
      <c r="U366" s="304"/>
      <c r="V366" s="304"/>
      <c r="W366" s="304"/>
      <c r="X366" s="304"/>
      <c r="Y366" s="304"/>
      <c r="Z366" s="304"/>
      <c r="AA366" s="304"/>
      <c r="AB366" s="304"/>
      <c r="AC366" s="304"/>
      <c r="AD366" s="304"/>
      <c r="AE366" s="304"/>
      <c r="AF366" s="304"/>
      <c r="AG366" s="304"/>
      <c r="AH366" s="304"/>
      <c r="AI366" s="304"/>
      <c r="AJ366" s="304"/>
      <c r="AK366" s="304"/>
      <c r="AL366" s="304"/>
      <c r="AM366" s="304"/>
      <c r="AN366" s="304"/>
      <c r="AO366" s="304"/>
      <c r="AP366" s="304"/>
      <c r="AQ366" s="304"/>
      <c r="AR366" s="304"/>
      <c r="AS366" s="304"/>
      <c r="AT366" s="304"/>
      <c r="AU366" s="304"/>
      <c r="AV366" s="304"/>
    </row>
    <row r="367" spans="1:48" s="285" customFormat="1" x14ac:dyDescent="0.2">
      <c r="L367" s="304"/>
      <c r="M367" s="304"/>
      <c r="N367" s="304"/>
      <c r="O367" s="304"/>
      <c r="P367" s="304"/>
      <c r="Q367" s="304"/>
      <c r="R367" s="304"/>
      <c r="S367" s="304"/>
      <c r="T367" s="304"/>
      <c r="U367" s="304"/>
      <c r="V367" s="304"/>
      <c r="W367" s="304"/>
      <c r="X367" s="304"/>
      <c r="Y367" s="304"/>
      <c r="Z367" s="304"/>
      <c r="AA367" s="304"/>
      <c r="AB367" s="304"/>
      <c r="AC367" s="304"/>
      <c r="AD367" s="304"/>
      <c r="AE367" s="304"/>
      <c r="AF367" s="304"/>
      <c r="AG367" s="304"/>
      <c r="AH367" s="304"/>
      <c r="AI367" s="304"/>
      <c r="AJ367" s="304"/>
      <c r="AK367" s="304"/>
      <c r="AL367" s="304"/>
      <c r="AM367" s="304"/>
      <c r="AN367" s="304"/>
      <c r="AO367" s="304"/>
      <c r="AP367" s="304"/>
      <c r="AQ367" s="304"/>
      <c r="AR367" s="304"/>
      <c r="AS367" s="304"/>
      <c r="AT367" s="304"/>
      <c r="AU367" s="304"/>
      <c r="AV367" s="304"/>
    </row>
    <row r="368" spans="1:48" s="285" customFormat="1" x14ac:dyDescent="0.2">
      <c r="B368" s="314"/>
      <c r="C368" s="314"/>
      <c r="D368" s="314"/>
      <c r="L368" s="304"/>
      <c r="M368" s="304"/>
      <c r="N368" s="304"/>
      <c r="O368" s="304"/>
      <c r="P368" s="304"/>
      <c r="Q368" s="304"/>
      <c r="R368" s="304"/>
      <c r="S368" s="304"/>
      <c r="T368" s="304"/>
      <c r="U368" s="304"/>
      <c r="V368" s="304"/>
      <c r="W368" s="304"/>
      <c r="X368" s="304"/>
      <c r="Y368" s="304"/>
      <c r="Z368" s="304"/>
      <c r="AA368" s="304"/>
      <c r="AB368" s="304"/>
      <c r="AC368" s="304"/>
      <c r="AD368" s="304"/>
      <c r="AE368" s="304"/>
      <c r="AF368" s="304"/>
      <c r="AG368" s="304"/>
      <c r="AH368" s="304"/>
      <c r="AI368" s="304"/>
      <c r="AJ368" s="304"/>
      <c r="AK368" s="304"/>
      <c r="AL368" s="304"/>
      <c r="AM368" s="304"/>
      <c r="AN368" s="304"/>
      <c r="AO368" s="304"/>
      <c r="AP368" s="304"/>
      <c r="AQ368" s="304"/>
      <c r="AR368" s="304"/>
      <c r="AS368" s="304"/>
      <c r="AT368" s="304"/>
      <c r="AU368" s="304"/>
      <c r="AV368" s="304"/>
    </row>
    <row r="369" spans="1:48" s="285" customFormat="1" x14ac:dyDescent="0.2">
      <c r="A369" s="316"/>
      <c r="B369" s="328"/>
      <c r="C369" s="343"/>
      <c r="D369" s="343"/>
      <c r="L369" s="304"/>
      <c r="M369" s="304"/>
      <c r="N369" s="304"/>
      <c r="O369" s="304"/>
      <c r="P369" s="304"/>
      <c r="Q369" s="304"/>
      <c r="R369" s="304"/>
      <c r="S369" s="304"/>
      <c r="T369" s="304"/>
      <c r="U369" s="304"/>
      <c r="V369" s="304"/>
      <c r="W369" s="304"/>
      <c r="X369" s="304"/>
      <c r="Y369" s="304"/>
      <c r="Z369" s="304"/>
      <c r="AA369" s="304"/>
      <c r="AB369" s="304"/>
      <c r="AC369" s="304"/>
      <c r="AD369" s="304"/>
      <c r="AE369" s="304"/>
      <c r="AF369" s="304"/>
      <c r="AG369" s="304"/>
      <c r="AH369" s="304"/>
      <c r="AI369" s="304"/>
      <c r="AJ369" s="304"/>
      <c r="AK369" s="304"/>
      <c r="AL369" s="304"/>
      <c r="AM369" s="304"/>
      <c r="AN369" s="304"/>
      <c r="AO369" s="304"/>
      <c r="AP369" s="304"/>
      <c r="AQ369" s="304"/>
      <c r="AR369" s="304"/>
      <c r="AS369" s="304"/>
      <c r="AT369" s="304"/>
      <c r="AU369" s="304"/>
      <c r="AV369" s="304"/>
    </row>
    <row r="370" spans="1:48" s="285" customFormat="1" x14ac:dyDescent="0.2">
      <c r="L370" s="304"/>
      <c r="M370" s="304"/>
      <c r="N370" s="304"/>
      <c r="O370" s="304"/>
      <c r="P370" s="304"/>
      <c r="Q370" s="304"/>
      <c r="R370" s="304"/>
      <c r="S370" s="304"/>
      <c r="T370" s="304"/>
      <c r="U370" s="304"/>
      <c r="V370" s="304"/>
      <c r="W370" s="304"/>
      <c r="X370" s="304"/>
      <c r="Y370" s="304"/>
      <c r="Z370" s="304"/>
      <c r="AA370" s="304"/>
      <c r="AB370" s="304"/>
      <c r="AC370" s="304"/>
      <c r="AD370" s="304"/>
      <c r="AE370" s="304"/>
      <c r="AF370" s="304"/>
      <c r="AG370" s="304"/>
      <c r="AH370" s="304"/>
      <c r="AI370" s="304"/>
      <c r="AJ370" s="304"/>
      <c r="AK370" s="304"/>
      <c r="AL370" s="304"/>
      <c r="AM370" s="304"/>
      <c r="AN370" s="304"/>
      <c r="AO370" s="304"/>
      <c r="AP370" s="304"/>
      <c r="AQ370" s="304"/>
      <c r="AR370" s="304"/>
      <c r="AS370" s="304"/>
      <c r="AT370" s="304"/>
      <c r="AU370" s="304"/>
      <c r="AV370" s="304"/>
    </row>
    <row r="371" spans="1:48" s="285" customFormat="1" x14ac:dyDescent="0.2">
      <c r="L371" s="304"/>
      <c r="M371" s="304"/>
      <c r="N371" s="304"/>
      <c r="O371" s="304"/>
      <c r="P371" s="304"/>
      <c r="Q371" s="304"/>
      <c r="R371" s="304"/>
      <c r="S371" s="304"/>
      <c r="T371" s="304"/>
      <c r="U371" s="304"/>
      <c r="V371" s="304"/>
      <c r="W371" s="304"/>
      <c r="X371" s="304"/>
      <c r="Y371" s="304"/>
      <c r="Z371" s="304"/>
      <c r="AA371" s="304"/>
      <c r="AB371" s="304"/>
      <c r="AC371" s="304"/>
      <c r="AD371" s="304"/>
      <c r="AE371" s="304"/>
      <c r="AF371" s="304"/>
      <c r="AG371" s="304"/>
      <c r="AH371" s="304"/>
      <c r="AI371" s="304"/>
      <c r="AJ371" s="304"/>
      <c r="AK371" s="304"/>
      <c r="AL371" s="304"/>
      <c r="AM371" s="304"/>
      <c r="AN371" s="304"/>
      <c r="AO371" s="304"/>
      <c r="AP371" s="304"/>
      <c r="AQ371" s="304"/>
      <c r="AR371" s="304"/>
      <c r="AS371" s="304"/>
      <c r="AT371" s="304"/>
      <c r="AU371" s="304"/>
      <c r="AV371" s="304"/>
    </row>
    <row r="372" spans="1:48" s="285" customFormat="1" x14ac:dyDescent="0.2">
      <c r="L372" s="304"/>
      <c r="M372" s="304"/>
      <c r="N372" s="304"/>
      <c r="O372" s="304"/>
      <c r="P372" s="304"/>
      <c r="Q372" s="304"/>
      <c r="R372" s="304"/>
      <c r="S372" s="304"/>
      <c r="T372" s="304"/>
      <c r="U372" s="304"/>
      <c r="V372" s="304"/>
      <c r="W372" s="304"/>
      <c r="X372" s="304"/>
      <c r="Y372" s="304"/>
      <c r="Z372" s="304"/>
      <c r="AA372" s="304"/>
      <c r="AB372" s="304"/>
      <c r="AC372" s="304"/>
      <c r="AD372" s="304"/>
      <c r="AE372" s="304"/>
      <c r="AF372" s="304"/>
      <c r="AG372" s="304"/>
      <c r="AH372" s="304"/>
      <c r="AI372" s="304"/>
      <c r="AJ372" s="304"/>
      <c r="AK372" s="304"/>
      <c r="AL372" s="304"/>
      <c r="AM372" s="304"/>
      <c r="AN372" s="304"/>
      <c r="AO372" s="304"/>
      <c r="AP372" s="304"/>
      <c r="AQ372" s="304"/>
      <c r="AR372" s="304"/>
      <c r="AS372" s="304"/>
      <c r="AT372" s="304"/>
      <c r="AU372" s="304"/>
      <c r="AV372" s="304"/>
    </row>
    <row r="373" spans="1:48" s="285" customFormat="1" x14ac:dyDescent="0.2">
      <c r="B373" s="314"/>
      <c r="C373" s="314"/>
      <c r="D373" s="314"/>
      <c r="L373" s="304"/>
      <c r="M373" s="304"/>
      <c r="N373" s="304"/>
      <c r="O373" s="304"/>
      <c r="P373" s="304"/>
      <c r="Q373" s="304"/>
      <c r="R373" s="304"/>
      <c r="S373" s="304"/>
      <c r="T373" s="304"/>
      <c r="U373" s="304"/>
      <c r="V373" s="304"/>
      <c r="W373" s="304"/>
      <c r="X373" s="304"/>
      <c r="Y373" s="304"/>
      <c r="Z373" s="304"/>
      <c r="AA373" s="304"/>
      <c r="AB373" s="304"/>
      <c r="AC373" s="304"/>
      <c r="AD373" s="304"/>
      <c r="AE373" s="304"/>
      <c r="AF373" s="304"/>
      <c r="AG373" s="304"/>
      <c r="AH373" s="304"/>
      <c r="AI373" s="304"/>
      <c r="AJ373" s="304"/>
      <c r="AK373" s="304"/>
      <c r="AL373" s="304"/>
      <c r="AM373" s="304"/>
      <c r="AN373" s="304"/>
      <c r="AO373" s="304"/>
      <c r="AP373" s="304"/>
      <c r="AQ373" s="304"/>
      <c r="AR373" s="304"/>
      <c r="AS373" s="304"/>
      <c r="AT373" s="304"/>
      <c r="AU373" s="304"/>
      <c r="AV373" s="304"/>
    </row>
    <row r="374" spans="1:48" s="285" customFormat="1" x14ac:dyDescent="0.2">
      <c r="A374" s="324"/>
      <c r="B374" s="342"/>
      <c r="C374" s="343"/>
      <c r="D374" s="320"/>
      <c r="L374" s="304"/>
      <c r="M374" s="304"/>
      <c r="N374" s="304"/>
      <c r="O374" s="304"/>
      <c r="P374" s="304"/>
      <c r="Q374" s="304"/>
      <c r="R374" s="304"/>
      <c r="S374" s="304"/>
      <c r="T374" s="304"/>
      <c r="U374" s="304"/>
      <c r="V374" s="304"/>
      <c r="W374" s="304"/>
      <c r="X374" s="304"/>
      <c r="Y374" s="304"/>
      <c r="Z374" s="304"/>
      <c r="AA374" s="304"/>
      <c r="AB374" s="304"/>
      <c r="AC374" s="304"/>
      <c r="AD374" s="304"/>
      <c r="AE374" s="304"/>
      <c r="AF374" s="304"/>
      <c r="AG374" s="304"/>
      <c r="AH374" s="304"/>
      <c r="AI374" s="304"/>
      <c r="AJ374" s="304"/>
      <c r="AK374" s="304"/>
      <c r="AL374" s="304"/>
      <c r="AM374" s="304"/>
      <c r="AN374" s="304"/>
      <c r="AO374" s="304"/>
      <c r="AP374" s="304"/>
      <c r="AQ374" s="304"/>
      <c r="AR374" s="304"/>
      <c r="AS374" s="304"/>
      <c r="AT374" s="304"/>
      <c r="AU374" s="304"/>
      <c r="AV374" s="304"/>
    </row>
    <row r="375" spans="1:48" s="285" customFormat="1" x14ac:dyDescent="0.2">
      <c r="L375" s="304"/>
      <c r="M375" s="304"/>
      <c r="N375" s="304"/>
      <c r="O375" s="304"/>
      <c r="P375" s="304"/>
      <c r="Q375" s="304"/>
      <c r="R375" s="304"/>
      <c r="S375" s="304"/>
      <c r="T375" s="304"/>
      <c r="U375" s="304"/>
      <c r="V375" s="304"/>
      <c r="W375" s="304"/>
      <c r="X375" s="304"/>
      <c r="Y375" s="304"/>
      <c r="Z375" s="304"/>
      <c r="AA375" s="304"/>
      <c r="AB375" s="304"/>
      <c r="AC375" s="304"/>
      <c r="AD375" s="304"/>
      <c r="AE375" s="304"/>
      <c r="AF375" s="304"/>
      <c r="AG375" s="304"/>
      <c r="AH375" s="304"/>
      <c r="AI375" s="304"/>
      <c r="AJ375" s="304"/>
      <c r="AK375" s="304"/>
      <c r="AL375" s="304"/>
      <c r="AM375" s="304"/>
      <c r="AN375" s="304"/>
      <c r="AO375" s="304"/>
      <c r="AP375" s="304"/>
      <c r="AQ375" s="304"/>
      <c r="AR375" s="304"/>
      <c r="AS375" s="304"/>
      <c r="AT375" s="304"/>
      <c r="AU375" s="304"/>
      <c r="AV375" s="304"/>
    </row>
    <row r="376" spans="1:48" s="285" customFormat="1" x14ac:dyDescent="0.2">
      <c r="L376" s="304"/>
      <c r="M376" s="304"/>
      <c r="N376" s="304"/>
      <c r="O376" s="304"/>
      <c r="P376" s="304"/>
      <c r="Q376" s="304"/>
      <c r="R376" s="304"/>
      <c r="S376" s="304"/>
      <c r="T376" s="304"/>
      <c r="U376" s="304"/>
      <c r="V376" s="304"/>
      <c r="W376" s="304"/>
      <c r="X376" s="304"/>
      <c r="Y376" s="304"/>
      <c r="Z376" s="304"/>
      <c r="AA376" s="304"/>
      <c r="AB376" s="304"/>
      <c r="AC376" s="304"/>
      <c r="AD376" s="304"/>
      <c r="AE376" s="304"/>
      <c r="AF376" s="304"/>
      <c r="AG376" s="304"/>
      <c r="AH376" s="304"/>
      <c r="AI376" s="304"/>
      <c r="AJ376" s="304"/>
      <c r="AK376" s="304"/>
      <c r="AL376" s="304"/>
      <c r="AM376" s="304"/>
      <c r="AN376" s="304"/>
      <c r="AO376" s="304"/>
      <c r="AP376" s="304"/>
      <c r="AQ376" s="304"/>
      <c r="AR376" s="304"/>
      <c r="AS376" s="304"/>
      <c r="AT376" s="304"/>
      <c r="AU376" s="304"/>
      <c r="AV376" s="304"/>
    </row>
    <row r="377" spans="1:48" s="285" customFormat="1" x14ac:dyDescent="0.2">
      <c r="L377" s="304"/>
      <c r="M377" s="304"/>
      <c r="N377" s="304"/>
      <c r="O377" s="304"/>
      <c r="P377" s="304"/>
      <c r="Q377" s="304"/>
      <c r="R377" s="304"/>
      <c r="S377" s="304"/>
      <c r="T377" s="304"/>
      <c r="U377" s="304"/>
      <c r="V377" s="304"/>
      <c r="W377" s="304"/>
      <c r="X377" s="304"/>
      <c r="Y377" s="304"/>
      <c r="Z377" s="304"/>
      <c r="AA377" s="304"/>
      <c r="AB377" s="304"/>
      <c r="AC377" s="304"/>
      <c r="AD377" s="304"/>
      <c r="AE377" s="304"/>
      <c r="AF377" s="304"/>
      <c r="AG377" s="304"/>
      <c r="AH377" s="304"/>
      <c r="AI377" s="304"/>
      <c r="AJ377" s="304"/>
      <c r="AK377" s="304"/>
      <c r="AL377" s="304"/>
      <c r="AM377" s="304"/>
      <c r="AN377" s="304"/>
      <c r="AO377" s="304"/>
      <c r="AP377" s="304"/>
      <c r="AQ377" s="304"/>
      <c r="AR377" s="304"/>
      <c r="AS377" s="304"/>
      <c r="AT377" s="304"/>
      <c r="AU377" s="304"/>
      <c r="AV377" s="304"/>
    </row>
    <row r="378" spans="1:48" s="285" customFormat="1" x14ac:dyDescent="0.2">
      <c r="L378" s="304"/>
      <c r="M378" s="304"/>
      <c r="N378" s="304"/>
      <c r="O378" s="304"/>
      <c r="P378" s="304"/>
      <c r="Q378" s="304"/>
      <c r="R378" s="304"/>
      <c r="S378" s="304"/>
      <c r="T378" s="304"/>
      <c r="U378" s="304"/>
      <c r="V378" s="304"/>
      <c r="W378" s="304"/>
      <c r="X378" s="304"/>
      <c r="Y378" s="304"/>
      <c r="Z378" s="304"/>
      <c r="AA378" s="304"/>
      <c r="AB378" s="304"/>
      <c r="AC378" s="304"/>
      <c r="AD378" s="304"/>
      <c r="AE378" s="304"/>
      <c r="AF378" s="304"/>
      <c r="AG378" s="304"/>
      <c r="AH378" s="304"/>
      <c r="AI378" s="304"/>
      <c r="AJ378" s="304"/>
      <c r="AK378" s="304"/>
      <c r="AL378" s="304"/>
      <c r="AM378" s="304"/>
      <c r="AN378" s="304"/>
      <c r="AO378" s="304"/>
      <c r="AP378" s="304"/>
      <c r="AQ378" s="304"/>
      <c r="AR378" s="304"/>
      <c r="AS378" s="304"/>
      <c r="AT378" s="304"/>
      <c r="AU378" s="304"/>
      <c r="AV378" s="304"/>
    </row>
    <row r="379" spans="1:48" s="285" customFormat="1" x14ac:dyDescent="0.2">
      <c r="L379" s="304"/>
      <c r="M379" s="304"/>
      <c r="N379" s="304"/>
      <c r="O379" s="304"/>
      <c r="P379" s="304"/>
      <c r="Q379" s="304"/>
      <c r="R379" s="304"/>
      <c r="S379" s="304"/>
      <c r="T379" s="304"/>
      <c r="U379" s="304"/>
      <c r="V379" s="304"/>
      <c r="W379" s="304"/>
      <c r="X379" s="304"/>
      <c r="Y379" s="304"/>
      <c r="Z379" s="304"/>
      <c r="AA379" s="304"/>
      <c r="AB379" s="304"/>
      <c r="AC379" s="304"/>
      <c r="AD379" s="304"/>
      <c r="AE379" s="304"/>
      <c r="AF379" s="304"/>
      <c r="AG379" s="304"/>
      <c r="AH379" s="304"/>
      <c r="AI379" s="304"/>
      <c r="AJ379" s="304"/>
      <c r="AK379" s="304"/>
      <c r="AL379" s="304"/>
      <c r="AM379" s="304"/>
      <c r="AN379" s="304"/>
      <c r="AO379" s="304"/>
      <c r="AP379" s="304"/>
      <c r="AQ379" s="304"/>
      <c r="AR379" s="304"/>
      <c r="AS379" s="304"/>
      <c r="AT379" s="304"/>
      <c r="AU379" s="304"/>
      <c r="AV379" s="304"/>
    </row>
    <row r="380" spans="1:48" s="285" customFormat="1" x14ac:dyDescent="0.2">
      <c r="L380" s="304"/>
      <c r="M380" s="304"/>
      <c r="N380" s="304"/>
      <c r="O380" s="304"/>
      <c r="P380" s="304"/>
      <c r="Q380" s="304"/>
      <c r="R380" s="304"/>
      <c r="S380" s="304"/>
      <c r="T380" s="304"/>
      <c r="U380" s="304"/>
      <c r="V380" s="304"/>
      <c r="W380" s="304"/>
      <c r="X380" s="304"/>
      <c r="Y380" s="304"/>
      <c r="Z380" s="304"/>
      <c r="AA380" s="304"/>
      <c r="AB380" s="304"/>
      <c r="AC380" s="304"/>
      <c r="AD380" s="304"/>
      <c r="AE380" s="304"/>
      <c r="AF380" s="304"/>
      <c r="AG380" s="304"/>
      <c r="AH380" s="304"/>
      <c r="AI380" s="304"/>
      <c r="AJ380" s="304"/>
      <c r="AK380" s="304"/>
      <c r="AL380" s="304"/>
      <c r="AM380" s="304"/>
      <c r="AN380" s="304"/>
      <c r="AO380" s="304"/>
      <c r="AP380" s="304"/>
      <c r="AQ380" s="304"/>
      <c r="AR380" s="304"/>
      <c r="AS380" s="304"/>
      <c r="AT380" s="304"/>
      <c r="AU380" s="304"/>
      <c r="AV380" s="304"/>
    </row>
    <row r="381" spans="1:48" s="285" customFormat="1" x14ac:dyDescent="0.2">
      <c r="L381" s="304"/>
      <c r="M381" s="304"/>
      <c r="N381" s="304"/>
      <c r="O381" s="304"/>
      <c r="P381" s="304"/>
      <c r="Q381" s="304"/>
      <c r="R381" s="304"/>
      <c r="S381" s="304"/>
      <c r="T381" s="304"/>
      <c r="U381" s="304"/>
      <c r="V381" s="304"/>
      <c r="W381" s="304"/>
      <c r="X381" s="304"/>
      <c r="Y381" s="304"/>
      <c r="Z381" s="304"/>
      <c r="AA381" s="304"/>
      <c r="AB381" s="304"/>
      <c r="AC381" s="304"/>
      <c r="AD381" s="304"/>
      <c r="AE381" s="304"/>
      <c r="AF381" s="304"/>
      <c r="AG381" s="304"/>
      <c r="AH381" s="304"/>
      <c r="AI381" s="304"/>
      <c r="AJ381" s="304"/>
      <c r="AK381" s="304"/>
      <c r="AL381" s="304"/>
      <c r="AM381" s="304"/>
      <c r="AN381" s="304"/>
      <c r="AO381" s="304"/>
      <c r="AP381" s="304"/>
      <c r="AQ381" s="304"/>
      <c r="AR381" s="304"/>
      <c r="AS381" s="304"/>
      <c r="AT381" s="304"/>
      <c r="AU381" s="304"/>
      <c r="AV381" s="304"/>
    </row>
    <row r="382" spans="1:48" s="285" customFormat="1" x14ac:dyDescent="0.2">
      <c r="L382" s="304"/>
      <c r="M382" s="304"/>
      <c r="N382" s="304"/>
      <c r="O382" s="304"/>
      <c r="P382" s="304"/>
      <c r="Q382" s="304"/>
      <c r="R382" s="304"/>
      <c r="S382" s="304"/>
      <c r="T382" s="304"/>
      <c r="U382" s="304"/>
      <c r="V382" s="304"/>
      <c r="W382" s="304"/>
      <c r="X382" s="304"/>
      <c r="Y382" s="304"/>
      <c r="Z382" s="304"/>
      <c r="AA382" s="304"/>
      <c r="AB382" s="304"/>
      <c r="AC382" s="304"/>
      <c r="AD382" s="304"/>
      <c r="AE382" s="304"/>
      <c r="AF382" s="304"/>
      <c r="AG382" s="304"/>
      <c r="AH382" s="304"/>
      <c r="AI382" s="304"/>
      <c r="AJ382" s="304"/>
      <c r="AK382" s="304"/>
      <c r="AL382" s="304"/>
      <c r="AM382" s="304"/>
      <c r="AN382" s="304"/>
      <c r="AO382" s="304"/>
      <c r="AP382" s="304"/>
      <c r="AQ382" s="304"/>
      <c r="AR382" s="304"/>
      <c r="AS382" s="304"/>
      <c r="AT382" s="304"/>
      <c r="AU382" s="304"/>
      <c r="AV382" s="304"/>
    </row>
    <row r="383" spans="1:48" s="285" customFormat="1" x14ac:dyDescent="0.2">
      <c r="L383" s="304"/>
      <c r="M383" s="304"/>
      <c r="N383" s="304"/>
      <c r="O383" s="304"/>
      <c r="P383" s="304"/>
      <c r="Q383" s="304"/>
      <c r="R383" s="304"/>
      <c r="S383" s="304"/>
      <c r="T383" s="304"/>
      <c r="U383" s="304"/>
      <c r="V383" s="304"/>
      <c r="W383" s="304"/>
      <c r="X383" s="304"/>
      <c r="Y383" s="304"/>
      <c r="Z383" s="304"/>
      <c r="AA383" s="304"/>
      <c r="AB383" s="304"/>
      <c r="AC383" s="304"/>
      <c r="AD383" s="304"/>
      <c r="AE383" s="304"/>
      <c r="AF383" s="304"/>
      <c r="AG383" s="304"/>
      <c r="AH383" s="304"/>
      <c r="AI383" s="304"/>
      <c r="AJ383" s="304"/>
      <c r="AK383" s="304"/>
      <c r="AL383" s="304"/>
      <c r="AM383" s="304"/>
      <c r="AN383" s="304"/>
      <c r="AO383" s="304"/>
      <c r="AP383" s="304"/>
      <c r="AQ383" s="304"/>
      <c r="AR383" s="304"/>
      <c r="AS383" s="304"/>
      <c r="AT383" s="304"/>
      <c r="AU383" s="304"/>
      <c r="AV383" s="304"/>
    </row>
    <row r="384" spans="1:48" s="285" customFormat="1" x14ac:dyDescent="0.2">
      <c r="L384" s="304"/>
      <c r="M384" s="304"/>
      <c r="N384" s="304"/>
      <c r="O384" s="304"/>
      <c r="P384" s="304"/>
      <c r="Q384" s="304"/>
      <c r="R384" s="304"/>
      <c r="S384" s="304"/>
      <c r="T384" s="304"/>
      <c r="U384" s="304"/>
      <c r="V384" s="304"/>
      <c r="W384" s="304"/>
      <c r="X384" s="304"/>
      <c r="Y384" s="304"/>
      <c r="Z384" s="304"/>
      <c r="AA384" s="304"/>
      <c r="AB384" s="304"/>
      <c r="AC384" s="304"/>
      <c r="AD384" s="304"/>
      <c r="AE384" s="304"/>
      <c r="AF384" s="304"/>
      <c r="AG384" s="304"/>
      <c r="AH384" s="304"/>
      <c r="AI384" s="304"/>
      <c r="AJ384" s="304"/>
      <c r="AK384" s="304"/>
      <c r="AL384" s="304"/>
      <c r="AM384" s="304"/>
      <c r="AN384" s="304"/>
      <c r="AO384" s="304"/>
      <c r="AP384" s="304"/>
      <c r="AQ384" s="304"/>
      <c r="AR384" s="304"/>
      <c r="AS384" s="304"/>
      <c r="AT384" s="304"/>
      <c r="AU384" s="304"/>
      <c r="AV384" s="304"/>
    </row>
    <row r="385" spans="1:48" s="285" customFormat="1" x14ac:dyDescent="0.2">
      <c r="L385" s="304"/>
      <c r="M385" s="304"/>
      <c r="N385" s="304"/>
      <c r="O385" s="304"/>
      <c r="P385" s="304"/>
      <c r="Q385" s="304"/>
      <c r="R385" s="304"/>
      <c r="S385" s="304"/>
      <c r="T385" s="304"/>
      <c r="U385" s="304"/>
      <c r="V385" s="304"/>
      <c r="W385" s="304"/>
      <c r="X385" s="304"/>
      <c r="Y385" s="304"/>
      <c r="Z385" s="304"/>
      <c r="AA385" s="304"/>
      <c r="AB385" s="304"/>
      <c r="AC385" s="304"/>
      <c r="AD385" s="304"/>
      <c r="AE385" s="304"/>
      <c r="AF385" s="304"/>
      <c r="AG385" s="304"/>
      <c r="AH385" s="304"/>
      <c r="AI385" s="304"/>
      <c r="AJ385" s="304"/>
      <c r="AK385" s="304"/>
      <c r="AL385" s="304"/>
      <c r="AM385" s="304"/>
      <c r="AN385" s="304"/>
      <c r="AO385" s="304"/>
      <c r="AP385" s="304"/>
      <c r="AQ385" s="304"/>
      <c r="AR385" s="304"/>
      <c r="AS385" s="304"/>
      <c r="AT385" s="304"/>
      <c r="AU385" s="304"/>
      <c r="AV385" s="304"/>
    </row>
    <row r="386" spans="1:48" s="285" customFormat="1" x14ac:dyDescent="0.2">
      <c r="L386" s="304"/>
      <c r="M386" s="304"/>
      <c r="N386" s="304"/>
      <c r="O386" s="304"/>
      <c r="P386" s="304"/>
      <c r="Q386" s="304"/>
      <c r="R386" s="304"/>
      <c r="S386" s="304"/>
      <c r="T386" s="304"/>
      <c r="U386" s="304"/>
      <c r="V386" s="304"/>
      <c r="W386" s="304"/>
      <c r="X386" s="304"/>
      <c r="Y386" s="304"/>
      <c r="Z386" s="304"/>
      <c r="AA386" s="304"/>
      <c r="AB386" s="304"/>
      <c r="AC386" s="304"/>
      <c r="AD386" s="304"/>
      <c r="AE386" s="304"/>
      <c r="AF386" s="304"/>
      <c r="AG386" s="304"/>
      <c r="AH386" s="304"/>
      <c r="AI386" s="304"/>
      <c r="AJ386" s="304"/>
      <c r="AK386" s="304"/>
      <c r="AL386" s="304"/>
      <c r="AM386" s="304"/>
      <c r="AN386" s="304"/>
      <c r="AO386" s="304"/>
      <c r="AP386" s="304"/>
      <c r="AQ386" s="304"/>
      <c r="AR386" s="304"/>
      <c r="AS386" s="304"/>
      <c r="AT386" s="304"/>
      <c r="AU386" s="304"/>
      <c r="AV386" s="304"/>
    </row>
    <row r="387" spans="1:48" s="285" customFormat="1" x14ac:dyDescent="0.2">
      <c r="L387" s="304"/>
      <c r="M387" s="304"/>
      <c r="N387" s="304"/>
      <c r="O387" s="304"/>
      <c r="P387" s="304"/>
      <c r="Q387" s="304"/>
      <c r="R387" s="304"/>
      <c r="S387" s="304"/>
      <c r="T387" s="304"/>
      <c r="U387" s="304"/>
      <c r="V387" s="304"/>
      <c r="W387" s="304"/>
      <c r="X387" s="304"/>
      <c r="Y387" s="304"/>
      <c r="Z387" s="304"/>
      <c r="AA387" s="304"/>
      <c r="AB387" s="304"/>
      <c r="AC387" s="304"/>
      <c r="AD387" s="304"/>
      <c r="AE387" s="304"/>
      <c r="AF387" s="304"/>
      <c r="AG387" s="304"/>
      <c r="AH387" s="304"/>
      <c r="AI387" s="304"/>
      <c r="AJ387" s="304"/>
      <c r="AK387" s="304"/>
      <c r="AL387" s="304"/>
      <c r="AM387" s="304"/>
      <c r="AN387" s="304"/>
      <c r="AO387" s="304"/>
      <c r="AP387" s="304"/>
      <c r="AQ387" s="304"/>
      <c r="AR387" s="304"/>
      <c r="AS387" s="304"/>
      <c r="AT387" s="304"/>
      <c r="AU387" s="304"/>
      <c r="AV387" s="304"/>
    </row>
    <row r="388" spans="1:48" s="285" customFormat="1" x14ac:dyDescent="0.2">
      <c r="L388" s="304"/>
      <c r="M388" s="304"/>
      <c r="N388" s="304"/>
      <c r="O388" s="304"/>
      <c r="P388" s="304"/>
      <c r="Q388" s="304"/>
      <c r="R388" s="304"/>
      <c r="S388" s="304"/>
      <c r="T388" s="304"/>
      <c r="U388" s="304"/>
      <c r="V388" s="304"/>
      <c r="W388" s="304"/>
      <c r="X388" s="304"/>
      <c r="Y388" s="304"/>
      <c r="Z388" s="304"/>
      <c r="AA388" s="304"/>
      <c r="AB388" s="304"/>
      <c r="AC388" s="304"/>
      <c r="AD388" s="304"/>
      <c r="AE388" s="304"/>
      <c r="AF388" s="304"/>
      <c r="AG388" s="304"/>
      <c r="AH388" s="304"/>
      <c r="AI388" s="304"/>
      <c r="AJ388" s="304"/>
      <c r="AK388" s="304"/>
      <c r="AL388" s="304"/>
      <c r="AM388" s="304"/>
      <c r="AN388" s="304"/>
      <c r="AO388" s="304"/>
      <c r="AP388" s="304"/>
      <c r="AQ388" s="304"/>
      <c r="AR388" s="304"/>
      <c r="AS388" s="304"/>
      <c r="AT388" s="304"/>
      <c r="AU388" s="304"/>
      <c r="AV388" s="304"/>
    </row>
    <row r="389" spans="1:48" s="285" customFormat="1" x14ac:dyDescent="0.2">
      <c r="L389" s="304"/>
      <c r="M389" s="304"/>
      <c r="N389" s="304"/>
      <c r="O389" s="304"/>
      <c r="P389" s="304"/>
      <c r="Q389" s="304"/>
      <c r="R389" s="304"/>
      <c r="S389" s="304"/>
      <c r="T389" s="304"/>
      <c r="U389" s="304"/>
      <c r="V389" s="304"/>
      <c r="W389" s="304"/>
      <c r="X389" s="304"/>
      <c r="Y389" s="304"/>
      <c r="Z389" s="304"/>
      <c r="AA389" s="304"/>
      <c r="AB389" s="304"/>
      <c r="AC389" s="304"/>
      <c r="AD389" s="304"/>
      <c r="AE389" s="304"/>
      <c r="AF389" s="304"/>
      <c r="AG389" s="304"/>
      <c r="AH389" s="304"/>
      <c r="AI389" s="304"/>
      <c r="AJ389" s="304"/>
      <c r="AK389" s="304"/>
      <c r="AL389" s="304"/>
      <c r="AM389" s="304"/>
      <c r="AN389" s="304"/>
      <c r="AO389" s="304"/>
      <c r="AP389" s="304"/>
      <c r="AQ389" s="304"/>
      <c r="AR389" s="304"/>
      <c r="AS389" s="304"/>
      <c r="AT389" s="304"/>
      <c r="AU389" s="304"/>
      <c r="AV389" s="304"/>
    </row>
    <row r="390" spans="1:48" s="285" customFormat="1" x14ac:dyDescent="0.2">
      <c r="L390" s="304"/>
      <c r="M390" s="304"/>
      <c r="N390" s="304"/>
      <c r="O390" s="304"/>
      <c r="P390" s="304"/>
      <c r="Q390" s="304"/>
      <c r="R390" s="304"/>
      <c r="S390" s="304"/>
      <c r="T390" s="304"/>
      <c r="U390" s="304"/>
      <c r="V390" s="304"/>
      <c r="W390" s="304"/>
      <c r="X390" s="304"/>
      <c r="Y390" s="304"/>
      <c r="Z390" s="304"/>
      <c r="AA390" s="304"/>
      <c r="AB390" s="304"/>
      <c r="AC390" s="304"/>
      <c r="AD390" s="304"/>
      <c r="AE390" s="304"/>
      <c r="AF390" s="304"/>
      <c r="AG390" s="304"/>
      <c r="AH390" s="304"/>
      <c r="AI390" s="304"/>
      <c r="AJ390" s="304"/>
      <c r="AK390" s="304"/>
      <c r="AL390" s="304"/>
      <c r="AM390" s="304"/>
      <c r="AN390" s="304"/>
      <c r="AO390" s="304"/>
      <c r="AP390" s="304"/>
      <c r="AQ390" s="304"/>
      <c r="AR390" s="304"/>
      <c r="AS390" s="304"/>
      <c r="AT390" s="304"/>
      <c r="AU390" s="304"/>
      <c r="AV390" s="304"/>
    </row>
    <row r="391" spans="1:48" s="285" customFormat="1" x14ac:dyDescent="0.2">
      <c r="L391" s="304"/>
      <c r="M391" s="304"/>
      <c r="N391" s="304"/>
      <c r="O391" s="304"/>
      <c r="P391" s="304"/>
      <c r="Q391" s="304"/>
      <c r="R391" s="304"/>
      <c r="S391" s="304"/>
      <c r="T391" s="304"/>
      <c r="U391" s="304"/>
      <c r="V391" s="304"/>
      <c r="W391" s="304"/>
      <c r="X391" s="304"/>
      <c r="Y391" s="304"/>
      <c r="Z391" s="304"/>
      <c r="AA391" s="304"/>
      <c r="AB391" s="304"/>
      <c r="AC391" s="304"/>
      <c r="AD391" s="304"/>
      <c r="AE391" s="304"/>
      <c r="AF391" s="304"/>
      <c r="AG391" s="304"/>
      <c r="AH391" s="304"/>
      <c r="AI391" s="304"/>
      <c r="AJ391" s="304"/>
      <c r="AK391" s="304"/>
      <c r="AL391" s="304"/>
      <c r="AM391" s="304"/>
      <c r="AN391" s="304"/>
      <c r="AO391" s="304"/>
      <c r="AP391" s="304"/>
      <c r="AQ391" s="304"/>
      <c r="AR391" s="304"/>
      <c r="AS391" s="304"/>
      <c r="AT391" s="304"/>
      <c r="AU391" s="304"/>
      <c r="AV391" s="304"/>
    </row>
    <row r="392" spans="1:48" s="285" customFormat="1" x14ac:dyDescent="0.2">
      <c r="L392" s="304"/>
      <c r="M392" s="304"/>
      <c r="N392" s="304"/>
      <c r="O392" s="304"/>
      <c r="P392" s="304"/>
      <c r="Q392" s="304"/>
      <c r="R392" s="304"/>
      <c r="S392" s="304"/>
      <c r="T392" s="304"/>
      <c r="U392" s="304"/>
      <c r="V392" s="304"/>
      <c r="W392" s="304"/>
      <c r="X392" s="304"/>
      <c r="Y392" s="304"/>
      <c r="Z392" s="304"/>
      <c r="AA392" s="304"/>
      <c r="AB392" s="304"/>
      <c r="AC392" s="304"/>
      <c r="AD392" s="304"/>
      <c r="AE392" s="304"/>
      <c r="AF392" s="304"/>
      <c r="AG392" s="304"/>
      <c r="AH392" s="304"/>
      <c r="AI392" s="304"/>
      <c r="AJ392" s="304"/>
      <c r="AK392" s="304"/>
      <c r="AL392" s="304"/>
      <c r="AM392" s="304"/>
      <c r="AN392" s="304"/>
      <c r="AO392" s="304"/>
      <c r="AP392" s="304"/>
      <c r="AQ392" s="304"/>
      <c r="AR392" s="304"/>
      <c r="AS392" s="304"/>
      <c r="AT392" s="304"/>
      <c r="AU392" s="304"/>
      <c r="AV392" s="304"/>
    </row>
    <row r="393" spans="1:48" s="285" customFormat="1" x14ac:dyDescent="0.2">
      <c r="L393" s="304"/>
      <c r="M393" s="304"/>
      <c r="N393" s="304"/>
      <c r="O393" s="304"/>
      <c r="P393" s="304"/>
      <c r="Q393" s="304"/>
      <c r="R393" s="304"/>
      <c r="S393" s="304"/>
      <c r="T393" s="304"/>
      <c r="U393" s="304"/>
      <c r="V393" s="304"/>
      <c r="W393" s="304"/>
      <c r="X393" s="304"/>
      <c r="Y393" s="304"/>
      <c r="Z393" s="304"/>
      <c r="AA393" s="304"/>
      <c r="AB393" s="304"/>
      <c r="AC393" s="304"/>
      <c r="AD393" s="304"/>
      <c r="AE393" s="304"/>
      <c r="AF393" s="304"/>
      <c r="AG393" s="304"/>
      <c r="AH393" s="304"/>
      <c r="AI393" s="304"/>
      <c r="AJ393" s="304"/>
      <c r="AK393" s="304"/>
      <c r="AL393" s="304"/>
      <c r="AM393" s="304"/>
      <c r="AN393" s="304"/>
      <c r="AO393" s="304"/>
      <c r="AP393" s="304"/>
      <c r="AQ393" s="304"/>
      <c r="AR393" s="304"/>
      <c r="AS393" s="304"/>
      <c r="AT393" s="304"/>
      <c r="AU393" s="304"/>
      <c r="AV393" s="304"/>
    </row>
    <row r="394" spans="1:48" s="285" customFormat="1" x14ac:dyDescent="0.2">
      <c r="B394" s="314"/>
      <c r="C394" s="314"/>
      <c r="D394" s="314"/>
      <c r="L394" s="304"/>
      <c r="M394" s="304"/>
      <c r="N394" s="304"/>
      <c r="O394" s="304"/>
      <c r="P394" s="304"/>
      <c r="Q394" s="304"/>
      <c r="R394" s="304"/>
      <c r="S394" s="304"/>
      <c r="T394" s="304"/>
      <c r="U394" s="304"/>
      <c r="V394" s="304"/>
      <c r="W394" s="304"/>
      <c r="X394" s="304"/>
      <c r="Y394" s="304"/>
      <c r="Z394" s="304"/>
      <c r="AA394" s="304"/>
      <c r="AB394" s="304"/>
      <c r="AC394" s="304"/>
      <c r="AD394" s="304"/>
      <c r="AE394" s="304"/>
      <c r="AF394" s="304"/>
      <c r="AG394" s="304"/>
      <c r="AH394" s="304"/>
      <c r="AI394" s="304"/>
      <c r="AJ394" s="304"/>
      <c r="AK394" s="304"/>
      <c r="AL394" s="304"/>
      <c r="AM394" s="304"/>
      <c r="AN394" s="304"/>
      <c r="AO394" s="304"/>
      <c r="AP394" s="304"/>
      <c r="AQ394" s="304"/>
      <c r="AR394" s="304"/>
      <c r="AS394" s="304"/>
      <c r="AT394" s="304"/>
      <c r="AU394" s="304"/>
      <c r="AV394" s="304"/>
    </row>
    <row r="395" spans="1:48" s="285" customFormat="1" x14ac:dyDescent="0.2">
      <c r="A395" s="316"/>
      <c r="B395" s="342"/>
      <c r="C395" s="343"/>
      <c r="D395" s="321"/>
      <c r="L395" s="304"/>
      <c r="M395" s="304"/>
      <c r="N395" s="304"/>
      <c r="O395" s="304"/>
      <c r="P395" s="304"/>
      <c r="Q395" s="304"/>
      <c r="R395" s="304"/>
      <c r="S395" s="304"/>
      <c r="T395" s="304"/>
      <c r="U395" s="304"/>
      <c r="V395" s="304"/>
      <c r="W395" s="304"/>
      <c r="X395" s="304"/>
      <c r="Y395" s="304"/>
      <c r="Z395" s="304"/>
      <c r="AA395" s="304"/>
      <c r="AB395" s="304"/>
      <c r="AC395" s="304"/>
      <c r="AD395" s="304"/>
      <c r="AE395" s="304"/>
      <c r="AF395" s="304"/>
      <c r="AG395" s="304"/>
      <c r="AH395" s="304"/>
      <c r="AI395" s="304"/>
      <c r="AJ395" s="304"/>
      <c r="AK395" s="304"/>
      <c r="AL395" s="304"/>
      <c r="AM395" s="304"/>
      <c r="AN395" s="304"/>
      <c r="AO395" s="304"/>
      <c r="AP395" s="304"/>
      <c r="AQ395" s="304"/>
      <c r="AR395" s="304"/>
      <c r="AS395" s="304"/>
      <c r="AT395" s="304"/>
      <c r="AU395" s="304"/>
      <c r="AV395" s="304"/>
    </row>
    <row r="396" spans="1:48" s="285" customFormat="1" x14ac:dyDescent="0.2">
      <c r="L396" s="304"/>
      <c r="M396" s="304"/>
      <c r="N396" s="304"/>
      <c r="O396" s="304"/>
      <c r="P396" s="304"/>
      <c r="Q396" s="304"/>
      <c r="R396" s="304"/>
      <c r="S396" s="304"/>
      <c r="T396" s="304"/>
      <c r="U396" s="304"/>
      <c r="V396" s="304"/>
      <c r="W396" s="304"/>
      <c r="X396" s="304"/>
      <c r="Y396" s="304"/>
      <c r="Z396" s="304"/>
      <c r="AA396" s="304"/>
      <c r="AB396" s="304"/>
      <c r="AC396" s="304"/>
      <c r="AD396" s="304"/>
      <c r="AE396" s="304"/>
      <c r="AF396" s="304"/>
      <c r="AG396" s="304"/>
      <c r="AH396" s="304"/>
      <c r="AI396" s="304"/>
      <c r="AJ396" s="304"/>
      <c r="AK396" s="304"/>
      <c r="AL396" s="304"/>
      <c r="AM396" s="304"/>
      <c r="AN396" s="304"/>
      <c r="AO396" s="304"/>
      <c r="AP396" s="304"/>
      <c r="AQ396" s="304"/>
      <c r="AR396" s="304"/>
      <c r="AS396" s="304"/>
      <c r="AT396" s="304"/>
      <c r="AU396" s="304"/>
      <c r="AV396" s="304"/>
    </row>
    <row r="397" spans="1:48" s="285" customFormat="1" x14ac:dyDescent="0.2">
      <c r="L397" s="304"/>
      <c r="M397" s="304"/>
      <c r="N397" s="304"/>
      <c r="O397" s="304"/>
      <c r="P397" s="304"/>
      <c r="Q397" s="304"/>
      <c r="R397" s="304"/>
      <c r="S397" s="304"/>
      <c r="T397" s="304"/>
      <c r="U397" s="304"/>
      <c r="V397" s="304"/>
      <c r="W397" s="304"/>
      <c r="X397" s="304"/>
      <c r="Y397" s="304"/>
      <c r="Z397" s="304"/>
      <c r="AA397" s="304"/>
      <c r="AB397" s="304"/>
      <c r="AC397" s="304"/>
      <c r="AD397" s="304"/>
      <c r="AE397" s="304"/>
      <c r="AF397" s="304"/>
      <c r="AG397" s="304"/>
      <c r="AH397" s="304"/>
      <c r="AI397" s="304"/>
      <c r="AJ397" s="304"/>
      <c r="AK397" s="304"/>
      <c r="AL397" s="304"/>
      <c r="AM397" s="304"/>
      <c r="AN397" s="304"/>
      <c r="AO397" s="304"/>
      <c r="AP397" s="304"/>
      <c r="AQ397" s="304"/>
      <c r="AR397" s="304"/>
      <c r="AS397" s="304"/>
      <c r="AT397" s="304"/>
      <c r="AU397" s="304"/>
      <c r="AV397" s="304"/>
    </row>
    <row r="398" spans="1:48" s="285" customFormat="1" x14ac:dyDescent="0.2">
      <c r="L398" s="304"/>
      <c r="M398" s="304"/>
      <c r="N398" s="304"/>
      <c r="O398" s="304"/>
      <c r="P398" s="304"/>
      <c r="Q398" s="304"/>
      <c r="R398" s="304"/>
      <c r="S398" s="304"/>
      <c r="T398" s="304"/>
      <c r="U398" s="304"/>
      <c r="V398" s="304"/>
      <c r="W398" s="304"/>
      <c r="X398" s="304"/>
      <c r="Y398" s="304"/>
      <c r="Z398" s="304"/>
      <c r="AA398" s="304"/>
      <c r="AB398" s="304"/>
      <c r="AC398" s="304"/>
      <c r="AD398" s="304"/>
      <c r="AE398" s="304"/>
      <c r="AF398" s="304"/>
      <c r="AG398" s="304"/>
      <c r="AH398" s="304"/>
      <c r="AI398" s="304"/>
      <c r="AJ398" s="304"/>
      <c r="AK398" s="304"/>
      <c r="AL398" s="304"/>
      <c r="AM398" s="304"/>
      <c r="AN398" s="304"/>
      <c r="AO398" s="304"/>
      <c r="AP398" s="304"/>
      <c r="AQ398" s="304"/>
      <c r="AR398" s="304"/>
      <c r="AS398" s="304"/>
      <c r="AT398" s="304"/>
      <c r="AU398" s="304"/>
      <c r="AV398" s="304"/>
    </row>
    <row r="399" spans="1:48" s="285" customFormat="1" x14ac:dyDescent="0.2">
      <c r="L399" s="304"/>
      <c r="M399" s="304"/>
      <c r="N399" s="304"/>
      <c r="O399" s="304"/>
      <c r="P399" s="304"/>
      <c r="Q399" s="304"/>
      <c r="R399" s="304"/>
      <c r="S399" s="304"/>
      <c r="T399" s="304"/>
      <c r="U399" s="304"/>
      <c r="V399" s="304"/>
      <c r="W399" s="304"/>
      <c r="X399" s="304"/>
      <c r="Y399" s="304"/>
      <c r="Z399" s="304"/>
      <c r="AA399" s="304"/>
      <c r="AB399" s="304"/>
      <c r="AC399" s="304"/>
      <c r="AD399" s="304"/>
      <c r="AE399" s="304"/>
      <c r="AF399" s="304"/>
      <c r="AG399" s="304"/>
      <c r="AH399" s="304"/>
      <c r="AI399" s="304"/>
      <c r="AJ399" s="304"/>
      <c r="AK399" s="304"/>
      <c r="AL399" s="304"/>
      <c r="AM399" s="304"/>
      <c r="AN399" s="304"/>
      <c r="AO399" s="304"/>
      <c r="AP399" s="304"/>
      <c r="AQ399" s="304"/>
      <c r="AR399" s="304"/>
      <c r="AS399" s="304"/>
      <c r="AT399" s="304"/>
      <c r="AU399" s="304"/>
      <c r="AV399" s="304"/>
    </row>
    <row r="400" spans="1:48" s="285" customFormat="1" x14ac:dyDescent="0.2">
      <c r="L400" s="304"/>
      <c r="M400" s="304"/>
      <c r="N400" s="304"/>
      <c r="O400" s="304"/>
      <c r="P400" s="304"/>
      <c r="Q400" s="304"/>
      <c r="R400" s="304"/>
      <c r="S400" s="304"/>
      <c r="T400" s="304"/>
      <c r="U400" s="304"/>
      <c r="V400" s="304"/>
      <c r="W400" s="304"/>
      <c r="X400" s="304"/>
      <c r="Y400" s="304"/>
      <c r="Z400" s="304"/>
      <c r="AA400" s="304"/>
      <c r="AB400" s="304"/>
      <c r="AC400" s="304"/>
      <c r="AD400" s="304"/>
      <c r="AE400" s="304"/>
      <c r="AF400" s="304"/>
      <c r="AG400" s="304"/>
      <c r="AH400" s="304"/>
      <c r="AI400" s="304"/>
      <c r="AJ400" s="304"/>
      <c r="AK400" s="304"/>
      <c r="AL400" s="304"/>
      <c r="AM400" s="304"/>
      <c r="AN400" s="304"/>
      <c r="AO400" s="304"/>
      <c r="AP400" s="304"/>
      <c r="AQ400" s="304"/>
      <c r="AR400" s="304"/>
      <c r="AS400" s="304"/>
      <c r="AT400" s="304"/>
      <c r="AU400" s="304"/>
      <c r="AV400" s="304"/>
    </row>
    <row r="401" spans="1:48" s="285" customFormat="1" x14ac:dyDescent="0.2">
      <c r="L401" s="304"/>
      <c r="M401" s="304"/>
      <c r="N401" s="304"/>
      <c r="O401" s="304"/>
      <c r="P401" s="304"/>
      <c r="Q401" s="304"/>
      <c r="R401" s="304"/>
      <c r="S401" s="304"/>
      <c r="T401" s="304"/>
      <c r="U401" s="304"/>
      <c r="V401" s="304"/>
      <c r="W401" s="304"/>
      <c r="X401" s="304"/>
      <c r="Y401" s="304"/>
      <c r="Z401" s="304"/>
      <c r="AA401" s="304"/>
      <c r="AB401" s="304"/>
      <c r="AC401" s="304"/>
      <c r="AD401" s="304"/>
      <c r="AE401" s="304"/>
      <c r="AF401" s="304"/>
      <c r="AG401" s="304"/>
      <c r="AH401" s="304"/>
      <c r="AI401" s="304"/>
      <c r="AJ401" s="304"/>
      <c r="AK401" s="304"/>
      <c r="AL401" s="304"/>
      <c r="AM401" s="304"/>
      <c r="AN401" s="304"/>
      <c r="AO401" s="304"/>
      <c r="AP401" s="304"/>
      <c r="AQ401" s="304"/>
      <c r="AR401" s="304"/>
      <c r="AS401" s="304"/>
      <c r="AT401" s="304"/>
      <c r="AU401" s="304"/>
      <c r="AV401" s="304"/>
    </row>
    <row r="402" spans="1:48" s="285" customFormat="1" x14ac:dyDescent="0.2">
      <c r="L402" s="304"/>
      <c r="M402" s="304"/>
      <c r="N402" s="304"/>
      <c r="O402" s="304"/>
      <c r="P402" s="304"/>
      <c r="Q402" s="304"/>
      <c r="R402" s="304"/>
      <c r="S402" s="304"/>
      <c r="T402" s="304"/>
      <c r="U402" s="304"/>
      <c r="V402" s="304"/>
      <c r="W402" s="304"/>
      <c r="X402" s="304"/>
      <c r="Y402" s="304"/>
      <c r="Z402" s="304"/>
      <c r="AA402" s="304"/>
      <c r="AB402" s="304"/>
      <c r="AC402" s="304"/>
      <c r="AD402" s="304"/>
      <c r="AE402" s="304"/>
      <c r="AF402" s="304"/>
      <c r="AG402" s="304"/>
      <c r="AH402" s="304"/>
      <c r="AI402" s="304"/>
      <c r="AJ402" s="304"/>
      <c r="AK402" s="304"/>
      <c r="AL402" s="304"/>
      <c r="AM402" s="304"/>
      <c r="AN402" s="304"/>
      <c r="AO402" s="304"/>
      <c r="AP402" s="304"/>
      <c r="AQ402" s="304"/>
      <c r="AR402" s="304"/>
      <c r="AS402" s="304"/>
      <c r="AT402" s="304"/>
      <c r="AU402" s="304"/>
      <c r="AV402" s="304"/>
    </row>
    <row r="403" spans="1:48" s="285" customFormat="1" x14ac:dyDescent="0.2">
      <c r="L403" s="304"/>
      <c r="M403" s="304"/>
      <c r="N403" s="304"/>
      <c r="O403" s="304"/>
      <c r="P403" s="304"/>
      <c r="Q403" s="304"/>
      <c r="R403" s="304"/>
      <c r="S403" s="304"/>
      <c r="T403" s="304"/>
      <c r="U403" s="304"/>
      <c r="V403" s="304"/>
      <c r="W403" s="304"/>
      <c r="X403" s="304"/>
      <c r="Y403" s="304"/>
      <c r="Z403" s="304"/>
      <c r="AA403" s="304"/>
      <c r="AB403" s="304"/>
      <c r="AC403" s="304"/>
      <c r="AD403" s="304"/>
      <c r="AE403" s="304"/>
      <c r="AF403" s="304"/>
      <c r="AG403" s="304"/>
      <c r="AH403" s="304"/>
      <c r="AI403" s="304"/>
      <c r="AJ403" s="304"/>
      <c r="AK403" s="304"/>
      <c r="AL403" s="304"/>
      <c r="AM403" s="304"/>
      <c r="AN403" s="304"/>
      <c r="AO403" s="304"/>
      <c r="AP403" s="304"/>
      <c r="AQ403" s="304"/>
      <c r="AR403" s="304"/>
      <c r="AS403" s="304"/>
      <c r="AT403" s="304"/>
      <c r="AU403" s="304"/>
      <c r="AV403" s="304"/>
    </row>
    <row r="404" spans="1:48" s="285" customFormat="1" x14ac:dyDescent="0.2">
      <c r="L404" s="304"/>
      <c r="M404" s="304"/>
      <c r="N404" s="304"/>
      <c r="O404" s="304"/>
      <c r="P404" s="304"/>
      <c r="Q404" s="304"/>
      <c r="R404" s="304"/>
      <c r="S404" s="304"/>
      <c r="T404" s="304"/>
      <c r="U404" s="304"/>
      <c r="V404" s="304"/>
      <c r="W404" s="304"/>
      <c r="X404" s="304"/>
      <c r="Y404" s="304"/>
      <c r="Z404" s="304"/>
      <c r="AA404" s="304"/>
      <c r="AB404" s="304"/>
      <c r="AC404" s="304"/>
      <c r="AD404" s="304"/>
      <c r="AE404" s="304"/>
      <c r="AF404" s="304"/>
      <c r="AG404" s="304"/>
      <c r="AH404" s="304"/>
      <c r="AI404" s="304"/>
      <c r="AJ404" s="304"/>
      <c r="AK404" s="304"/>
      <c r="AL404" s="304"/>
      <c r="AM404" s="304"/>
      <c r="AN404" s="304"/>
      <c r="AO404" s="304"/>
      <c r="AP404" s="304"/>
      <c r="AQ404" s="304"/>
      <c r="AR404" s="304"/>
      <c r="AS404" s="304"/>
      <c r="AT404" s="304"/>
      <c r="AU404" s="304"/>
      <c r="AV404" s="304"/>
    </row>
    <row r="405" spans="1:48" s="285" customFormat="1" x14ac:dyDescent="0.2">
      <c r="L405" s="304"/>
      <c r="M405" s="304"/>
      <c r="N405" s="304"/>
      <c r="O405" s="304"/>
      <c r="P405" s="304"/>
      <c r="Q405" s="304"/>
      <c r="R405" s="304"/>
      <c r="S405" s="304"/>
      <c r="T405" s="304"/>
      <c r="U405" s="304"/>
      <c r="V405" s="304"/>
      <c r="W405" s="304"/>
      <c r="X405" s="304"/>
      <c r="Y405" s="304"/>
      <c r="Z405" s="304"/>
      <c r="AA405" s="304"/>
      <c r="AB405" s="304"/>
      <c r="AC405" s="304"/>
      <c r="AD405" s="304"/>
      <c r="AE405" s="304"/>
      <c r="AF405" s="304"/>
      <c r="AG405" s="304"/>
      <c r="AH405" s="304"/>
      <c r="AI405" s="304"/>
      <c r="AJ405" s="304"/>
      <c r="AK405" s="304"/>
      <c r="AL405" s="304"/>
      <c r="AM405" s="304"/>
      <c r="AN405" s="304"/>
      <c r="AO405" s="304"/>
      <c r="AP405" s="304"/>
      <c r="AQ405" s="304"/>
      <c r="AR405" s="304"/>
      <c r="AS405" s="304"/>
      <c r="AT405" s="304"/>
      <c r="AU405" s="304"/>
      <c r="AV405" s="304"/>
    </row>
    <row r="406" spans="1:48" s="285" customFormat="1" x14ac:dyDescent="0.2">
      <c r="L406" s="304"/>
      <c r="M406" s="304"/>
      <c r="N406" s="304"/>
      <c r="O406" s="304"/>
      <c r="P406" s="304"/>
      <c r="Q406" s="304"/>
      <c r="R406" s="304"/>
      <c r="S406" s="304"/>
      <c r="T406" s="304"/>
      <c r="U406" s="304"/>
      <c r="V406" s="304"/>
      <c r="W406" s="304"/>
      <c r="X406" s="304"/>
      <c r="Y406" s="304"/>
      <c r="Z406" s="304"/>
      <c r="AA406" s="304"/>
      <c r="AB406" s="304"/>
      <c r="AC406" s="304"/>
      <c r="AD406" s="304"/>
      <c r="AE406" s="304"/>
      <c r="AF406" s="304"/>
      <c r="AG406" s="304"/>
      <c r="AH406" s="304"/>
      <c r="AI406" s="304"/>
      <c r="AJ406" s="304"/>
      <c r="AK406" s="304"/>
      <c r="AL406" s="304"/>
      <c r="AM406" s="304"/>
      <c r="AN406" s="304"/>
      <c r="AO406" s="304"/>
      <c r="AP406" s="304"/>
      <c r="AQ406" s="304"/>
      <c r="AR406" s="304"/>
      <c r="AS406" s="304"/>
      <c r="AT406" s="304"/>
      <c r="AU406" s="304"/>
      <c r="AV406" s="304"/>
    </row>
    <row r="407" spans="1:48" s="285" customFormat="1" x14ac:dyDescent="0.2">
      <c r="L407" s="304"/>
      <c r="M407" s="304"/>
      <c r="N407" s="304"/>
      <c r="O407" s="304"/>
      <c r="P407" s="304"/>
      <c r="Q407" s="304"/>
      <c r="R407" s="304"/>
      <c r="S407" s="304"/>
      <c r="T407" s="304"/>
      <c r="U407" s="304"/>
      <c r="V407" s="304"/>
      <c r="W407" s="304"/>
      <c r="X407" s="304"/>
      <c r="Y407" s="304"/>
      <c r="Z407" s="304"/>
      <c r="AA407" s="304"/>
      <c r="AB407" s="304"/>
      <c r="AC407" s="304"/>
      <c r="AD407" s="304"/>
      <c r="AE407" s="304"/>
      <c r="AF407" s="304"/>
      <c r="AG407" s="304"/>
      <c r="AH407" s="304"/>
      <c r="AI407" s="304"/>
      <c r="AJ407" s="304"/>
      <c r="AK407" s="304"/>
      <c r="AL407" s="304"/>
      <c r="AM407" s="304"/>
      <c r="AN407" s="304"/>
      <c r="AO407" s="304"/>
      <c r="AP407" s="304"/>
      <c r="AQ407" s="304"/>
      <c r="AR407" s="304"/>
      <c r="AS407" s="304"/>
      <c r="AT407" s="304"/>
      <c r="AU407" s="304"/>
      <c r="AV407" s="304"/>
    </row>
    <row r="408" spans="1:48" s="285" customFormat="1" x14ac:dyDescent="0.2">
      <c r="L408" s="304"/>
      <c r="M408" s="304"/>
      <c r="N408" s="304"/>
      <c r="O408" s="304"/>
      <c r="P408" s="304"/>
      <c r="Q408" s="304"/>
      <c r="R408" s="304"/>
      <c r="S408" s="304"/>
      <c r="T408" s="304"/>
      <c r="U408" s="304"/>
      <c r="V408" s="304"/>
      <c r="W408" s="304"/>
      <c r="X408" s="304"/>
      <c r="Y408" s="304"/>
      <c r="Z408" s="304"/>
      <c r="AA408" s="304"/>
      <c r="AB408" s="304"/>
      <c r="AC408" s="304"/>
      <c r="AD408" s="304"/>
      <c r="AE408" s="304"/>
      <c r="AF408" s="304"/>
      <c r="AG408" s="304"/>
      <c r="AH408" s="304"/>
      <c r="AI408" s="304"/>
      <c r="AJ408" s="304"/>
      <c r="AK408" s="304"/>
      <c r="AL408" s="304"/>
      <c r="AM408" s="304"/>
      <c r="AN408" s="304"/>
      <c r="AO408" s="304"/>
      <c r="AP408" s="304"/>
      <c r="AQ408" s="304"/>
      <c r="AR408" s="304"/>
      <c r="AS408" s="304"/>
      <c r="AT408" s="304"/>
      <c r="AU408" s="304"/>
      <c r="AV408" s="304"/>
    </row>
    <row r="409" spans="1:48" s="285" customFormat="1" x14ac:dyDescent="0.2">
      <c r="L409" s="304"/>
      <c r="M409" s="304"/>
      <c r="N409" s="304"/>
      <c r="O409" s="304"/>
      <c r="P409" s="304"/>
      <c r="Q409" s="304"/>
      <c r="R409" s="304"/>
      <c r="S409" s="304"/>
      <c r="T409" s="304"/>
      <c r="U409" s="304"/>
      <c r="V409" s="304"/>
      <c r="W409" s="304"/>
      <c r="X409" s="304"/>
      <c r="Y409" s="304"/>
      <c r="Z409" s="304"/>
      <c r="AA409" s="304"/>
      <c r="AB409" s="304"/>
      <c r="AC409" s="304"/>
      <c r="AD409" s="304"/>
      <c r="AE409" s="304"/>
      <c r="AF409" s="304"/>
      <c r="AG409" s="304"/>
      <c r="AH409" s="304"/>
      <c r="AI409" s="304"/>
      <c r="AJ409" s="304"/>
      <c r="AK409" s="304"/>
      <c r="AL409" s="304"/>
      <c r="AM409" s="304"/>
      <c r="AN409" s="304"/>
      <c r="AO409" s="304"/>
      <c r="AP409" s="304"/>
      <c r="AQ409" s="304"/>
      <c r="AR409" s="304"/>
      <c r="AS409" s="304"/>
      <c r="AT409" s="304"/>
      <c r="AU409" s="304"/>
      <c r="AV409" s="304"/>
    </row>
    <row r="410" spans="1:48" s="285" customFormat="1" x14ac:dyDescent="0.2">
      <c r="L410" s="304"/>
      <c r="M410" s="304"/>
      <c r="N410" s="304"/>
      <c r="O410" s="304"/>
      <c r="P410" s="304"/>
      <c r="Q410" s="304"/>
      <c r="R410" s="304"/>
      <c r="S410" s="304"/>
      <c r="T410" s="304"/>
      <c r="U410" s="304"/>
      <c r="V410" s="304"/>
      <c r="W410" s="304"/>
      <c r="X410" s="304"/>
      <c r="Y410" s="304"/>
      <c r="Z410" s="304"/>
      <c r="AA410" s="304"/>
      <c r="AB410" s="304"/>
      <c r="AC410" s="304"/>
      <c r="AD410" s="304"/>
      <c r="AE410" s="304"/>
      <c r="AF410" s="304"/>
      <c r="AG410" s="304"/>
      <c r="AH410" s="304"/>
      <c r="AI410" s="304"/>
      <c r="AJ410" s="304"/>
      <c r="AK410" s="304"/>
      <c r="AL410" s="304"/>
      <c r="AM410" s="304"/>
      <c r="AN410" s="304"/>
      <c r="AO410" s="304"/>
      <c r="AP410" s="304"/>
      <c r="AQ410" s="304"/>
      <c r="AR410" s="304"/>
      <c r="AS410" s="304"/>
      <c r="AT410" s="304"/>
      <c r="AU410" s="304"/>
      <c r="AV410" s="304"/>
    </row>
    <row r="411" spans="1:48" s="285" customFormat="1" x14ac:dyDescent="0.2">
      <c r="L411" s="304"/>
      <c r="M411" s="304"/>
      <c r="N411" s="304"/>
      <c r="O411" s="304"/>
      <c r="P411" s="304"/>
      <c r="Q411" s="304"/>
      <c r="R411" s="304"/>
      <c r="S411" s="304"/>
      <c r="T411" s="304"/>
      <c r="U411" s="304"/>
      <c r="V411" s="304"/>
      <c r="W411" s="304"/>
      <c r="X411" s="304"/>
      <c r="Y411" s="304"/>
      <c r="Z411" s="304"/>
      <c r="AA411" s="304"/>
      <c r="AB411" s="304"/>
      <c r="AC411" s="304"/>
      <c r="AD411" s="304"/>
      <c r="AE411" s="304"/>
      <c r="AF411" s="304"/>
      <c r="AG411" s="304"/>
      <c r="AH411" s="304"/>
      <c r="AI411" s="304"/>
      <c r="AJ411" s="304"/>
      <c r="AK411" s="304"/>
      <c r="AL411" s="304"/>
      <c r="AM411" s="304"/>
      <c r="AN411" s="304"/>
      <c r="AO411" s="304"/>
      <c r="AP411" s="304"/>
      <c r="AQ411" s="304"/>
      <c r="AR411" s="304"/>
      <c r="AS411" s="304"/>
      <c r="AT411" s="304"/>
      <c r="AU411" s="304"/>
      <c r="AV411" s="304"/>
    </row>
    <row r="412" spans="1:48" s="285" customFormat="1" x14ac:dyDescent="0.2">
      <c r="L412" s="304"/>
      <c r="M412" s="304"/>
      <c r="N412" s="304"/>
      <c r="O412" s="304"/>
      <c r="P412" s="304"/>
      <c r="Q412" s="304"/>
      <c r="R412" s="304"/>
      <c r="S412" s="304"/>
      <c r="T412" s="304"/>
      <c r="U412" s="304"/>
      <c r="V412" s="304"/>
      <c r="W412" s="304"/>
      <c r="X412" s="304"/>
      <c r="Y412" s="304"/>
      <c r="Z412" s="304"/>
      <c r="AA412" s="304"/>
      <c r="AB412" s="304"/>
      <c r="AC412" s="304"/>
      <c r="AD412" s="304"/>
      <c r="AE412" s="304"/>
      <c r="AF412" s="304"/>
      <c r="AG412" s="304"/>
      <c r="AH412" s="304"/>
      <c r="AI412" s="304"/>
      <c r="AJ412" s="304"/>
      <c r="AK412" s="304"/>
      <c r="AL412" s="304"/>
      <c r="AM412" s="304"/>
      <c r="AN412" s="304"/>
      <c r="AO412" s="304"/>
      <c r="AP412" s="304"/>
      <c r="AQ412" s="304"/>
      <c r="AR412" s="304"/>
      <c r="AS412" s="304"/>
      <c r="AT412" s="304"/>
      <c r="AU412" s="304"/>
      <c r="AV412" s="304"/>
    </row>
    <row r="413" spans="1:48" x14ac:dyDescent="0.2">
      <c r="A413" s="285"/>
      <c r="B413" s="285"/>
      <c r="C413" s="285"/>
      <c r="D413" s="285"/>
      <c r="E413" s="285"/>
      <c r="F413" s="285"/>
      <c r="G413" s="285"/>
      <c r="H413" s="285"/>
      <c r="I413" s="285"/>
      <c r="J413" s="285"/>
      <c r="K413" s="285"/>
    </row>
    <row r="414" spans="1:48" x14ac:dyDescent="0.2">
      <c r="A414" s="285"/>
      <c r="B414" s="285"/>
      <c r="C414" s="285"/>
      <c r="D414" s="285"/>
      <c r="E414" s="285"/>
      <c r="F414" s="285"/>
      <c r="G414" s="285"/>
      <c r="H414" s="285"/>
      <c r="I414" s="285"/>
      <c r="J414" s="285"/>
      <c r="K414" s="285"/>
    </row>
    <row r="415" spans="1:48" x14ac:dyDescent="0.2">
      <c r="A415" s="285"/>
      <c r="B415" s="285"/>
      <c r="C415" s="285"/>
      <c r="D415" s="285"/>
      <c r="E415" s="285"/>
      <c r="F415" s="285"/>
      <c r="G415" s="285"/>
      <c r="H415" s="285"/>
      <c r="I415" s="285"/>
      <c r="J415" s="285"/>
      <c r="K415" s="285"/>
    </row>
    <row r="416" spans="1:48" x14ac:dyDescent="0.2">
      <c r="A416" s="285"/>
      <c r="B416" s="285"/>
      <c r="C416" s="285"/>
      <c r="D416" s="285"/>
      <c r="E416" s="285"/>
      <c r="F416" s="285"/>
      <c r="G416" s="285"/>
      <c r="H416" s="285"/>
      <c r="I416" s="285"/>
      <c r="J416" s="285"/>
      <c r="K416" s="285"/>
    </row>
    <row r="417" spans="1:11" x14ac:dyDescent="0.2">
      <c r="A417" s="285"/>
      <c r="B417" s="285"/>
      <c r="C417" s="285"/>
      <c r="D417" s="285"/>
      <c r="E417" s="285"/>
      <c r="F417" s="285"/>
      <c r="G417" s="285"/>
      <c r="H417" s="285"/>
      <c r="I417" s="285"/>
      <c r="J417" s="285"/>
      <c r="K417" s="285"/>
    </row>
    <row r="418" spans="1:11" x14ac:dyDescent="0.2">
      <c r="A418" s="285"/>
      <c r="B418" s="285"/>
      <c r="C418" s="285"/>
      <c r="D418" s="285"/>
      <c r="E418" s="285"/>
      <c r="F418" s="285"/>
      <c r="G418" s="285"/>
      <c r="H418" s="285"/>
      <c r="I418" s="285"/>
      <c r="J418" s="285"/>
      <c r="K418" s="285"/>
    </row>
    <row r="419" spans="1:11" x14ac:dyDescent="0.2">
      <c r="A419" s="285"/>
      <c r="B419" s="285"/>
      <c r="C419" s="285"/>
      <c r="D419" s="285"/>
      <c r="E419" s="285"/>
      <c r="F419" s="285"/>
      <c r="G419" s="285"/>
      <c r="H419" s="285"/>
      <c r="I419" s="285"/>
      <c r="J419" s="285"/>
      <c r="K419" s="285"/>
    </row>
    <row r="420" spans="1:11" x14ac:dyDescent="0.2">
      <c r="A420" s="285"/>
      <c r="B420" s="285"/>
      <c r="C420" s="285"/>
      <c r="D420" s="285"/>
      <c r="E420" s="285"/>
      <c r="F420" s="285"/>
      <c r="G420" s="285"/>
      <c r="H420" s="285"/>
      <c r="I420" s="285"/>
      <c r="J420" s="285"/>
      <c r="K420" s="285"/>
    </row>
    <row r="421" spans="1:11" x14ac:dyDescent="0.2">
      <c r="A421" s="285"/>
      <c r="B421" s="285"/>
      <c r="C421" s="285"/>
      <c r="D421" s="285"/>
      <c r="E421" s="285"/>
      <c r="F421" s="285"/>
      <c r="G421" s="285"/>
      <c r="H421" s="285"/>
      <c r="I421" s="285"/>
      <c r="J421" s="285"/>
      <c r="K421" s="285"/>
    </row>
    <row r="422" spans="1:11" x14ac:dyDescent="0.2">
      <c r="A422" s="285"/>
      <c r="B422" s="285"/>
      <c r="C422" s="285"/>
      <c r="D422" s="285"/>
      <c r="E422" s="285"/>
      <c r="F422" s="285"/>
      <c r="G422" s="285"/>
      <c r="H422" s="285"/>
      <c r="I422" s="285"/>
      <c r="J422" s="285"/>
      <c r="K422" s="285"/>
    </row>
    <row r="423" spans="1:11" x14ac:dyDescent="0.2">
      <c r="A423" s="285"/>
      <c r="B423" s="285"/>
      <c r="C423" s="285"/>
      <c r="D423" s="285"/>
      <c r="E423" s="285"/>
      <c r="F423" s="285"/>
      <c r="G423" s="285"/>
      <c r="H423" s="285"/>
      <c r="I423" s="285"/>
      <c r="J423" s="285"/>
      <c r="K423" s="285"/>
    </row>
    <row r="424" spans="1:11" x14ac:dyDescent="0.2">
      <c r="A424" s="285"/>
      <c r="B424" s="285"/>
      <c r="C424" s="285"/>
      <c r="D424" s="285"/>
      <c r="E424" s="285"/>
      <c r="F424" s="285"/>
      <c r="G424" s="285"/>
      <c r="H424" s="285"/>
      <c r="I424" s="285"/>
      <c r="J424" s="285"/>
      <c r="K424" s="285"/>
    </row>
    <row r="425" spans="1:11" x14ac:dyDescent="0.2">
      <c r="A425" s="285"/>
      <c r="B425" s="285"/>
      <c r="C425" s="285"/>
      <c r="D425" s="285"/>
      <c r="E425" s="285"/>
      <c r="F425" s="285"/>
      <c r="G425" s="285"/>
      <c r="H425" s="285"/>
      <c r="I425" s="285"/>
      <c r="J425" s="285"/>
      <c r="K425" s="285"/>
    </row>
    <row r="426" spans="1:11" x14ac:dyDescent="0.2">
      <c r="F426" s="285"/>
    </row>
    <row r="427" spans="1:11" x14ac:dyDescent="0.2">
      <c r="F427" s="285"/>
    </row>
  </sheetData>
  <mergeCells count="2">
    <mergeCell ref="B3:I3"/>
    <mergeCell ref="B43:I43"/>
  </mergeCells>
  <pageMargins left="0.70866141732283472" right="0.70866141732283472" top="0.74803149606299213" bottom="0.74803149606299213" header="0.31496062992125984" footer="0.31496062992125984"/>
  <pageSetup paperSize="247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177"/>
  <sheetViews>
    <sheetView showGridLines="0" topLeftCell="A163" workbookViewId="0">
      <selection activeCell="G19" sqref="G19"/>
    </sheetView>
  </sheetViews>
  <sheetFormatPr defaultRowHeight="12.75" x14ac:dyDescent="0.2"/>
  <cols>
    <col min="1" max="1" width="32.28515625" customWidth="1"/>
    <col min="2" max="5" width="15.7109375" customWidth="1"/>
    <col min="6" max="6" width="8.5703125" customWidth="1"/>
    <col min="7" max="7" width="35" customWidth="1"/>
  </cols>
  <sheetData>
    <row r="1" spans="1:5" s="449" customFormat="1" ht="30" x14ac:dyDescent="0.4">
      <c r="A1" s="450" t="s">
        <v>393</v>
      </c>
    </row>
    <row r="2" spans="1:5" ht="15" x14ac:dyDescent="0.2">
      <c r="A2" s="446" t="s">
        <v>275</v>
      </c>
    </row>
    <row r="3" spans="1:5" x14ac:dyDescent="0.2">
      <c r="A3" s="620"/>
      <c r="B3" s="670" t="s">
        <v>215</v>
      </c>
      <c r="C3" s="670" t="s">
        <v>216</v>
      </c>
      <c r="D3" s="670" t="s">
        <v>217</v>
      </c>
      <c r="E3" s="670" t="s">
        <v>274</v>
      </c>
    </row>
    <row r="4" spans="1:5" x14ac:dyDescent="0.2">
      <c r="A4" s="621" t="s">
        <v>201</v>
      </c>
      <c r="B4" s="670"/>
      <c r="C4" s="670"/>
      <c r="D4" s="670"/>
      <c r="E4" s="670"/>
    </row>
    <row r="5" spans="1:5" x14ac:dyDescent="0.2">
      <c r="A5" s="622" t="s">
        <v>100</v>
      </c>
      <c r="B5" s="627">
        <v>293</v>
      </c>
      <c r="C5" s="627">
        <v>227</v>
      </c>
      <c r="D5" s="627">
        <v>57</v>
      </c>
      <c r="E5" s="628">
        <v>21</v>
      </c>
    </row>
    <row r="6" spans="1:5" x14ac:dyDescent="0.2">
      <c r="A6" s="622" t="s">
        <v>90</v>
      </c>
      <c r="B6" s="627">
        <v>291</v>
      </c>
      <c r="C6" s="627">
        <v>291</v>
      </c>
      <c r="D6" s="627">
        <v>101</v>
      </c>
      <c r="E6" s="628">
        <v>21</v>
      </c>
    </row>
    <row r="7" spans="1:5" x14ac:dyDescent="0.2">
      <c r="A7" s="622" t="s">
        <v>115</v>
      </c>
      <c r="B7" s="627">
        <v>283</v>
      </c>
      <c r="C7" s="627">
        <v>283</v>
      </c>
      <c r="D7" s="627">
        <v>157</v>
      </c>
      <c r="E7" s="628">
        <v>20</v>
      </c>
    </row>
    <row r="8" spans="1:5" x14ac:dyDescent="0.2">
      <c r="A8" s="623" t="s">
        <v>320</v>
      </c>
      <c r="B8" s="627">
        <v>214</v>
      </c>
      <c r="C8" s="627">
        <v>194</v>
      </c>
      <c r="D8" s="627">
        <v>27</v>
      </c>
      <c r="E8" s="628">
        <v>15</v>
      </c>
    </row>
    <row r="9" spans="1:5" x14ac:dyDescent="0.2">
      <c r="A9" s="622" t="s">
        <v>106</v>
      </c>
      <c r="B9" s="627">
        <v>89</v>
      </c>
      <c r="C9" s="627">
        <v>86</v>
      </c>
      <c r="D9" s="627">
        <v>28</v>
      </c>
      <c r="E9" s="628">
        <v>6</v>
      </c>
    </row>
    <row r="11" spans="1:5" ht="15" x14ac:dyDescent="0.2">
      <c r="A11" s="446" t="s">
        <v>414</v>
      </c>
    </row>
    <row r="12" spans="1:5" ht="12.75" customHeight="1" x14ac:dyDescent="0.2">
      <c r="A12" s="620"/>
      <c r="B12" s="670" t="s">
        <v>215</v>
      </c>
      <c r="C12" s="670" t="s">
        <v>216</v>
      </c>
      <c r="D12" s="670" t="s">
        <v>217</v>
      </c>
      <c r="E12" s="670" t="s">
        <v>274</v>
      </c>
    </row>
    <row r="13" spans="1:5" x14ac:dyDescent="0.2">
      <c r="A13" s="621" t="s">
        <v>201</v>
      </c>
      <c r="B13" s="670"/>
      <c r="C13" s="670"/>
      <c r="D13" s="670"/>
      <c r="E13" s="670"/>
    </row>
    <row r="14" spans="1:5" x14ac:dyDescent="0.2">
      <c r="A14" s="622" t="s">
        <v>61</v>
      </c>
      <c r="B14" s="627">
        <v>749</v>
      </c>
      <c r="C14" s="627">
        <v>411</v>
      </c>
      <c r="D14" s="627">
        <v>173</v>
      </c>
      <c r="E14" s="628">
        <v>30</v>
      </c>
    </row>
    <row r="15" spans="1:5" x14ac:dyDescent="0.2">
      <c r="A15" s="622" t="s">
        <v>64</v>
      </c>
      <c r="B15" s="627">
        <v>456</v>
      </c>
      <c r="C15" s="627">
        <v>395</v>
      </c>
      <c r="D15" s="627">
        <v>522</v>
      </c>
      <c r="E15" s="628">
        <v>18</v>
      </c>
    </row>
    <row r="16" spans="1:5" x14ac:dyDescent="0.2">
      <c r="A16" s="622" t="s">
        <v>97</v>
      </c>
      <c r="B16" s="627">
        <v>338</v>
      </c>
      <c r="C16" s="627">
        <v>304</v>
      </c>
      <c r="D16" s="627">
        <v>541</v>
      </c>
      <c r="E16" s="628">
        <v>14</v>
      </c>
    </row>
    <row r="17" spans="1:7" x14ac:dyDescent="0.2">
      <c r="A17" s="623" t="s">
        <v>320</v>
      </c>
      <c r="B17" s="627">
        <v>283</v>
      </c>
      <c r="C17" s="627">
        <v>283</v>
      </c>
      <c r="D17" s="627">
        <v>19</v>
      </c>
      <c r="E17" s="628">
        <v>11</v>
      </c>
    </row>
    <row r="18" spans="1:7" x14ac:dyDescent="0.2">
      <c r="A18" s="622" t="s">
        <v>106</v>
      </c>
      <c r="B18" s="627">
        <v>283</v>
      </c>
      <c r="C18" s="627">
        <v>207</v>
      </c>
      <c r="D18" s="627">
        <v>41</v>
      </c>
      <c r="E18" s="628">
        <v>11</v>
      </c>
    </row>
    <row r="20" spans="1:7" ht="15" x14ac:dyDescent="0.2">
      <c r="A20" s="446" t="s">
        <v>276</v>
      </c>
      <c r="G20" s="447"/>
    </row>
    <row r="21" spans="1:7" ht="12.75" customHeight="1" x14ac:dyDescent="0.2">
      <c r="A21" s="620"/>
      <c r="B21" s="670" t="s">
        <v>215</v>
      </c>
      <c r="C21" s="670" t="s">
        <v>216</v>
      </c>
      <c r="D21" s="670" t="s">
        <v>217</v>
      </c>
      <c r="E21" s="670" t="s">
        <v>274</v>
      </c>
    </row>
    <row r="22" spans="1:7" x14ac:dyDescent="0.2">
      <c r="A22" s="621" t="s">
        <v>201</v>
      </c>
      <c r="B22" s="670"/>
      <c r="C22" s="670"/>
      <c r="D22" s="670"/>
      <c r="E22" s="670"/>
    </row>
    <row r="23" spans="1:7" x14ac:dyDescent="0.2">
      <c r="A23" s="622" t="s">
        <v>71</v>
      </c>
      <c r="B23" s="627">
        <v>1061</v>
      </c>
      <c r="C23" s="627">
        <v>386</v>
      </c>
      <c r="D23" s="627">
        <v>12</v>
      </c>
      <c r="E23" s="628">
        <v>46</v>
      </c>
    </row>
    <row r="24" spans="1:7" x14ac:dyDescent="0.2">
      <c r="A24" s="622" t="s">
        <v>70</v>
      </c>
      <c r="B24" s="627">
        <v>384</v>
      </c>
      <c r="C24" s="627">
        <v>214</v>
      </c>
      <c r="D24" s="627">
        <v>3</v>
      </c>
      <c r="E24" s="628">
        <v>17</v>
      </c>
    </row>
    <row r="25" spans="1:7" x14ac:dyDescent="0.2">
      <c r="A25" s="622" t="s">
        <v>89</v>
      </c>
      <c r="B25" s="627">
        <v>351</v>
      </c>
      <c r="C25" s="627">
        <v>296</v>
      </c>
      <c r="D25" s="627">
        <v>34</v>
      </c>
      <c r="E25" s="628">
        <v>15</v>
      </c>
    </row>
    <row r="26" spans="1:7" x14ac:dyDescent="0.2">
      <c r="A26" s="623" t="s">
        <v>103</v>
      </c>
      <c r="B26" s="627">
        <v>293</v>
      </c>
      <c r="C26" s="627">
        <v>214</v>
      </c>
      <c r="D26" s="627">
        <v>14</v>
      </c>
      <c r="E26" s="628">
        <v>13</v>
      </c>
    </row>
    <row r="27" spans="1:7" x14ac:dyDescent="0.2">
      <c r="A27" s="622" t="s">
        <v>332</v>
      </c>
      <c r="B27" s="627">
        <v>123</v>
      </c>
      <c r="C27" s="627">
        <v>66</v>
      </c>
      <c r="D27" s="627">
        <v>4</v>
      </c>
      <c r="E27" s="628">
        <v>5</v>
      </c>
    </row>
    <row r="29" spans="1:7" s="449" customFormat="1" ht="30" x14ac:dyDescent="0.4">
      <c r="A29" s="450" t="s">
        <v>394</v>
      </c>
    </row>
    <row r="30" spans="1:7" ht="15" x14ac:dyDescent="0.2">
      <c r="A30" s="446" t="s">
        <v>415</v>
      </c>
    </row>
    <row r="31" spans="1:7" ht="26.25" customHeight="1" x14ac:dyDescent="0.2">
      <c r="A31" s="605" t="s">
        <v>201</v>
      </c>
      <c r="B31" s="607" t="s">
        <v>215</v>
      </c>
      <c r="C31" s="607" t="s">
        <v>216</v>
      </c>
      <c r="D31" s="607" t="s">
        <v>217</v>
      </c>
      <c r="E31" s="607" t="s">
        <v>274</v>
      </c>
    </row>
    <row r="32" spans="1:7" x14ac:dyDescent="0.2">
      <c r="A32" s="606" t="s">
        <v>98</v>
      </c>
      <c r="B32" s="608">
        <v>413.75351667404175</v>
      </c>
      <c r="C32" s="618">
        <v>268.06931638717651</v>
      </c>
      <c r="D32" s="618">
        <v>24.286526046758365</v>
      </c>
      <c r="E32" s="608">
        <v>37.107938715160692</v>
      </c>
    </row>
    <row r="33" spans="1:5" x14ac:dyDescent="0.2">
      <c r="A33" s="606" t="s">
        <v>63</v>
      </c>
      <c r="B33" s="608">
        <v>260.58070850372314</v>
      </c>
      <c r="C33" s="618">
        <v>114.89650821685791</v>
      </c>
      <c r="D33" s="618">
        <v>181.93666619484424</v>
      </c>
      <c r="E33" s="608">
        <v>23.370467130378756</v>
      </c>
    </row>
    <row r="34" spans="1:5" x14ac:dyDescent="0.2">
      <c r="A34" s="606" t="s">
        <v>77</v>
      </c>
      <c r="B34" s="608">
        <v>236.71515703201294</v>
      </c>
      <c r="C34" s="618">
        <v>163.87305688858032</v>
      </c>
      <c r="D34" s="618">
        <v>94.686061444053649</v>
      </c>
      <c r="E34" s="608">
        <v>21.23005892663793</v>
      </c>
    </row>
    <row r="35" spans="1:5" x14ac:dyDescent="0.2">
      <c r="A35" s="606" t="s">
        <v>326</v>
      </c>
      <c r="B35" s="608">
        <v>72.842100143432617</v>
      </c>
      <c r="C35" s="618">
        <v>36.421050071716309</v>
      </c>
      <c r="D35" s="618">
        <v>1.5296838750000001</v>
      </c>
      <c r="E35" s="608">
        <v>6.5329237796800559</v>
      </c>
    </row>
    <row r="36" spans="1:5" x14ac:dyDescent="0.2">
      <c r="A36" s="606" t="s">
        <v>59</v>
      </c>
      <c r="B36" s="608">
        <v>44.797620177268982</v>
      </c>
      <c r="C36" s="618">
        <v>37.513470053672791</v>
      </c>
      <c r="D36" s="618">
        <v>49.299359413890834</v>
      </c>
      <c r="E36" s="608">
        <v>4.0177237827147074</v>
      </c>
    </row>
    <row r="38" spans="1:5" ht="15" x14ac:dyDescent="0.2">
      <c r="A38" s="446" t="s">
        <v>277</v>
      </c>
    </row>
    <row r="39" spans="1:5" ht="27" customHeight="1" x14ac:dyDescent="0.2">
      <c r="A39" s="605" t="s">
        <v>201</v>
      </c>
      <c r="B39" s="607" t="s">
        <v>215</v>
      </c>
      <c r="C39" s="607" t="s">
        <v>216</v>
      </c>
      <c r="D39" s="607" t="s">
        <v>217</v>
      </c>
      <c r="E39" s="607" t="s">
        <v>274</v>
      </c>
    </row>
    <row r="40" spans="1:5" x14ac:dyDescent="0.2">
      <c r="A40" s="606" t="s">
        <v>71</v>
      </c>
      <c r="B40" s="608">
        <v>79</v>
      </c>
      <c r="C40" s="618">
        <v>43</v>
      </c>
      <c r="D40" s="618">
        <v>0.5</v>
      </c>
      <c r="E40" s="608">
        <v>100</v>
      </c>
    </row>
    <row r="42" spans="1:5" s="449" customFormat="1" ht="30" x14ac:dyDescent="0.4">
      <c r="A42" s="450" t="s">
        <v>397</v>
      </c>
    </row>
    <row r="43" spans="1:5" ht="15" x14ac:dyDescent="0.2">
      <c r="A43" s="446" t="s">
        <v>278</v>
      </c>
    </row>
    <row r="44" spans="1:5" ht="27" customHeight="1" x14ac:dyDescent="0.2">
      <c r="A44" s="605" t="s">
        <v>201</v>
      </c>
      <c r="B44" s="607" t="s">
        <v>215</v>
      </c>
      <c r="C44" s="607" t="s">
        <v>216</v>
      </c>
      <c r="D44" s="607" t="s">
        <v>217</v>
      </c>
      <c r="E44" s="607" t="s">
        <v>274</v>
      </c>
    </row>
    <row r="45" spans="1:5" x14ac:dyDescent="0.2">
      <c r="A45" s="606" t="s">
        <v>54</v>
      </c>
      <c r="B45" s="608">
        <v>174.32840412855148</v>
      </c>
      <c r="C45" s="618">
        <v>129.2176439166069</v>
      </c>
      <c r="D45" s="618">
        <v>17.251872044677736</v>
      </c>
      <c r="E45" s="608">
        <v>30.800071400804146</v>
      </c>
    </row>
    <row r="46" spans="1:5" x14ac:dyDescent="0.2">
      <c r="A46" s="606" t="s">
        <v>106</v>
      </c>
      <c r="B46" s="608">
        <v>139.22655296325684</v>
      </c>
      <c r="C46" s="618">
        <v>112.31715202331543</v>
      </c>
      <c r="D46" s="618">
        <v>43.733518423951857</v>
      </c>
      <c r="E46" s="608">
        <v>24.59833091223619</v>
      </c>
    </row>
    <row r="47" spans="1:5" x14ac:dyDescent="0.2">
      <c r="A47" s="606" t="s">
        <v>100</v>
      </c>
      <c r="B47" s="608">
        <v>62.403360724449158</v>
      </c>
      <c r="C47" s="618">
        <v>61.503360748291016</v>
      </c>
      <c r="D47" s="618">
        <v>12.121300547407152</v>
      </c>
      <c r="E47" s="608">
        <v>11.025328749902679</v>
      </c>
    </row>
    <row r="48" spans="1:5" x14ac:dyDescent="0.2">
      <c r="A48" s="606" t="s">
        <v>91</v>
      </c>
      <c r="B48" s="608">
        <v>52.567650437355042</v>
      </c>
      <c r="C48" s="618">
        <v>56.452530741691589</v>
      </c>
      <c r="D48" s="618">
        <v>56.510223169173003</v>
      </c>
      <c r="E48" s="608">
        <v>9.2875707486492995</v>
      </c>
    </row>
    <row r="49" spans="1:5" x14ac:dyDescent="0.2">
      <c r="A49" s="606" t="s">
        <v>90</v>
      </c>
      <c r="B49" s="608">
        <v>46.618861675262451</v>
      </c>
      <c r="C49" s="618">
        <v>42.733981370925903</v>
      </c>
      <c r="D49" s="618">
        <v>15.570699343120003</v>
      </c>
      <c r="E49" s="608">
        <v>8.2365479991629762</v>
      </c>
    </row>
    <row r="51" spans="1:5" ht="15" x14ac:dyDescent="0.2">
      <c r="A51" s="446" t="s">
        <v>416</v>
      </c>
    </row>
    <row r="52" spans="1:5" ht="27" customHeight="1" x14ac:dyDescent="0.2">
      <c r="A52" s="605" t="s">
        <v>201</v>
      </c>
      <c r="B52" s="607" t="s">
        <v>215</v>
      </c>
      <c r="C52" s="607" t="s">
        <v>216</v>
      </c>
      <c r="D52" s="607" t="s">
        <v>217</v>
      </c>
      <c r="E52" s="607" t="s">
        <v>274</v>
      </c>
    </row>
    <row r="53" spans="1:5" x14ac:dyDescent="0.2">
      <c r="A53" s="606" t="s">
        <v>63</v>
      </c>
      <c r="B53" s="608">
        <v>260.45207583531737</v>
      </c>
      <c r="C53" s="618">
        <v>226.80767479762434</v>
      </c>
      <c r="D53" s="618">
        <v>195.02038740317522</v>
      </c>
      <c r="E53" s="608">
        <v>45.613323263628267</v>
      </c>
    </row>
    <row r="54" spans="1:5" x14ac:dyDescent="0.2">
      <c r="A54" s="606" t="s">
        <v>98</v>
      </c>
      <c r="B54" s="608">
        <v>166.5669173002243</v>
      </c>
      <c r="C54" s="618">
        <v>140.34653387069702</v>
      </c>
      <c r="D54" s="618">
        <v>12.224948125064135</v>
      </c>
      <c r="E54" s="608">
        <v>29.428783975304647</v>
      </c>
    </row>
    <row r="55" spans="1:5" x14ac:dyDescent="0.2">
      <c r="A55" s="606" t="s">
        <v>59</v>
      </c>
      <c r="B55" s="608">
        <v>68.291933417320251</v>
      </c>
      <c r="C55" s="618">
        <v>68.291933417320251</v>
      </c>
      <c r="D55" s="618">
        <v>56.730512851563454</v>
      </c>
      <c r="E55" s="608">
        <v>12.065712617901104</v>
      </c>
    </row>
    <row r="56" spans="1:5" x14ac:dyDescent="0.2">
      <c r="A56" s="606" t="s">
        <v>186</v>
      </c>
      <c r="B56" s="608">
        <v>32.171849846839905</v>
      </c>
      <c r="C56" s="618">
        <v>32.171849846839905</v>
      </c>
      <c r="D56" s="618">
        <v>59.517922500000005</v>
      </c>
      <c r="E56" s="608">
        <v>5.6840724111024565</v>
      </c>
    </row>
    <row r="57" spans="1:5" ht="12" customHeight="1" x14ac:dyDescent="0.2">
      <c r="A57" s="606" t="s">
        <v>64</v>
      </c>
      <c r="B57" s="608">
        <v>32.171849846839905</v>
      </c>
      <c r="C57" s="618">
        <v>32.171849846839905</v>
      </c>
      <c r="D57" s="618">
        <v>42.450756075000001</v>
      </c>
      <c r="E57" s="608">
        <v>5.6840724111024565</v>
      </c>
    </row>
    <row r="59" spans="1:5" ht="15" x14ac:dyDescent="0.2">
      <c r="A59" s="446" t="s">
        <v>279</v>
      </c>
    </row>
    <row r="60" spans="1:5" ht="27" customHeight="1" x14ac:dyDescent="0.2">
      <c r="A60" s="605" t="s">
        <v>201</v>
      </c>
      <c r="B60" s="607" t="s">
        <v>215</v>
      </c>
      <c r="C60" s="607" t="s">
        <v>216</v>
      </c>
      <c r="D60" s="607" t="s">
        <v>217</v>
      </c>
      <c r="E60" s="607" t="s">
        <v>274</v>
      </c>
    </row>
    <row r="61" spans="1:5" x14ac:dyDescent="0.2">
      <c r="A61" s="606" t="s">
        <v>71</v>
      </c>
      <c r="B61" s="608">
        <v>288.300273694098</v>
      </c>
      <c r="C61" s="618">
        <v>211.86741274222732</v>
      </c>
      <c r="D61" s="610">
        <v>2.4800966920714385</v>
      </c>
      <c r="E61" s="608">
        <v>37.735637918075653</v>
      </c>
    </row>
    <row r="62" spans="1:5" x14ac:dyDescent="0.2">
      <c r="A62" s="606" t="s">
        <v>89</v>
      </c>
      <c r="B62" s="608">
        <v>155.62485247850418</v>
      </c>
      <c r="C62" s="618">
        <v>125.35785204172134</v>
      </c>
      <c r="D62" s="618">
        <v>13.848753788683322</v>
      </c>
      <c r="E62" s="608">
        <v>20.369745088809449</v>
      </c>
    </row>
    <row r="63" spans="1:5" x14ac:dyDescent="0.2">
      <c r="A63" s="606" t="s">
        <v>103</v>
      </c>
      <c r="B63" s="608">
        <v>113.09439957141876</v>
      </c>
      <c r="C63" s="618">
        <v>89.658534407615662</v>
      </c>
      <c r="D63" s="618">
        <v>8.4474002855436812</v>
      </c>
      <c r="E63" s="608">
        <v>14.802931881075754</v>
      </c>
    </row>
    <row r="64" spans="1:5" x14ac:dyDescent="0.2">
      <c r="A64" s="606" t="s">
        <v>101</v>
      </c>
      <c r="B64" s="608">
        <v>78.790651917457581</v>
      </c>
      <c r="C64" s="618">
        <v>55.481250882148743</v>
      </c>
      <c r="D64" s="618">
        <v>2.0091616222378494</v>
      </c>
      <c r="E64" s="608">
        <v>10.312912554641045</v>
      </c>
    </row>
    <row r="65" spans="1:5" x14ac:dyDescent="0.2">
      <c r="A65" s="606" t="s">
        <v>88</v>
      </c>
      <c r="B65" s="608">
        <v>26.047320365905762</v>
      </c>
      <c r="C65" s="618">
        <v>16.383660316467285</v>
      </c>
      <c r="D65" s="618">
        <v>5.2094639691257481</v>
      </c>
      <c r="E65" s="608">
        <v>3.4093351264274556</v>
      </c>
    </row>
    <row r="66" spans="1:5" s="614" customFormat="1" x14ac:dyDescent="0.2">
      <c r="A66" s="611"/>
      <c r="B66" s="612"/>
      <c r="C66" s="613"/>
      <c r="D66" s="613"/>
      <c r="E66" s="612"/>
    </row>
    <row r="67" spans="1:5" ht="15" x14ac:dyDescent="0.2">
      <c r="A67" s="446" t="s">
        <v>395</v>
      </c>
    </row>
    <row r="68" spans="1:5" ht="25.5" x14ac:dyDescent="0.2">
      <c r="A68" s="605" t="s">
        <v>201</v>
      </c>
      <c r="B68" s="607" t="s">
        <v>215</v>
      </c>
      <c r="C68" s="607" t="s">
        <v>216</v>
      </c>
      <c r="D68" s="607" t="s">
        <v>217</v>
      </c>
      <c r="E68" s="607" t="s">
        <v>274</v>
      </c>
    </row>
    <row r="69" spans="1:5" x14ac:dyDescent="0.2">
      <c r="A69" s="606" t="s">
        <v>336</v>
      </c>
      <c r="B69" s="608">
        <v>2</v>
      </c>
      <c r="C69" s="618">
        <v>2</v>
      </c>
      <c r="D69" s="624" t="s">
        <v>396</v>
      </c>
      <c r="E69" s="608">
        <v>100</v>
      </c>
    </row>
    <row r="71" spans="1:5" s="449" customFormat="1" ht="30" x14ac:dyDescent="0.4">
      <c r="A71" s="450" t="s">
        <v>398</v>
      </c>
    </row>
    <row r="72" spans="1:5" ht="15" x14ac:dyDescent="0.2">
      <c r="A72" s="446" t="s">
        <v>280</v>
      </c>
    </row>
    <row r="73" spans="1:5" ht="27" customHeight="1" x14ac:dyDescent="0.2">
      <c r="A73" s="605" t="s">
        <v>201</v>
      </c>
      <c r="B73" s="607" t="s">
        <v>215</v>
      </c>
      <c r="C73" s="607" t="s">
        <v>216</v>
      </c>
      <c r="D73" s="607" t="s">
        <v>217</v>
      </c>
      <c r="E73" s="607" t="s">
        <v>274</v>
      </c>
    </row>
    <row r="74" spans="1:5" x14ac:dyDescent="0.2">
      <c r="A74" s="606" t="s">
        <v>100</v>
      </c>
      <c r="B74" s="608">
        <v>34.484311461448669</v>
      </c>
      <c r="C74" s="609">
        <v>18.784755706787109</v>
      </c>
      <c r="D74" s="610">
        <v>6.6209879388793951</v>
      </c>
      <c r="E74" s="608">
        <v>34.832637839847145</v>
      </c>
    </row>
    <row r="75" spans="1:5" x14ac:dyDescent="0.2">
      <c r="A75" s="606" t="s">
        <v>106</v>
      </c>
      <c r="B75" s="608">
        <v>10.955399870872498</v>
      </c>
      <c r="C75" s="609">
        <v>10.055399894714355</v>
      </c>
      <c r="D75" s="609">
        <v>3.5605049579405783</v>
      </c>
      <c r="E75" s="608">
        <v>11.066060475628785</v>
      </c>
    </row>
    <row r="76" spans="1:5" x14ac:dyDescent="0.2">
      <c r="A76" s="606" t="s">
        <v>57</v>
      </c>
      <c r="B76" s="608">
        <v>8.382451057434082</v>
      </c>
      <c r="C76" s="609">
        <v>8.382451057434082</v>
      </c>
      <c r="D76" s="609">
        <v>2.0956127595067024</v>
      </c>
      <c r="E76" s="608">
        <v>8.4671222802364472</v>
      </c>
    </row>
    <row r="77" spans="1:5" x14ac:dyDescent="0.2">
      <c r="A77" s="606" t="s">
        <v>91</v>
      </c>
      <c r="B77" s="608">
        <v>8.2553999423980713</v>
      </c>
      <c r="C77" s="609">
        <v>8.2553999423980713</v>
      </c>
      <c r="D77" s="609">
        <v>8.8745549377703661</v>
      </c>
      <c r="E77" s="608">
        <v>8.3387878206041126</v>
      </c>
    </row>
    <row r="78" spans="1:5" x14ac:dyDescent="0.2">
      <c r="A78" s="606" t="s">
        <v>319</v>
      </c>
      <c r="B78" s="608">
        <v>6.0701999664306641</v>
      </c>
      <c r="C78" s="609">
        <v>6.0701999664306641</v>
      </c>
      <c r="D78" s="609">
        <v>1.1836890000000002</v>
      </c>
      <c r="E78" s="608">
        <v>6.1315151176067308</v>
      </c>
    </row>
    <row r="80" spans="1:5" ht="15" x14ac:dyDescent="0.2">
      <c r="A80" s="446" t="s">
        <v>421</v>
      </c>
    </row>
    <row r="81" spans="1:7" ht="27" customHeight="1" x14ac:dyDescent="0.2">
      <c r="A81" s="605" t="s">
        <v>201</v>
      </c>
      <c r="B81" s="607" t="s">
        <v>215</v>
      </c>
      <c r="C81" s="607" t="s">
        <v>216</v>
      </c>
      <c r="D81" s="607" t="s">
        <v>217</v>
      </c>
      <c r="E81" s="607" t="s">
        <v>274</v>
      </c>
    </row>
    <row r="82" spans="1:7" x14ac:dyDescent="0.2">
      <c r="A82" s="606" t="s">
        <v>97</v>
      </c>
      <c r="B82" s="608">
        <v>91.029393196105957</v>
      </c>
      <c r="C82" s="609">
        <v>64.089437484741211</v>
      </c>
      <c r="D82" s="610">
        <v>138.60554153251496</v>
      </c>
      <c r="E82" s="608">
        <v>19.004048683946966</v>
      </c>
    </row>
    <row r="83" spans="1:7" x14ac:dyDescent="0.2">
      <c r="A83" s="606" t="s">
        <v>186</v>
      </c>
      <c r="B83" s="608">
        <v>58.539171814918518</v>
      </c>
      <c r="C83" s="609">
        <v>58.539171814918518</v>
      </c>
      <c r="D83" s="609">
        <v>69.891814533277739</v>
      </c>
      <c r="E83" s="608">
        <v>12.221121464492384</v>
      </c>
    </row>
    <row r="84" spans="1:7" x14ac:dyDescent="0.2">
      <c r="A84" s="606" t="s">
        <v>323</v>
      </c>
      <c r="B84" s="608">
        <v>54.019680976867676</v>
      </c>
      <c r="C84" s="609">
        <v>48.619681358337402</v>
      </c>
      <c r="D84" s="609">
        <v>15.268432945780457</v>
      </c>
      <c r="E84" s="608">
        <v>11.277595193500559</v>
      </c>
    </row>
    <row r="85" spans="1:7" x14ac:dyDescent="0.2">
      <c r="A85" s="606" t="s">
        <v>64</v>
      </c>
      <c r="B85" s="608">
        <v>53.402132749557495</v>
      </c>
      <c r="C85" s="609">
        <v>52.502132773399353</v>
      </c>
      <c r="D85" s="609">
        <v>59.065236240847071</v>
      </c>
      <c r="E85" s="608">
        <v>11.14867072015814</v>
      </c>
    </row>
    <row r="86" spans="1:7" x14ac:dyDescent="0.2">
      <c r="A86" s="606" t="s">
        <v>102</v>
      </c>
      <c r="B86" s="608">
        <v>49.289881706237793</v>
      </c>
      <c r="C86" s="609">
        <v>49.289881706237793</v>
      </c>
      <c r="D86" s="609">
        <v>2.6148442413407027</v>
      </c>
      <c r="E86" s="608">
        <v>10.290163195456742</v>
      </c>
    </row>
    <row r="88" spans="1:7" ht="15" x14ac:dyDescent="0.2">
      <c r="A88" s="446" t="s">
        <v>281</v>
      </c>
    </row>
    <row r="89" spans="1:7" ht="27" customHeight="1" x14ac:dyDescent="0.2">
      <c r="A89" s="605" t="s">
        <v>201</v>
      </c>
      <c r="B89" s="607" t="s">
        <v>215</v>
      </c>
      <c r="C89" s="607" t="s">
        <v>216</v>
      </c>
      <c r="D89" s="607" t="s">
        <v>217</v>
      </c>
      <c r="E89" s="607" t="s">
        <v>274</v>
      </c>
    </row>
    <row r="90" spans="1:7" x14ac:dyDescent="0.2">
      <c r="A90" s="606" t="s">
        <v>71</v>
      </c>
      <c r="B90" s="608">
        <v>6</v>
      </c>
      <c r="C90" s="609">
        <v>6</v>
      </c>
      <c r="D90" s="609" t="s">
        <v>133</v>
      </c>
      <c r="E90" s="608">
        <v>100</v>
      </c>
    </row>
    <row r="91" spans="1:7" x14ac:dyDescent="0.2">
      <c r="A91" s="606" t="s">
        <v>101</v>
      </c>
      <c r="B91" s="608">
        <v>6</v>
      </c>
      <c r="C91" s="609">
        <v>6</v>
      </c>
      <c r="D91" s="609" t="s">
        <v>133</v>
      </c>
      <c r="E91" s="608">
        <v>100</v>
      </c>
    </row>
    <row r="94" spans="1:7" s="449" customFormat="1" ht="30" x14ac:dyDescent="0.4">
      <c r="A94" s="450" t="s">
        <v>406</v>
      </c>
    </row>
    <row r="95" spans="1:7" ht="15" x14ac:dyDescent="0.2">
      <c r="A95" s="446" t="s">
        <v>282</v>
      </c>
      <c r="G95" s="448"/>
    </row>
    <row r="96" spans="1:7" ht="27" customHeight="1" x14ac:dyDescent="0.2">
      <c r="A96" s="605" t="s">
        <v>201</v>
      </c>
      <c r="B96" s="607" t="s">
        <v>215</v>
      </c>
      <c r="C96" s="607" t="s">
        <v>216</v>
      </c>
      <c r="D96" s="607" t="s">
        <v>217</v>
      </c>
      <c r="E96" s="607" t="s">
        <v>274</v>
      </c>
    </row>
    <row r="97" spans="1:5" x14ac:dyDescent="0.2">
      <c r="A97" s="606" t="s">
        <v>52</v>
      </c>
      <c r="B97" s="608">
        <v>58.2738037109375</v>
      </c>
      <c r="C97" s="609">
        <v>14.568450927734375</v>
      </c>
      <c r="D97" s="610">
        <v>14.568450000000002</v>
      </c>
      <c r="E97" s="608">
        <v>72.842254638671875</v>
      </c>
    </row>
    <row r="98" spans="1:5" x14ac:dyDescent="0.2">
      <c r="A98" s="606" t="s">
        <v>54</v>
      </c>
      <c r="B98" s="608">
        <v>20.811116695404053</v>
      </c>
      <c r="C98" s="609">
        <v>6.9370388984680176</v>
      </c>
      <c r="D98" s="609">
        <v>0.78041686770915975</v>
      </c>
      <c r="E98" s="608">
        <v>26.013895869255066</v>
      </c>
    </row>
    <row r="99" spans="1:5" x14ac:dyDescent="0.2">
      <c r="A99" s="606" t="s">
        <v>113</v>
      </c>
      <c r="B99" s="608">
        <v>1.1559826135635376</v>
      </c>
      <c r="C99" s="609">
        <v>1.1559826135635376</v>
      </c>
      <c r="D99" s="609">
        <v>2.1443478417439459</v>
      </c>
      <c r="E99" s="608">
        <v>1.444978266954422</v>
      </c>
    </row>
    <row r="101" spans="1:5" ht="15" x14ac:dyDescent="0.2">
      <c r="A101" s="446" t="s">
        <v>417</v>
      </c>
    </row>
    <row r="102" spans="1:5" ht="27" customHeight="1" x14ac:dyDescent="0.2">
      <c r="A102" s="605" t="s">
        <v>201</v>
      </c>
      <c r="B102" s="607" t="s">
        <v>215</v>
      </c>
      <c r="C102" s="607" t="s">
        <v>216</v>
      </c>
      <c r="D102" s="607" t="s">
        <v>217</v>
      </c>
      <c r="E102" s="607" t="s">
        <v>274</v>
      </c>
    </row>
    <row r="103" spans="1:5" x14ac:dyDescent="0.2">
      <c r="A103" s="606" t="s">
        <v>61</v>
      </c>
      <c r="B103" s="608">
        <v>35.044392585754395</v>
      </c>
      <c r="C103" s="618">
        <v>35.044392585754395</v>
      </c>
      <c r="D103" s="625">
        <v>13.427843161241771</v>
      </c>
      <c r="E103" s="608">
        <v>38.091731071472168</v>
      </c>
    </row>
    <row r="104" spans="1:5" x14ac:dyDescent="0.2">
      <c r="A104" s="606" t="s">
        <v>97</v>
      </c>
      <c r="B104" s="608">
        <v>34.316112637519836</v>
      </c>
      <c r="C104" s="618">
        <v>34.316112637519836</v>
      </c>
      <c r="D104" s="618">
        <v>73.127832560272225</v>
      </c>
      <c r="E104" s="608">
        <v>37.300122432086781</v>
      </c>
    </row>
    <row r="105" spans="1:5" x14ac:dyDescent="0.2">
      <c r="A105" s="606" t="s">
        <v>64</v>
      </c>
      <c r="B105" s="608">
        <v>12.382920145988464</v>
      </c>
      <c r="C105" s="618">
        <v>12.382920145988464</v>
      </c>
      <c r="D105" s="618">
        <v>12.958775402017057</v>
      </c>
      <c r="E105" s="608">
        <v>13.459695810857026</v>
      </c>
    </row>
    <row r="106" spans="1:5" x14ac:dyDescent="0.2">
      <c r="A106" s="606" t="s">
        <v>59</v>
      </c>
      <c r="B106" s="608">
        <v>10.134952962398529</v>
      </c>
      <c r="C106" s="618">
        <v>10.134952962398529</v>
      </c>
      <c r="D106" s="624">
        <v>10.088567588818073</v>
      </c>
      <c r="E106" s="608">
        <v>11.016253219998401</v>
      </c>
    </row>
    <row r="108" spans="1:5" ht="15" x14ac:dyDescent="0.2">
      <c r="A108" s="446" t="s">
        <v>283</v>
      </c>
    </row>
    <row r="109" spans="1:5" ht="27" customHeight="1" x14ac:dyDescent="0.2">
      <c r="A109" s="605" t="s">
        <v>201</v>
      </c>
      <c r="B109" s="607" t="s">
        <v>215</v>
      </c>
      <c r="C109" s="607" t="s">
        <v>216</v>
      </c>
      <c r="D109" s="607" t="s">
        <v>217</v>
      </c>
      <c r="E109" s="607" t="s">
        <v>274</v>
      </c>
    </row>
    <row r="110" spans="1:5" x14ac:dyDescent="0.2">
      <c r="A110" s="606" t="s">
        <v>71</v>
      </c>
      <c r="B110" s="608">
        <v>37.691532850265503</v>
      </c>
      <c r="C110" s="615">
        <v>22.66147243976593</v>
      </c>
      <c r="D110" s="615" t="s">
        <v>133</v>
      </c>
      <c r="E110" s="608">
        <v>71.116099717482086</v>
      </c>
    </row>
    <row r="111" spans="1:5" x14ac:dyDescent="0.2">
      <c r="A111" s="606" t="s">
        <v>72</v>
      </c>
      <c r="B111" s="608">
        <v>14.568450927734375</v>
      </c>
      <c r="C111" s="615">
        <v>14.568450927734375</v>
      </c>
      <c r="D111" s="615">
        <v>2.0395830000000004</v>
      </c>
      <c r="E111" s="608">
        <v>27.487643259876176</v>
      </c>
    </row>
    <row r="112" spans="1:5" x14ac:dyDescent="0.2">
      <c r="A112" s="606" t="s">
        <v>68</v>
      </c>
      <c r="B112" s="608">
        <v>1.1559826135635376</v>
      </c>
      <c r="C112" s="615">
        <v>0.5779913067817688</v>
      </c>
      <c r="D112" s="616" t="s">
        <v>133</v>
      </c>
      <c r="E112" s="608">
        <v>2.1810992708745993</v>
      </c>
    </row>
    <row r="114" spans="1:5" s="449" customFormat="1" ht="30" x14ac:dyDescent="0.4">
      <c r="A114" s="450" t="s">
        <v>405</v>
      </c>
    </row>
    <row r="115" spans="1:5" ht="15" x14ac:dyDescent="0.2">
      <c r="A115" s="446" t="s">
        <v>284</v>
      </c>
    </row>
    <row r="116" spans="1:5" x14ac:dyDescent="0.2">
      <c r="A116" s="620"/>
      <c r="B116" s="670" t="s">
        <v>215</v>
      </c>
      <c r="C116" s="670" t="s">
        <v>216</v>
      </c>
      <c r="D116" s="670" t="s">
        <v>217</v>
      </c>
      <c r="E116" s="670" t="s">
        <v>274</v>
      </c>
    </row>
    <row r="117" spans="1:5" x14ac:dyDescent="0.2">
      <c r="A117" s="621" t="s">
        <v>201</v>
      </c>
      <c r="B117" s="670"/>
      <c r="C117" s="670"/>
      <c r="D117" s="670"/>
      <c r="E117" s="670"/>
    </row>
    <row r="118" spans="1:5" x14ac:dyDescent="0.2">
      <c r="A118" s="622" t="s">
        <v>52</v>
      </c>
      <c r="B118" s="456">
        <v>135</v>
      </c>
      <c r="C118" s="460">
        <v>35</v>
      </c>
      <c r="D118" s="460">
        <v>34</v>
      </c>
      <c r="E118" s="459">
        <v>100</v>
      </c>
    </row>
    <row r="120" spans="1:5" ht="15" x14ac:dyDescent="0.2">
      <c r="A120" s="446" t="s">
        <v>418</v>
      </c>
    </row>
    <row r="121" spans="1:5" x14ac:dyDescent="0.2">
      <c r="A121" s="620"/>
      <c r="B121" s="670" t="s">
        <v>215</v>
      </c>
      <c r="C121" s="670" t="s">
        <v>216</v>
      </c>
      <c r="D121" s="670" t="s">
        <v>217</v>
      </c>
      <c r="E121" s="670" t="s">
        <v>274</v>
      </c>
    </row>
    <row r="122" spans="1:5" x14ac:dyDescent="0.2">
      <c r="A122" s="621" t="s">
        <v>201</v>
      </c>
      <c r="B122" s="670"/>
      <c r="C122" s="670"/>
      <c r="D122" s="670"/>
      <c r="E122" s="670"/>
    </row>
    <row r="123" spans="1:5" x14ac:dyDescent="0.2">
      <c r="A123" s="622" t="s">
        <v>66</v>
      </c>
      <c r="B123" s="458">
        <v>39</v>
      </c>
      <c r="C123" s="458">
        <v>39</v>
      </c>
      <c r="D123" s="458">
        <v>30</v>
      </c>
      <c r="E123" s="457">
        <v>100</v>
      </c>
    </row>
    <row r="125" spans="1:5" ht="15" x14ac:dyDescent="0.2">
      <c r="A125" s="446" t="s">
        <v>285</v>
      </c>
    </row>
    <row r="126" spans="1:5" ht="27" customHeight="1" x14ac:dyDescent="0.2">
      <c r="A126" s="605" t="s">
        <v>201</v>
      </c>
      <c r="B126" s="607" t="s">
        <v>215</v>
      </c>
      <c r="C126" s="607" t="s">
        <v>216</v>
      </c>
      <c r="D126" s="607" t="s">
        <v>217</v>
      </c>
      <c r="E126" s="607" t="s">
        <v>274</v>
      </c>
    </row>
    <row r="127" spans="1:5" x14ac:dyDescent="0.2">
      <c r="A127" s="606" t="s">
        <v>71</v>
      </c>
      <c r="B127" s="608">
        <v>66.772199630700001</v>
      </c>
      <c r="C127" s="618">
        <v>33.386099815368652</v>
      </c>
      <c r="D127" s="618">
        <v>0.50079149999999995</v>
      </c>
      <c r="E127" s="608">
        <f>(B127/104)*100</f>
        <v>64.204038106442312</v>
      </c>
    </row>
    <row r="128" spans="1:5" x14ac:dyDescent="0.2">
      <c r="A128" s="606" t="s">
        <v>72</v>
      </c>
      <c r="B128" s="608">
        <v>33.386099815400001</v>
      </c>
      <c r="C128" s="618">
        <v>33.386099815368652</v>
      </c>
      <c r="D128" s="624">
        <v>4.6740539999999999</v>
      </c>
      <c r="E128" s="608">
        <f>(B128/104)*100</f>
        <v>32.102019053269231</v>
      </c>
    </row>
    <row r="129" spans="1:5" x14ac:dyDescent="0.2">
      <c r="A129" s="606" t="s">
        <v>69</v>
      </c>
      <c r="B129" s="608">
        <v>4.3200001717000003</v>
      </c>
      <c r="C129" s="618">
        <v>4.320000171661377</v>
      </c>
      <c r="D129" s="626" t="s">
        <v>133</v>
      </c>
      <c r="E129" s="608">
        <f>(B129/104)*100</f>
        <v>4.1538463189423078</v>
      </c>
    </row>
    <row r="131" spans="1:5" s="449" customFormat="1" ht="30" x14ac:dyDescent="0.4">
      <c r="A131" s="450" t="s">
        <v>400</v>
      </c>
    </row>
    <row r="132" spans="1:5" ht="15" x14ac:dyDescent="0.2">
      <c r="A132" s="446" t="s">
        <v>286</v>
      </c>
    </row>
    <row r="133" spans="1:5" ht="27" customHeight="1" x14ac:dyDescent="0.2">
      <c r="A133" s="605" t="s">
        <v>201</v>
      </c>
      <c r="B133" s="607" t="s">
        <v>215</v>
      </c>
      <c r="C133" s="607" t="s">
        <v>216</v>
      </c>
      <c r="D133" s="607" t="s">
        <v>217</v>
      </c>
      <c r="E133" s="607" t="s">
        <v>274</v>
      </c>
    </row>
    <row r="134" spans="1:5" x14ac:dyDescent="0.2">
      <c r="A134" s="606" t="s">
        <v>90</v>
      </c>
      <c r="B134" s="608">
        <v>5.8273200987999996</v>
      </c>
      <c r="C134" s="608">
        <v>5.8273200987999996</v>
      </c>
      <c r="D134" s="618">
        <v>1.9463248284399988</v>
      </c>
      <c r="E134" s="608">
        <v>32.374000548888887</v>
      </c>
    </row>
    <row r="135" spans="1:5" x14ac:dyDescent="0.2">
      <c r="A135" s="606" t="s">
        <v>317</v>
      </c>
      <c r="B135" s="608">
        <v>5.8273200987999996</v>
      </c>
      <c r="C135" s="608">
        <v>5.8273200987999996</v>
      </c>
      <c r="D135" s="624">
        <v>4.8366754718718523</v>
      </c>
      <c r="E135" s="608">
        <v>32.374000548888887</v>
      </c>
    </row>
    <row r="136" spans="1:5" x14ac:dyDescent="0.2">
      <c r="A136" s="606" t="s">
        <v>52</v>
      </c>
      <c r="B136" s="608">
        <v>2.9136600493999998</v>
      </c>
      <c r="C136" s="618">
        <v>3</v>
      </c>
      <c r="D136" s="618">
        <v>1</v>
      </c>
      <c r="E136" s="608">
        <v>16.187000274444443</v>
      </c>
    </row>
    <row r="137" spans="1:5" x14ac:dyDescent="0.2">
      <c r="A137" s="606" t="s">
        <v>106</v>
      </c>
      <c r="B137" s="608">
        <v>2.9136600493999998</v>
      </c>
      <c r="C137" s="618">
        <v>3</v>
      </c>
      <c r="D137" s="626">
        <v>1</v>
      </c>
      <c r="E137" s="608">
        <v>16.187000274444443</v>
      </c>
    </row>
    <row r="138" spans="1:5" x14ac:dyDescent="0.2">
      <c r="A138" s="606" t="s">
        <v>113</v>
      </c>
      <c r="B138" s="608">
        <v>0.57770562179999996</v>
      </c>
      <c r="C138" s="608">
        <v>0.57770562179999996</v>
      </c>
      <c r="D138" s="619">
        <v>0.85731514305610645</v>
      </c>
      <c r="E138" s="608">
        <v>3.2094756766666661</v>
      </c>
    </row>
    <row r="140" spans="1:5" ht="15" x14ac:dyDescent="0.2">
      <c r="A140" s="446" t="s">
        <v>419</v>
      </c>
    </row>
    <row r="141" spans="1:5" ht="27" customHeight="1" x14ac:dyDescent="0.2">
      <c r="A141" s="605" t="s">
        <v>201</v>
      </c>
      <c r="B141" s="607" t="s">
        <v>215</v>
      </c>
      <c r="C141" s="607" t="s">
        <v>216</v>
      </c>
      <c r="D141" s="607" t="s">
        <v>217</v>
      </c>
      <c r="E141" s="607" t="s">
        <v>274</v>
      </c>
    </row>
    <row r="142" spans="1:5" x14ac:dyDescent="0.2">
      <c r="A142" s="606" t="s">
        <v>59</v>
      </c>
      <c r="B142" s="608">
        <v>6.4050257206000003</v>
      </c>
      <c r="C142" s="608">
        <v>6.4050257206000003</v>
      </c>
      <c r="D142" s="618">
        <v>3.66</v>
      </c>
      <c r="E142" s="608">
        <v>47.834396718446605</v>
      </c>
    </row>
    <row r="143" spans="1:5" x14ac:dyDescent="0.2">
      <c r="A143" s="606" t="s">
        <v>112</v>
      </c>
      <c r="B143" s="608">
        <v>5.8273200987999996</v>
      </c>
      <c r="C143" s="608">
        <v>5.8273200987999996</v>
      </c>
      <c r="D143" s="618">
        <v>7</v>
      </c>
      <c r="E143" s="608">
        <v>43.519940991784914</v>
      </c>
    </row>
    <row r="144" spans="1:5" x14ac:dyDescent="0.2">
      <c r="A144" s="606" t="s">
        <v>61</v>
      </c>
      <c r="B144" s="608">
        <v>0.57770562179999996</v>
      </c>
      <c r="C144" s="608">
        <v>0.57770562179999996</v>
      </c>
      <c r="D144" s="618" t="s">
        <v>399</v>
      </c>
      <c r="E144" s="608">
        <v>4.3144557266616879</v>
      </c>
    </row>
    <row r="145" spans="1:5" x14ac:dyDescent="0.2">
      <c r="A145" s="606" t="s">
        <v>64</v>
      </c>
      <c r="B145" s="608">
        <v>0.57770562179999996</v>
      </c>
      <c r="C145" s="608">
        <v>0.57770562179999996</v>
      </c>
      <c r="D145" s="619">
        <v>0.76</v>
      </c>
      <c r="E145" s="608">
        <v>4.3144557266616879</v>
      </c>
    </row>
    <row r="147" spans="1:5" ht="15" x14ac:dyDescent="0.2">
      <c r="A147" s="446" t="s">
        <v>287</v>
      </c>
    </row>
    <row r="148" spans="1:5" ht="27" customHeight="1" x14ac:dyDescent="0.2">
      <c r="A148" s="605" t="s">
        <v>201</v>
      </c>
      <c r="B148" s="607" t="s">
        <v>215</v>
      </c>
      <c r="C148" s="607" t="s">
        <v>216</v>
      </c>
      <c r="D148" s="607" t="s">
        <v>217</v>
      </c>
      <c r="E148" s="607" t="s">
        <v>274</v>
      </c>
    </row>
    <row r="149" spans="1:5" x14ac:dyDescent="0.2">
      <c r="A149" s="606" t="s">
        <v>71</v>
      </c>
      <c r="B149" s="608">
        <v>5.8273200987999996</v>
      </c>
      <c r="C149" s="608">
        <v>5.8273200988769531</v>
      </c>
      <c r="D149" s="618" t="s">
        <v>218</v>
      </c>
      <c r="E149" s="608">
        <v>47.64775223875715</v>
      </c>
    </row>
    <row r="150" spans="1:5" x14ac:dyDescent="0.2">
      <c r="A150" s="606" t="s">
        <v>72</v>
      </c>
      <c r="B150" s="608">
        <v>5.8273200987999996</v>
      </c>
      <c r="C150" s="608">
        <v>5.8273200988769531</v>
      </c>
      <c r="D150" s="618">
        <v>1.223737167582035</v>
      </c>
      <c r="E150" s="608">
        <v>47.64775223875715</v>
      </c>
    </row>
    <row r="151" spans="1:5" x14ac:dyDescent="0.2">
      <c r="A151" s="606" t="s">
        <v>103</v>
      </c>
      <c r="B151" s="608">
        <v>0.57770562179999996</v>
      </c>
      <c r="C151" s="608">
        <v>0.57770562171936035</v>
      </c>
      <c r="D151" s="618" t="s">
        <v>218</v>
      </c>
      <c r="E151" s="608">
        <v>4.7236763843008989</v>
      </c>
    </row>
    <row r="153" spans="1:5" s="449" customFormat="1" ht="30" x14ac:dyDescent="0.4">
      <c r="A153" s="450" t="s">
        <v>288</v>
      </c>
    </row>
    <row r="155" spans="1:5" ht="15" x14ac:dyDescent="0.2">
      <c r="A155" s="446" t="s">
        <v>420</v>
      </c>
    </row>
    <row r="156" spans="1:5" ht="27" customHeight="1" x14ac:dyDescent="0.2">
      <c r="A156" s="605" t="s">
        <v>201</v>
      </c>
      <c r="B156" s="607" t="s">
        <v>215</v>
      </c>
      <c r="C156" s="607" t="s">
        <v>216</v>
      </c>
      <c r="D156" s="607" t="s">
        <v>217</v>
      </c>
      <c r="E156" s="607" t="s">
        <v>274</v>
      </c>
    </row>
    <row r="157" spans="1:5" x14ac:dyDescent="0.2">
      <c r="A157" s="606" t="s">
        <v>59</v>
      </c>
      <c r="B157" s="608">
        <v>6.4051313399999996</v>
      </c>
      <c r="C157" s="608">
        <v>6.4051313400268555</v>
      </c>
      <c r="D157" s="615">
        <v>6.8074874696469321</v>
      </c>
      <c r="E157" s="608">
        <v>45.750938142857137</v>
      </c>
    </row>
    <row r="158" spans="1:5" x14ac:dyDescent="0.2">
      <c r="A158" s="606" t="s">
        <v>62</v>
      </c>
      <c r="B158" s="608">
        <v>3.5040001868999999</v>
      </c>
      <c r="C158" s="608">
        <v>1.752000093460083</v>
      </c>
      <c r="D158" s="615">
        <v>6.1320002436637875</v>
      </c>
      <c r="E158" s="608">
        <v>25.028572763571429</v>
      </c>
    </row>
    <row r="159" spans="1:5" x14ac:dyDescent="0.2">
      <c r="A159" s="606" t="s">
        <v>60</v>
      </c>
      <c r="B159" s="608">
        <v>3.1273312568999998</v>
      </c>
      <c r="C159" s="608">
        <v>3.1273312568664551</v>
      </c>
      <c r="D159" s="615">
        <v>5.7636735293645867</v>
      </c>
      <c r="E159" s="608">
        <v>22.338080406428571</v>
      </c>
    </row>
    <row r="160" spans="1:5" x14ac:dyDescent="0.2">
      <c r="A160" s="606" t="s">
        <v>119</v>
      </c>
      <c r="B160" s="608">
        <v>0.57799130679999999</v>
      </c>
      <c r="C160" s="608">
        <v>0.5779913067817688</v>
      </c>
      <c r="D160" s="615" t="s">
        <v>399</v>
      </c>
      <c r="E160" s="608">
        <v>4.128509334285714</v>
      </c>
    </row>
    <row r="161" spans="1:5" x14ac:dyDescent="0.2">
      <c r="A161" s="606" t="s">
        <v>63</v>
      </c>
      <c r="B161" s="608" t="s">
        <v>399</v>
      </c>
      <c r="C161" s="608" t="s">
        <v>399</v>
      </c>
      <c r="D161" s="615" t="s">
        <v>399</v>
      </c>
      <c r="E161" s="608">
        <v>2.6009998149999998</v>
      </c>
    </row>
    <row r="162" spans="1:5" x14ac:dyDescent="0.2">
      <c r="A162" s="606" t="s">
        <v>98</v>
      </c>
      <c r="B162" s="608" t="s">
        <v>401</v>
      </c>
      <c r="C162" s="608" t="s">
        <v>401</v>
      </c>
      <c r="D162" s="615" t="s">
        <v>218</v>
      </c>
      <c r="E162" s="608">
        <v>0.57857143</v>
      </c>
    </row>
    <row r="164" spans="1:5" s="452" customFormat="1" ht="30" x14ac:dyDescent="0.4">
      <c r="A164" s="451" t="s">
        <v>407</v>
      </c>
    </row>
    <row r="165" spans="1:5" ht="15" x14ac:dyDescent="0.2">
      <c r="A165" s="446" t="s">
        <v>37</v>
      </c>
    </row>
    <row r="166" spans="1:5" ht="25.5" x14ac:dyDescent="0.2">
      <c r="A166" s="605" t="s">
        <v>201</v>
      </c>
      <c r="B166" s="607" t="s">
        <v>215</v>
      </c>
      <c r="C166" s="607" t="s">
        <v>216</v>
      </c>
      <c r="D166" s="607" t="s">
        <v>217</v>
      </c>
      <c r="E166" s="607" t="s">
        <v>274</v>
      </c>
    </row>
    <row r="167" spans="1:5" x14ac:dyDescent="0.2">
      <c r="A167" s="622" t="s">
        <v>189</v>
      </c>
      <c r="B167" s="460">
        <v>167</v>
      </c>
      <c r="C167" s="460">
        <v>163</v>
      </c>
      <c r="D167" s="460">
        <v>44</v>
      </c>
      <c r="E167" s="459">
        <v>100</v>
      </c>
    </row>
    <row r="169" spans="1:5" s="452" customFormat="1" ht="30" x14ac:dyDescent="0.4">
      <c r="A169" s="451" t="s">
        <v>408</v>
      </c>
    </row>
    <row r="170" spans="1:5" s="614" customFormat="1" ht="12.75" customHeight="1" x14ac:dyDescent="0.4">
      <c r="A170" s="617"/>
    </row>
    <row r="171" spans="1:5" ht="15" x14ac:dyDescent="0.2">
      <c r="A171" s="446" t="s">
        <v>38</v>
      </c>
    </row>
    <row r="172" spans="1:5" ht="27" customHeight="1" x14ac:dyDescent="0.2">
      <c r="A172" s="605" t="s">
        <v>201</v>
      </c>
      <c r="B172" s="607" t="s">
        <v>215</v>
      </c>
      <c r="C172" s="607" t="s">
        <v>216</v>
      </c>
      <c r="D172" s="607" t="s">
        <v>217</v>
      </c>
      <c r="E172" s="607" t="s">
        <v>274</v>
      </c>
    </row>
    <row r="173" spans="1:5" x14ac:dyDescent="0.2">
      <c r="A173" s="606" t="s">
        <v>157</v>
      </c>
      <c r="B173" s="608">
        <v>414.40698254108429</v>
      </c>
      <c r="C173" s="608">
        <v>375.62088251113892</v>
      </c>
      <c r="D173" s="609">
        <v>20.856411098544029</v>
      </c>
      <c r="E173" s="608">
        <v>26.40880592283229</v>
      </c>
    </row>
    <row r="174" spans="1:5" x14ac:dyDescent="0.2">
      <c r="A174" s="606" t="s">
        <v>147</v>
      </c>
      <c r="B174" s="608">
        <v>373.5090046338737</v>
      </c>
      <c r="C174" s="608">
        <v>373.5090046338737</v>
      </c>
      <c r="D174" s="609">
        <v>0.63525561346029169</v>
      </c>
      <c r="E174" s="608">
        <v>23.802511128847417</v>
      </c>
    </row>
    <row r="175" spans="1:5" x14ac:dyDescent="0.2">
      <c r="A175" s="606" t="s">
        <v>148</v>
      </c>
      <c r="B175" s="608">
        <v>319.3194146156311</v>
      </c>
      <c r="C175" s="608">
        <v>319.3194146156311</v>
      </c>
      <c r="D175" s="609">
        <v>15.676658853918806</v>
      </c>
      <c r="E175" s="608">
        <v>20.349185229137849</v>
      </c>
    </row>
    <row r="176" spans="1:5" x14ac:dyDescent="0.2">
      <c r="A176" s="606" t="s">
        <v>111</v>
      </c>
      <c r="B176" s="608">
        <v>243.93739395588636</v>
      </c>
      <c r="C176" s="608">
        <v>237.38179402798414</v>
      </c>
      <c r="D176" s="609">
        <v>0.73353388433133171</v>
      </c>
      <c r="E176" s="608">
        <v>15.545334817479375</v>
      </c>
    </row>
    <row r="177" spans="1:5" x14ac:dyDescent="0.2">
      <c r="A177" s="606" t="s">
        <v>110</v>
      </c>
      <c r="B177" s="608">
        <v>111.42957006394863</v>
      </c>
      <c r="C177" s="608">
        <v>73.723770886643337</v>
      </c>
      <c r="D177" s="609" t="s">
        <v>218</v>
      </c>
      <c r="E177" s="608">
        <v>7.1010432108047823</v>
      </c>
    </row>
  </sheetData>
  <sortState ref="A157:E162">
    <sortCondition descending="1" ref="B157:B162"/>
  </sortState>
  <mergeCells count="20">
    <mergeCell ref="B12:B13"/>
    <mergeCell ref="C12:C13"/>
    <mergeCell ref="D12:D13"/>
    <mergeCell ref="E12:E13"/>
    <mergeCell ref="B3:B4"/>
    <mergeCell ref="C3:C4"/>
    <mergeCell ref="D3:D4"/>
    <mergeCell ref="E3:E4"/>
    <mergeCell ref="B21:B22"/>
    <mergeCell ref="C21:C22"/>
    <mergeCell ref="D21:D22"/>
    <mergeCell ref="E21:E22"/>
    <mergeCell ref="B121:B122"/>
    <mergeCell ref="C121:C122"/>
    <mergeCell ref="D121:D122"/>
    <mergeCell ref="E121:E122"/>
    <mergeCell ref="B116:B117"/>
    <mergeCell ref="C116:C117"/>
    <mergeCell ref="D116:D117"/>
    <mergeCell ref="E116:E1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zoomScaleNormal="100" workbookViewId="0">
      <selection activeCell="I1" sqref="I1"/>
    </sheetView>
  </sheetViews>
  <sheetFormatPr defaultRowHeight="12.75" x14ac:dyDescent="0.2"/>
  <cols>
    <col min="1" max="1" width="16.42578125" customWidth="1"/>
    <col min="2" max="6" width="12.7109375" customWidth="1"/>
    <col min="7" max="7" width="13.7109375" customWidth="1"/>
  </cols>
  <sheetData>
    <row r="1" spans="1:7" ht="12.75" customHeight="1" x14ac:dyDescent="0.25">
      <c r="A1" s="216" t="s">
        <v>298</v>
      </c>
      <c r="B1" s="5"/>
      <c r="C1" s="5"/>
      <c r="D1" s="5"/>
      <c r="E1" s="5"/>
      <c r="F1" s="5"/>
      <c r="G1" s="5"/>
    </row>
    <row r="2" spans="1:7" ht="12.75" customHeight="1" x14ac:dyDescent="0.25">
      <c r="A2" s="216" t="s">
        <v>202</v>
      </c>
      <c r="B2" s="5"/>
      <c r="C2" s="5"/>
      <c r="D2" s="5"/>
      <c r="E2" s="5"/>
      <c r="F2" s="5"/>
      <c r="G2" s="5"/>
    </row>
    <row r="3" spans="1:7" ht="15" customHeight="1" x14ac:dyDescent="0.2">
      <c r="A3" s="7"/>
      <c r="B3" s="3"/>
      <c r="C3" s="3"/>
      <c r="D3" s="3"/>
      <c r="E3" s="3"/>
      <c r="F3" s="3"/>
      <c r="G3" s="3"/>
    </row>
    <row r="4" spans="1:7" ht="15" customHeight="1" x14ac:dyDescent="0.2">
      <c r="A4" s="30"/>
      <c r="B4" s="641" t="s">
        <v>0</v>
      </c>
      <c r="C4" s="641"/>
      <c r="D4" s="641"/>
      <c r="E4" s="641"/>
      <c r="F4" s="641"/>
      <c r="G4" s="30"/>
    </row>
    <row r="5" spans="1:7" ht="6" customHeight="1" x14ac:dyDescent="0.2">
      <c r="A5" s="30"/>
      <c r="B5" s="32"/>
      <c r="C5" s="32"/>
      <c r="D5" s="32"/>
      <c r="E5" s="32"/>
      <c r="F5" s="32"/>
      <c r="G5" s="30"/>
    </row>
    <row r="6" spans="1:7" x14ac:dyDescent="0.2">
      <c r="A6" s="177"/>
      <c r="B6" s="178"/>
      <c r="C6" s="178"/>
      <c r="D6" s="178"/>
      <c r="E6" s="178"/>
      <c r="F6" s="178"/>
      <c r="G6" s="179" t="s">
        <v>30</v>
      </c>
    </row>
    <row r="7" spans="1:7" x14ac:dyDescent="0.2">
      <c r="A7" s="188" t="s">
        <v>34</v>
      </c>
      <c r="B7" s="178" t="s">
        <v>3</v>
      </c>
      <c r="C7" s="178" t="s">
        <v>4</v>
      </c>
      <c r="D7" s="178" t="s">
        <v>5</v>
      </c>
      <c r="E7" s="178" t="s">
        <v>6</v>
      </c>
      <c r="F7" s="178" t="s">
        <v>7</v>
      </c>
      <c r="G7" s="179" t="s">
        <v>32</v>
      </c>
    </row>
    <row r="8" spans="1:7" ht="3.75" customHeight="1" x14ac:dyDescent="0.2">
      <c r="A8" s="48"/>
      <c r="B8" s="49"/>
      <c r="C8" s="49"/>
      <c r="D8" s="49"/>
      <c r="E8" s="49"/>
      <c r="F8" s="49"/>
      <c r="G8" s="50"/>
    </row>
    <row r="9" spans="1:7" x14ac:dyDescent="0.2">
      <c r="A9" s="45" t="s">
        <v>152</v>
      </c>
      <c r="B9" s="91">
        <v>2.3901245756687182</v>
      </c>
      <c r="C9" s="91">
        <v>236.92413436015525</v>
      </c>
      <c r="D9" s="218">
        <v>447.75917973300869</v>
      </c>
      <c r="E9" s="91">
        <v>0.1912004949349165</v>
      </c>
      <c r="F9" s="91">
        <v>15.876988301446328</v>
      </c>
      <c r="G9" s="222">
        <v>703.14162746521481</v>
      </c>
    </row>
    <row r="10" spans="1:7" x14ac:dyDescent="0.2">
      <c r="A10" s="46" t="s">
        <v>295</v>
      </c>
      <c r="B10" s="94" t="s">
        <v>33</v>
      </c>
      <c r="C10" s="94" t="s">
        <v>33</v>
      </c>
      <c r="D10" s="219">
        <v>0.12000000476837158</v>
      </c>
      <c r="E10" s="94" t="s">
        <v>33</v>
      </c>
      <c r="F10" s="94" t="s">
        <v>33</v>
      </c>
      <c r="G10" s="223">
        <v>0.12000000476837158</v>
      </c>
    </row>
    <row r="11" spans="1:7" x14ac:dyDescent="0.2">
      <c r="A11" s="46" t="s">
        <v>153</v>
      </c>
      <c r="B11" s="94">
        <v>31.575839665778162</v>
      </c>
      <c r="C11" s="94">
        <v>441.1168604295442</v>
      </c>
      <c r="D11" s="221">
        <v>2367.622213488828</v>
      </c>
      <c r="E11" s="94">
        <v>33.076833992179964</v>
      </c>
      <c r="F11" s="94">
        <v>18.356284487394333</v>
      </c>
      <c r="G11" s="225">
        <v>2891.748032063726</v>
      </c>
    </row>
    <row r="12" spans="1:7" x14ac:dyDescent="0.2">
      <c r="A12" s="46" t="s">
        <v>173</v>
      </c>
      <c r="B12" s="94">
        <v>0.37858590668606767</v>
      </c>
      <c r="C12" s="94">
        <v>449.17255057887655</v>
      </c>
      <c r="D12" s="220">
        <v>74.912832136137695</v>
      </c>
      <c r="E12" s="94" t="s">
        <v>297</v>
      </c>
      <c r="F12" s="94">
        <v>6.0003925784311294</v>
      </c>
      <c r="G12" s="224">
        <v>530.46873088020868</v>
      </c>
    </row>
    <row r="13" spans="1:7" x14ac:dyDescent="0.2">
      <c r="A13" s="46" t="s">
        <v>174</v>
      </c>
      <c r="B13" s="94" t="s">
        <v>33</v>
      </c>
      <c r="C13" s="94">
        <v>9.5057547481834881</v>
      </c>
      <c r="D13" s="221">
        <v>33.439315632650612</v>
      </c>
      <c r="E13" s="97" t="s">
        <v>33</v>
      </c>
      <c r="F13" s="97">
        <v>1.5337577070871353</v>
      </c>
      <c r="G13" s="225">
        <v>44.478828087921244</v>
      </c>
    </row>
    <row r="14" spans="1:7" x14ac:dyDescent="0.2">
      <c r="A14" s="47" t="s">
        <v>159</v>
      </c>
      <c r="B14" s="98">
        <v>9.0559992470795339E-2</v>
      </c>
      <c r="C14" s="98">
        <v>10.786927937515753</v>
      </c>
      <c r="D14" s="227">
        <v>25.113721484047414</v>
      </c>
      <c r="E14" s="98">
        <v>0.30346751785148884</v>
      </c>
      <c r="F14" s="98">
        <v>1.7309545479822188</v>
      </c>
      <c r="G14" s="229">
        <v>38.02563147986762</v>
      </c>
    </row>
    <row r="15" spans="1:7" ht="3.75" customHeight="1" x14ac:dyDescent="0.2">
      <c r="A15" s="30"/>
      <c r="B15" s="101"/>
      <c r="C15" s="102"/>
      <c r="D15" s="228"/>
      <c r="E15" s="102"/>
      <c r="F15" s="102"/>
      <c r="G15" s="231"/>
    </row>
    <row r="16" spans="1:7" x14ac:dyDescent="0.2">
      <c r="A16" s="189" t="s">
        <v>39</v>
      </c>
      <c r="B16" s="193">
        <v>34.435110140603747</v>
      </c>
      <c r="C16" s="193">
        <v>1147.506228054275</v>
      </c>
      <c r="D16" s="226">
        <v>2948.9672624794425</v>
      </c>
      <c r="E16" s="193">
        <v>33.575871685043538</v>
      </c>
      <c r="F16" s="193">
        <v>43.498377622341152</v>
      </c>
      <c r="G16" s="230">
        <v>4207.9828499817022</v>
      </c>
    </row>
    <row r="17" spans="1:7" x14ac:dyDescent="0.2">
      <c r="G17" s="14"/>
    </row>
    <row r="18" spans="1:7" x14ac:dyDescent="0.2">
      <c r="G18" s="14"/>
    </row>
    <row r="19" spans="1:7" ht="15" customHeight="1" x14ac:dyDescent="0.2">
      <c r="G19" s="14"/>
    </row>
    <row r="20" spans="1:7" x14ac:dyDescent="0.2">
      <c r="G20" s="14"/>
    </row>
    <row r="21" spans="1:7" x14ac:dyDescent="0.2">
      <c r="G21" s="14"/>
    </row>
    <row r="22" spans="1:7" x14ac:dyDescent="0.2">
      <c r="G22" s="14"/>
    </row>
    <row r="23" spans="1:7" x14ac:dyDescent="0.2">
      <c r="G23" s="14"/>
    </row>
    <row r="24" spans="1:7" x14ac:dyDescent="0.2">
      <c r="G24" s="14"/>
    </row>
    <row r="29" spans="1:7" x14ac:dyDescent="0.2">
      <c r="A29" s="10"/>
      <c r="B29" s="8"/>
    </row>
    <row r="30" spans="1:7" ht="13.5" customHeight="1" x14ac:dyDescent="0.2">
      <c r="A30" s="10"/>
      <c r="B30" s="8"/>
    </row>
    <row r="31" spans="1:7" x14ac:dyDescent="0.2">
      <c r="A31" s="10"/>
      <c r="B31" s="8"/>
    </row>
    <row r="32" spans="1:7" x14ac:dyDescent="0.2">
      <c r="A32" s="10"/>
      <c r="B32" s="8"/>
    </row>
    <row r="33" spans="1:2" x14ac:dyDescent="0.2">
      <c r="A33" s="10"/>
      <c r="B33" s="8"/>
    </row>
    <row r="34" spans="1:2" x14ac:dyDescent="0.2">
      <c r="A34" s="10"/>
      <c r="B34" s="8"/>
    </row>
    <row r="35" spans="1:2" x14ac:dyDescent="0.2">
      <c r="A35" s="10"/>
      <c r="B35" s="8"/>
    </row>
  </sheetData>
  <mergeCells count="1">
    <mergeCell ref="B4:F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0"/>
  <sheetViews>
    <sheetView showGridLines="0" zoomScaleNormal="100" workbookViewId="0">
      <selection activeCell="Q1" sqref="Q1"/>
    </sheetView>
  </sheetViews>
  <sheetFormatPr defaultRowHeight="12.75" x14ac:dyDescent="0.2"/>
  <cols>
    <col min="1" max="1" width="17.42578125" style="3" customWidth="1"/>
    <col min="2" max="15" width="8.7109375" style="3" customWidth="1"/>
    <col min="16" max="16" width="15.7109375" style="3" customWidth="1"/>
    <col min="17" max="17" width="13.5703125" style="3" customWidth="1"/>
    <col min="18" max="18" width="12.42578125" style="3" customWidth="1"/>
    <col min="19" max="22" width="9.140625" style="3"/>
    <col min="23" max="23" width="10.85546875" style="3" bestFit="1" customWidth="1"/>
    <col min="24" max="16384" width="9.140625" style="3"/>
  </cols>
  <sheetData>
    <row r="1" spans="1:19" ht="15" x14ac:dyDescent="0.25">
      <c r="A1" s="216" t="s">
        <v>299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P1" s="24"/>
      <c r="Q1" s="24"/>
      <c r="R1" s="24"/>
      <c r="S1" s="19"/>
    </row>
    <row r="2" spans="1:19" ht="15" customHeight="1" x14ac:dyDescent="0.2">
      <c r="A2" s="1"/>
      <c r="P2" s="19"/>
      <c r="Q2" s="19"/>
      <c r="R2" s="19"/>
      <c r="S2" s="19"/>
    </row>
    <row r="3" spans="1:19" ht="15" customHeight="1" x14ac:dyDescent="0.2">
      <c r="A3" s="29"/>
      <c r="B3" s="641" t="s">
        <v>40</v>
      </c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30"/>
      <c r="O3" s="30"/>
      <c r="P3" s="19"/>
      <c r="Q3" s="19"/>
      <c r="R3" s="19"/>
      <c r="S3" s="19"/>
    </row>
    <row r="4" spans="1:19" ht="6" customHeight="1" x14ac:dyDescent="0.2">
      <c r="A4" s="29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0"/>
      <c r="O4" s="30"/>
      <c r="P4" s="19"/>
      <c r="Q4" s="19"/>
      <c r="R4" s="19"/>
      <c r="S4" s="19"/>
    </row>
    <row r="5" spans="1:19" ht="12.75" customHeight="1" x14ac:dyDescent="0.2">
      <c r="A5" s="194"/>
      <c r="B5" s="195"/>
      <c r="C5" s="196"/>
      <c r="D5" s="642" t="s">
        <v>41</v>
      </c>
      <c r="E5" s="643"/>
      <c r="F5" s="198"/>
      <c r="G5" s="198"/>
      <c r="H5" s="195"/>
      <c r="I5" s="199"/>
      <c r="J5" s="195"/>
      <c r="K5" s="199"/>
      <c r="L5" s="198"/>
      <c r="M5" s="198"/>
      <c r="N5" s="195"/>
      <c r="O5" s="196"/>
      <c r="P5" s="22"/>
      <c r="Q5" s="22"/>
      <c r="R5" s="21"/>
      <c r="S5" s="21"/>
    </row>
    <row r="6" spans="1:19" ht="12.75" customHeight="1" x14ac:dyDescent="0.2">
      <c r="A6" s="200"/>
      <c r="B6" s="642" t="s">
        <v>35</v>
      </c>
      <c r="C6" s="644"/>
      <c r="D6" s="642" t="s">
        <v>42</v>
      </c>
      <c r="E6" s="643"/>
      <c r="F6" s="635" t="s">
        <v>36</v>
      </c>
      <c r="G6" s="635"/>
      <c r="H6" s="642" t="s">
        <v>145</v>
      </c>
      <c r="I6" s="643"/>
      <c r="J6" s="642" t="s">
        <v>37</v>
      </c>
      <c r="K6" s="643"/>
      <c r="L6" s="635" t="s">
        <v>38</v>
      </c>
      <c r="M6" s="635"/>
      <c r="N6" s="642" t="s">
        <v>39</v>
      </c>
      <c r="O6" s="644"/>
      <c r="P6" s="22"/>
      <c r="Q6" s="22"/>
      <c r="R6" s="22"/>
      <c r="S6" s="21"/>
    </row>
    <row r="7" spans="1:19" ht="12.75" customHeight="1" x14ac:dyDescent="0.2">
      <c r="A7" s="201" t="s">
        <v>31</v>
      </c>
      <c r="B7" s="368" t="s">
        <v>192</v>
      </c>
      <c r="C7" s="197" t="s">
        <v>43</v>
      </c>
      <c r="D7" s="368" t="s">
        <v>192</v>
      </c>
      <c r="E7" s="178" t="s">
        <v>43</v>
      </c>
      <c r="F7" s="367" t="s">
        <v>192</v>
      </c>
      <c r="G7" s="197" t="s">
        <v>43</v>
      </c>
      <c r="H7" s="461" t="s">
        <v>192</v>
      </c>
      <c r="I7" s="178" t="s">
        <v>43</v>
      </c>
      <c r="J7" s="368" t="s">
        <v>192</v>
      </c>
      <c r="K7" s="178" t="s">
        <v>43</v>
      </c>
      <c r="L7" s="367" t="s">
        <v>192</v>
      </c>
      <c r="M7" s="197" t="s">
        <v>43</v>
      </c>
      <c r="N7" s="368" t="s">
        <v>192</v>
      </c>
      <c r="O7" s="197" t="s">
        <v>43</v>
      </c>
      <c r="P7" s="22"/>
      <c r="Q7" s="22"/>
      <c r="R7" s="21"/>
      <c r="S7" s="21"/>
    </row>
    <row r="8" spans="1:19" ht="3.75" customHeight="1" x14ac:dyDescent="0.2"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22"/>
      <c r="Q8" s="22"/>
      <c r="R8" s="22"/>
      <c r="S8" s="21"/>
    </row>
    <row r="9" spans="1:19" ht="12.75" customHeight="1" x14ac:dyDescent="0.2">
      <c r="A9" s="73" t="s">
        <v>22</v>
      </c>
      <c r="B9" s="74">
        <v>1208.4782423973083</v>
      </c>
      <c r="C9" s="70">
        <v>309.20794439315796</v>
      </c>
      <c r="D9" s="75">
        <v>1882.3797278404236</v>
      </c>
      <c r="E9" s="70">
        <v>335.17810419201851</v>
      </c>
      <c r="F9" s="75">
        <v>1881.2222988009453</v>
      </c>
      <c r="G9" s="70">
        <v>328.25836411118507</v>
      </c>
      <c r="H9" s="76" t="s">
        <v>33</v>
      </c>
      <c r="I9" s="71"/>
      <c r="J9" s="76" t="s">
        <v>33</v>
      </c>
      <c r="K9" s="71" t="s">
        <v>33</v>
      </c>
      <c r="L9" s="75">
        <v>578.69314482808113</v>
      </c>
      <c r="M9" s="70">
        <v>335.17810419201851</v>
      </c>
      <c r="N9" s="77">
        <v>5550.7734138667583</v>
      </c>
      <c r="O9" s="69">
        <v>335.29825419932604</v>
      </c>
      <c r="P9" s="22"/>
      <c r="Q9" s="22"/>
      <c r="R9" s="22"/>
      <c r="S9" s="21"/>
    </row>
    <row r="10" spans="1:19" ht="12.75" customHeight="1" x14ac:dyDescent="0.2">
      <c r="A10" s="73" t="s">
        <v>23</v>
      </c>
      <c r="B10" s="74">
        <v>181.40834265947342</v>
      </c>
      <c r="C10" s="70">
        <v>61.340355098247528</v>
      </c>
      <c r="D10" s="75">
        <v>595.81191425025463</v>
      </c>
      <c r="E10" s="70">
        <v>121.30594716593623</v>
      </c>
      <c r="F10" s="75">
        <v>438.95498467236757</v>
      </c>
      <c r="G10" s="70">
        <v>73.199463348835707</v>
      </c>
      <c r="H10" s="76" t="s">
        <v>33</v>
      </c>
      <c r="I10" s="71"/>
      <c r="J10" s="76" t="s">
        <v>33</v>
      </c>
      <c r="K10" s="71" t="s">
        <v>33</v>
      </c>
      <c r="L10" s="76">
        <v>177.87989078089595</v>
      </c>
      <c r="M10" s="71">
        <v>121.30594716593623</v>
      </c>
      <c r="N10" s="77">
        <v>1394.0551323629916</v>
      </c>
      <c r="O10" s="69">
        <v>121.42609717324376</v>
      </c>
      <c r="P10" s="22"/>
      <c r="Q10" s="22"/>
      <c r="R10" s="22"/>
      <c r="S10" s="21"/>
    </row>
    <row r="11" spans="1:19" ht="12.75" customHeight="1" x14ac:dyDescent="0.2">
      <c r="A11" s="73" t="s">
        <v>16</v>
      </c>
      <c r="B11" s="74" t="s">
        <v>33</v>
      </c>
      <c r="C11" s="70" t="s">
        <v>33</v>
      </c>
      <c r="D11" s="75">
        <v>735.52533662319183</v>
      </c>
      <c r="E11" s="70">
        <v>91.508927702903748</v>
      </c>
      <c r="F11" s="75">
        <v>54.631350517272949</v>
      </c>
      <c r="G11" s="70">
        <v>18.210450172424316</v>
      </c>
      <c r="H11" s="76" t="s">
        <v>33</v>
      </c>
      <c r="I11" s="71"/>
      <c r="J11" s="76" t="s">
        <v>33</v>
      </c>
      <c r="K11" s="71" t="s">
        <v>33</v>
      </c>
      <c r="L11" s="76">
        <v>135.57161061093211</v>
      </c>
      <c r="M11" s="71">
        <v>94.294247787445784</v>
      </c>
      <c r="N11" s="77">
        <v>925.72829775139598</v>
      </c>
      <c r="O11" s="69">
        <v>94.294247787445784</v>
      </c>
      <c r="P11" s="22"/>
      <c r="Q11" s="22"/>
      <c r="R11" s="21"/>
      <c r="S11" s="21"/>
    </row>
    <row r="12" spans="1:19" ht="12.75" customHeight="1" x14ac:dyDescent="0.2">
      <c r="A12" s="73" t="s">
        <v>165</v>
      </c>
      <c r="B12" s="74" t="s">
        <v>33</v>
      </c>
      <c r="C12" s="70" t="s">
        <v>33</v>
      </c>
      <c r="D12" s="75">
        <v>379.78561782836914</v>
      </c>
      <c r="E12" s="70">
        <v>177.65280866622925</v>
      </c>
      <c r="F12" s="76">
        <v>24.280799865722656</v>
      </c>
      <c r="G12" s="71">
        <v>24.280799865722656</v>
      </c>
      <c r="H12" s="76" t="s">
        <v>33</v>
      </c>
      <c r="I12" s="71"/>
      <c r="J12" s="76">
        <v>123.3720064163208</v>
      </c>
      <c r="K12" s="71">
        <v>123.3720064163208</v>
      </c>
      <c r="L12" s="75">
        <v>203.57281064987183</v>
      </c>
      <c r="M12" s="70">
        <v>177.65280866622925</v>
      </c>
      <c r="N12" s="77">
        <v>731.01123476028442</v>
      </c>
      <c r="O12" s="69">
        <v>177.77295867353678</v>
      </c>
      <c r="P12" s="22"/>
      <c r="Q12" s="22"/>
      <c r="R12" s="21"/>
      <c r="S12" s="21"/>
    </row>
    <row r="13" spans="1:19" ht="12.75" customHeight="1" x14ac:dyDescent="0.2">
      <c r="A13" s="73" t="s">
        <v>134</v>
      </c>
      <c r="B13" s="74">
        <v>157.51308101415634</v>
      </c>
      <c r="C13" s="70">
        <v>53.732039868831635</v>
      </c>
      <c r="D13" s="75">
        <v>215.11835946142673</v>
      </c>
      <c r="E13" s="70">
        <v>74.327639654278755</v>
      </c>
      <c r="F13" s="75">
        <v>189.26292034983635</v>
      </c>
      <c r="G13" s="70">
        <v>70.127639725804329</v>
      </c>
      <c r="H13" s="76" t="s">
        <v>33</v>
      </c>
      <c r="I13" s="71"/>
      <c r="J13" s="76">
        <v>5.8273200988769531</v>
      </c>
      <c r="K13" s="71">
        <v>5.8273200988769531</v>
      </c>
      <c r="L13" s="76">
        <v>83.553959205746651</v>
      </c>
      <c r="M13" s="71">
        <v>70.442759349942207</v>
      </c>
      <c r="N13" s="77">
        <v>651.27564013004303</v>
      </c>
      <c r="O13" s="69">
        <v>74.447789661586285</v>
      </c>
      <c r="P13" s="22"/>
      <c r="Q13" s="22"/>
      <c r="R13" s="22"/>
      <c r="S13" s="21"/>
    </row>
    <row r="14" spans="1:19" ht="12.75" customHeight="1" x14ac:dyDescent="0.2">
      <c r="A14" s="477" t="s">
        <v>164</v>
      </c>
      <c r="B14" s="478">
        <v>158.3750422000885</v>
      </c>
      <c r="C14" s="479">
        <v>71.463901281356812</v>
      </c>
      <c r="D14" s="480">
        <v>139.64274314045906</v>
      </c>
      <c r="E14" s="479">
        <v>71.004901319742203</v>
      </c>
      <c r="F14" s="480">
        <v>260.90208381414413</v>
      </c>
      <c r="G14" s="479">
        <v>71.54490128159523</v>
      </c>
      <c r="H14" s="481">
        <v>1.9200000762939453</v>
      </c>
      <c r="I14" s="482">
        <v>1.9200000762939453</v>
      </c>
      <c r="J14" s="481">
        <v>8.7409799098968506</v>
      </c>
      <c r="K14" s="482">
        <v>8.7409799098968506</v>
      </c>
      <c r="L14" s="481">
        <v>67.648741155862808</v>
      </c>
      <c r="M14" s="482">
        <v>67.648741155862808</v>
      </c>
      <c r="N14" s="483">
        <v>637.2295902967453</v>
      </c>
      <c r="O14" s="484">
        <v>72.504901319742203</v>
      </c>
      <c r="P14" s="22"/>
      <c r="Q14" s="22"/>
      <c r="R14" s="21"/>
      <c r="S14" s="21"/>
    </row>
    <row r="15" spans="1:19" ht="12.75" customHeight="1" x14ac:dyDescent="0.2">
      <c r="A15" s="73" t="s">
        <v>26</v>
      </c>
      <c r="B15" s="74">
        <v>135.16439932584763</v>
      </c>
      <c r="C15" s="70">
        <v>35.006099879741669</v>
      </c>
      <c r="D15" s="75">
        <v>38.786100029945374</v>
      </c>
      <c r="E15" s="70">
        <v>38.786100029945374</v>
      </c>
      <c r="F15" s="75">
        <v>104.47829961776733</v>
      </c>
      <c r="G15" s="70">
        <v>37.706099987030029</v>
      </c>
      <c r="H15" s="76" t="s">
        <v>33</v>
      </c>
      <c r="I15" s="71"/>
      <c r="J15" s="76" t="s">
        <v>33</v>
      </c>
      <c r="K15" s="71" t="s">
        <v>33</v>
      </c>
      <c r="L15" s="76">
        <v>38.786100029945374</v>
      </c>
      <c r="M15" s="71">
        <v>38.786100029945374</v>
      </c>
      <c r="N15" s="77">
        <v>317.21489900350571</v>
      </c>
      <c r="O15" s="69">
        <v>38.786100029945374</v>
      </c>
      <c r="P15" s="22"/>
      <c r="Q15" s="22"/>
      <c r="R15" s="21"/>
      <c r="S15" s="21"/>
    </row>
    <row r="16" spans="1:19" ht="12.75" customHeight="1" x14ac:dyDescent="0.2">
      <c r="A16" s="73" t="s">
        <v>19</v>
      </c>
      <c r="B16" s="74">
        <v>79.825398921966553</v>
      </c>
      <c r="C16" s="70">
        <v>31.907799005508423</v>
      </c>
      <c r="D16" s="75">
        <f>134.230347156524+0.05</f>
        <v>134.28034715652402</v>
      </c>
      <c r="E16" s="70">
        <v>36.907798647880497</v>
      </c>
      <c r="F16" s="75">
        <v>12.140399932861328</v>
      </c>
      <c r="G16" s="70">
        <v>6.0701999664306641</v>
      </c>
      <c r="H16" s="76" t="s">
        <v>33</v>
      </c>
      <c r="I16" s="71"/>
      <c r="J16" s="76" t="s">
        <v>33</v>
      </c>
      <c r="K16" s="71" t="s">
        <v>33</v>
      </c>
      <c r="L16" s="76">
        <v>66.167347240447896</v>
      </c>
      <c r="M16" s="71">
        <v>37.807798624038597</v>
      </c>
      <c r="N16" s="77">
        <v>292.42349325179998</v>
      </c>
      <c r="O16" s="69">
        <v>37.477798624038599</v>
      </c>
      <c r="P16" s="22"/>
      <c r="Q16" s="22"/>
      <c r="R16" s="22"/>
      <c r="S16" s="21"/>
    </row>
    <row r="17" spans="1:24" ht="12.75" customHeight="1" x14ac:dyDescent="0.2">
      <c r="A17" s="73" t="s">
        <v>20</v>
      </c>
      <c r="B17" s="74">
        <v>7.5153155326843262</v>
      </c>
      <c r="C17" s="70">
        <v>3.7576577663421631</v>
      </c>
      <c r="D17" s="75">
        <v>240.31892263889313</v>
      </c>
      <c r="E17" s="70">
        <v>39.043324589729309</v>
      </c>
      <c r="F17" s="75" t="s">
        <v>33</v>
      </c>
      <c r="G17" s="70" t="s">
        <v>33</v>
      </c>
      <c r="H17" s="76" t="s">
        <v>33</v>
      </c>
      <c r="I17" s="71"/>
      <c r="J17" s="76" t="s">
        <v>33</v>
      </c>
      <c r="K17" s="71" t="s">
        <v>33</v>
      </c>
      <c r="L17" s="75">
        <v>43.893582344055176</v>
      </c>
      <c r="M17" s="70">
        <v>39.043324589729309</v>
      </c>
      <c r="N17" s="77">
        <v>291.72782051563263</v>
      </c>
      <c r="O17" s="69">
        <v>39.043324589729309</v>
      </c>
      <c r="P17" s="22"/>
      <c r="Q17" s="22"/>
      <c r="R17" s="21"/>
      <c r="S17" s="21"/>
    </row>
    <row r="18" spans="1:24" ht="12.75" customHeight="1" x14ac:dyDescent="0.2">
      <c r="A18" s="73" t="s">
        <v>123</v>
      </c>
      <c r="B18" s="74">
        <v>54.509662389755249</v>
      </c>
      <c r="C18" s="70">
        <v>17.038522601127625</v>
      </c>
      <c r="D18" s="75">
        <v>47.369910340756178</v>
      </c>
      <c r="E18" s="70">
        <v>16.000102620571852</v>
      </c>
      <c r="F18" s="76">
        <v>63.722827918827534</v>
      </c>
      <c r="G18" s="71">
        <v>14.179042559117079</v>
      </c>
      <c r="H18" s="76" t="s">
        <v>33</v>
      </c>
      <c r="I18" s="71"/>
      <c r="J18" s="76">
        <v>14.937045097351074</v>
      </c>
      <c r="K18" s="71">
        <v>10.503802537918091</v>
      </c>
      <c r="L18" s="75">
        <v>17.092522602528334</v>
      </c>
      <c r="M18" s="70">
        <v>17.092522602528334</v>
      </c>
      <c r="N18" s="77">
        <v>197.63196834921837</v>
      </c>
      <c r="O18" s="69">
        <v>17.212672609835863</v>
      </c>
      <c r="P18" s="22"/>
      <c r="Q18" s="22"/>
      <c r="R18" s="21"/>
      <c r="S18" s="21"/>
    </row>
    <row r="19" spans="1:24" ht="13.5" customHeight="1" x14ac:dyDescent="0.2">
      <c r="A19" s="73" t="s">
        <v>140</v>
      </c>
      <c r="B19" s="74">
        <v>55.787521004676819</v>
      </c>
      <c r="C19" s="70">
        <v>19.731180667877197</v>
      </c>
      <c r="D19" s="75">
        <v>44.947620302438736</v>
      </c>
      <c r="E19" s="70">
        <v>21.603780120611191</v>
      </c>
      <c r="F19" s="75">
        <v>60.34362119436264</v>
      </c>
      <c r="G19" s="70">
        <v>26.367780596017838</v>
      </c>
      <c r="H19" s="76" t="s">
        <v>33</v>
      </c>
      <c r="I19" s="71"/>
      <c r="J19" s="76">
        <v>5.0988600254058838</v>
      </c>
      <c r="K19" s="71">
        <v>5.0988600254058838</v>
      </c>
      <c r="L19" s="76">
        <v>27.387780636548996</v>
      </c>
      <c r="M19" s="71">
        <v>27.387780636548996</v>
      </c>
      <c r="N19" s="77">
        <v>193.56540316343307</v>
      </c>
      <c r="O19" s="69">
        <v>27.387780636548996</v>
      </c>
      <c r="P19" s="22"/>
      <c r="Q19" s="22"/>
      <c r="R19" s="22"/>
      <c r="S19" s="21"/>
    </row>
    <row r="20" spans="1:24" ht="12.75" customHeight="1" x14ac:dyDescent="0.2">
      <c r="A20" s="73" t="s">
        <v>137</v>
      </c>
      <c r="B20" s="74">
        <v>53.475210785865784</v>
      </c>
      <c r="C20" s="70">
        <v>14.668590188026428</v>
      </c>
      <c r="D20" s="75">
        <v>42.469530820846558</v>
      </c>
      <c r="E20" s="70">
        <v>16.489650249481201</v>
      </c>
      <c r="F20" s="75">
        <v>64.929001092910767</v>
      </c>
      <c r="G20" s="70">
        <v>16.489650249481201</v>
      </c>
      <c r="H20" s="76" t="s">
        <v>33</v>
      </c>
      <c r="I20" s="71"/>
      <c r="J20" s="76">
        <v>2.1851999759674072</v>
      </c>
      <c r="K20" s="71">
        <v>2.1851999759674072</v>
      </c>
      <c r="L20" s="75">
        <v>10.662330150604248</v>
      </c>
      <c r="M20" s="70">
        <v>10.662330150604248</v>
      </c>
      <c r="N20" s="77">
        <v>173.72127282619476</v>
      </c>
      <c r="O20" s="69">
        <v>16.489650249481201</v>
      </c>
      <c r="P20" s="22"/>
      <c r="Q20" s="22"/>
      <c r="R20" s="22"/>
      <c r="S20" s="21"/>
    </row>
    <row r="21" spans="1:24" ht="12.75" customHeight="1" x14ac:dyDescent="0.2">
      <c r="A21" s="73" t="s">
        <v>303</v>
      </c>
      <c r="B21" s="74">
        <v>68.679362058639526</v>
      </c>
      <c r="C21" s="70">
        <v>18.036970376968384</v>
      </c>
      <c r="D21" s="75">
        <v>40.270740151405334</v>
      </c>
      <c r="E21" s="70">
        <v>18.401110351085663</v>
      </c>
      <c r="F21" s="75">
        <v>39.542460203170776</v>
      </c>
      <c r="G21" s="70">
        <v>18.036970376968384</v>
      </c>
      <c r="H21" s="76" t="s">
        <v>33</v>
      </c>
      <c r="I21" s="70" t="s">
        <v>33</v>
      </c>
      <c r="J21" s="76" t="s">
        <v>33</v>
      </c>
      <c r="K21" s="71" t="s">
        <v>33</v>
      </c>
      <c r="L21" s="75">
        <v>18.401110351085663</v>
      </c>
      <c r="M21" s="70">
        <v>18.401110351085663</v>
      </c>
      <c r="N21" s="77">
        <v>166.8936727643013</v>
      </c>
      <c r="O21" s="69">
        <v>18.401110351085663</v>
      </c>
      <c r="P21" s="22"/>
      <c r="Q21" s="22"/>
      <c r="R21" s="22"/>
      <c r="S21" s="21"/>
    </row>
    <row r="22" spans="1:24" ht="12.75" customHeight="1" x14ac:dyDescent="0.2">
      <c r="A22" s="73" t="s">
        <v>304</v>
      </c>
      <c r="B22" s="74">
        <v>43.705441474914551</v>
      </c>
      <c r="C22" s="70">
        <v>12.140400409698486</v>
      </c>
      <c r="D22" s="75">
        <v>26.70888090133667</v>
      </c>
      <c r="E22" s="70">
        <v>12.140400409698486</v>
      </c>
      <c r="F22" s="76">
        <v>58.273921966552734</v>
      </c>
      <c r="G22" s="71">
        <v>12.140400409698486</v>
      </c>
      <c r="H22" s="76" t="s">
        <v>33</v>
      </c>
      <c r="I22" s="71"/>
      <c r="J22" s="76">
        <v>7.2842402458190918</v>
      </c>
      <c r="K22" s="71">
        <v>7.2842402458190918</v>
      </c>
      <c r="L22" s="75">
        <v>7.2842402458190918</v>
      </c>
      <c r="M22" s="70">
        <v>7.2842402458190918</v>
      </c>
      <c r="N22" s="77">
        <v>143.25672483444214</v>
      </c>
      <c r="O22" s="69">
        <v>12.140400409698486</v>
      </c>
      <c r="P22" s="22"/>
      <c r="Q22" s="22"/>
      <c r="R22" s="21"/>
      <c r="S22" s="21"/>
    </row>
    <row r="23" spans="1:24" ht="12.75" customHeight="1" x14ac:dyDescent="0.2">
      <c r="A23" s="73" t="s">
        <v>143</v>
      </c>
      <c r="B23" s="74">
        <v>2.3119652271270752</v>
      </c>
      <c r="C23" s="70">
        <v>1.1559826135635376</v>
      </c>
      <c r="D23" s="75">
        <v>95.549813508987427</v>
      </c>
      <c r="E23" s="70">
        <v>16.695623993873596</v>
      </c>
      <c r="F23" s="75" t="s">
        <v>33</v>
      </c>
      <c r="G23" s="70" t="s">
        <v>33</v>
      </c>
      <c r="H23" s="76" t="s">
        <v>33</v>
      </c>
      <c r="I23" s="71"/>
      <c r="J23" s="76" t="s">
        <v>33</v>
      </c>
      <c r="K23" s="71" t="s">
        <v>33</v>
      </c>
      <c r="L23" s="76">
        <v>33.391247987747192</v>
      </c>
      <c r="M23" s="71">
        <v>16.695623993873596</v>
      </c>
      <c r="N23" s="77">
        <v>131.25302672386169</v>
      </c>
      <c r="O23" s="69">
        <v>16.695623993873596</v>
      </c>
      <c r="P23" s="21"/>
      <c r="Q23" s="22"/>
      <c r="R23" s="21"/>
      <c r="S23" s="21"/>
    </row>
    <row r="24" spans="1:24" ht="12.75" customHeight="1" x14ac:dyDescent="0.2">
      <c r="A24" s="73" t="s">
        <v>138</v>
      </c>
      <c r="B24" s="74">
        <v>26.078641653060913</v>
      </c>
      <c r="C24" s="70">
        <v>11.096880674362183</v>
      </c>
      <c r="D24" s="75">
        <v>25.004521757364273</v>
      </c>
      <c r="E24" s="70">
        <v>8.657880574464798</v>
      </c>
      <c r="F24" s="75">
        <v>52.643283307552338</v>
      </c>
      <c r="G24" s="70">
        <v>11.177880674600601</v>
      </c>
      <c r="H24" s="76" t="s">
        <v>33</v>
      </c>
      <c r="I24" s="71"/>
      <c r="J24" s="76" t="s">
        <v>33</v>
      </c>
      <c r="K24" s="71" t="s">
        <v>33</v>
      </c>
      <c r="L24" s="76">
        <v>8.253000408411026</v>
      </c>
      <c r="M24" s="71">
        <v>8.253000408411026</v>
      </c>
      <c r="N24" s="77">
        <v>111.97944712638855</v>
      </c>
      <c r="O24" s="69">
        <v>12.137880712747574</v>
      </c>
      <c r="P24" s="22"/>
      <c r="Q24" s="22"/>
      <c r="R24" s="21"/>
      <c r="S24" s="21"/>
    </row>
    <row r="25" spans="1:24" ht="12.75" customHeight="1" x14ac:dyDescent="0.2">
      <c r="A25" s="73" t="s">
        <v>25</v>
      </c>
      <c r="B25" s="74">
        <v>10.983549654483795</v>
      </c>
      <c r="C25" s="70">
        <v>4.0465107560157776</v>
      </c>
      <c r="D25" s="75">
        <v>31.659733891487122</v>
      </c>
      <c r="E25" s="70">
        <v>12.12592351436615</v>
      </c>
      <c r="F25" s="75">
        <v>12.139532268047333</v>
      </c>
      <c r="G25" s="70">
        <v>4.0465107560157776</v>
      </c>
      <c r="H25" s="76" t="s">
        <v>33</v>
      </c>
      <c r="I25" s="71"/>
      <c r="J25" s="76" t="s">
        <v>33</v>
      </c>
      <c r="K25" s="71" t="s">
        <v>33</v>
      </c>
      <c r="L25" s="75">
        <v>12.672133505344391</v>
      </c>
      <c r="M25" s="70">
        <v>12.672133505344391</v>
      </c>
      <c r="N25" s="77">
        <v>67.45494931936264</v>
      </c>
      <c r="O25" s="69">
        <v>12.672133505344391</v>
      </c>
      <c r="P25" s="22"/>
      <c r="Q25" s="21"/>
      <c r="R25" s="21"/>
      <c r="S25" s="21"/>
    </row>
    <row r="26" spans="1:24" ht="12.75" customHeight="1" x14ac:dyDescent="0.2">
      <c r="A26" s="73" t="s">
        <v>205</v>
      </c>
      <c r="B26" s="74">
        <v>12.140399932861328</v>
      </c>
      <c r="C26" s="70">
        <v>3.035099983215332</v>
      </c>
      <c r="D26" s="75">
        <v>15.17549991607666</v>
      </c>
      <c r="E26" s="70">
        <v>3.035099983215332</v>
      </c>
      <c r="F26" s="76">
        <v>9.1052999496459961</v>
      </c>
      <c r="G26" s="71">
        <v>3.035099983215332</v>
      </c>
      <c r="H26" s="76" t="s">
        <v>33</v>
      </c>
      <c r="I26" s="71"/>
      <c r="J26" s="76" t="s">
        <v>33</v>
      </c>
      <c r="K26" s="71" t="s">
        <v>33</v>
      </c>
      <c r="L26" s="75">
        <v>3.035099983215332</v>
      </c>
      <c r="M26" s="70">
        <v>3.035099983215332</v>
      </c>
      <c r="N26" s="77">
        <v>39.456299781799316</v>
      </c>
      <c r="O26" s="69">
        <v>3.035099983215332</v>
      </c>
      <c r="P26" s="22"/>
      <c r="Q26" s="22"/>
      <c r="R26" s="21"/>
      <c r="S26" s="21"/>
    </row>
    <row r="27" spans="1:24" ht="12.75" customHeight="1" x14ac:dyDescent="0.2">
      <c r="A27" s="73" t="s">
        <v>21</v>
      </c>
      <c r="B27" s="74">
        <v>9.1052999496459961</v>
      </c>
      <c r="C27" s="70">
        <v>9.1052999496459961</v>
      </c>
      <c r="D27" s="75">
        <v>9.1052999496459961</v>
      </c>
      <c r="E27" s="70">
        <v>9.1052999496459961</v>
      </c>
      <c r="F27" s="75" t="s">
        <v>33</v>
      </c>
      <c r="G27" s="70" t="s">
        <v>33</v>
      </c>
      <c r="H27" s="76" t="s">
        <v>33</v>
      </c>
      <c r="I27" s="71"/>
      <c r="J27" s="76" t="s">
        <v>33</v>
      </c>
      <c r="K27" s="71" t="s">
        <v>33</v>
      </c>
      <c r="L27" s="76">
        <v>9.1052999496459961</v>
      </c>
      <c r="M27" s="71">
        <v>9.1052999496459961</v>
      </c>
      <c r="N27" s="77">
        <v>27.315899848937988</v>
      </c>
      <c r="O27" s="69">
        <v>9.1052999496459961</v>
      </c>
      <c r="P27" s="22"/>
      <c r="Q27" s="22"/>
      <c r="R27" s="22"/>
      <c r="S27" s="21"/>
    </row>
    <row r="28" spans="1:24" ht="13.5" customHeight="1" x14ac:dyDescent="0.2">
      <c r="A28" s="73" t="s">
        <v>142</v>
      </c>
      <c r="B28" s="74">
        <v>9.0298329591751099</v>
      </c>
      <c r="C28" s="70">
        <v>3.2025128602981567</v>
      </c>
      <c r="D28" s="75">
        <v>6.6938785314559937</v>
      </c>
      <c r="E28" s="70">
        <v>3.2025128602981567</v>
      </c>
      <c r="F28" s="75">
        <v>6.1161729097366333</v>
      </c>
      <c r="G28" s="70">
        <v>3.2025128602981567</v>
      </c>
      <c r="H28" s="76" t="s">
        <v>33</v>
      </c>
      <c r="I28" s="70"/>
      <c r="J28" s="76" t="s">
        <v>33</v>
      </c>
      <c r="K28" s="70" t="s">
        <v>33</v>
      </c>
      <c r="L28" s="76">
        <v>3.2025128602981567</v>
      </c>
      <c r="M28" s="71">
        <v>3.2025128602981567</v>
      </c>
      <c r="N28" s="77">
        <v>25.042397260665894</v>
      </c>
      <c r="O28" s="69">
        <v>3.3226628676056862</v>
      </c>
      <c r="P28" s="22"/>
      <c r="Q28" s="22"/>
      <c r="R28" s="21"/>
      <c r="S28" s="21"/>
    </row>
    <row r="29" spans="1:24" ht="12.75" customHeight="1" x14ac:dyDescent="0.2">
      <c r="A29" s="468" t="s">
        <v>18</v>
      </c>
      <c r="B29" s="469">
        <v>9.0298329591751099</v>
      </c>
      <c r="C29" s="470">
        <v>3.2025128602981567</v>
      </c>
      <c r="D29" s="471">
        <v>6.6938785314559937</v>
      </c>
      <c r="E29" s="470">
        <v>3.2025128602981567</v>
      </c>
      <c r="F29" s="471">
        <v>6.1161729097366333</v>
      </c>
      <c r="G29" s="470">
        <v>3.2025128602981567</v>
      </c>
      <c r="H29" s="472" t="s">
        <v>33</v>
      </c>
      <c r="I29" s="473"/>
      <c r="J29" s="472" t="s">
        <v>33</v>
      </c>
      <c r="K29" s="473" t="s">
        <v>33</v>
      </c>
      <c r="L29" s="472">
        <v>3.2025128602981567</v>
      </c>
      <c r="M29" s="473">
        <v>3.2025128602981567</v>
      </c>
      <c r="N29" s="474">
        <v>25.042397260665894</v>
      </c>
      <c r="O29" s="475">
        <v>3.2025128602981567</v>
      </c>
      <c r="P29" s="22"/>
      <c r="Q29" s="22"/>
      <c r="R29" s="21"/>
      <c r="S29" s="21"/>
    </row>
    <row r="30" spans="1:24" ht="12.75" customHeight="1" x14ac:dyDescent="0.2">
      <c r="A30" s="73" t="s">
        <v>27</v>
      </c>
      <c r="B30" s="74" t="s">
        <v>33</v>
      </c>
      <c r="C30" s="70" t="s">
        <v>33</v>
      </c>
      <c r="D30" s="75">
        <v>13.978594064712524</v>
      </c>
      <c r="E30" s="70">
        <v>8.5212714076042175</v>
      </c>
      <c r="F30" s="75" t="s">
        <v>33</v>
      </c>
      <c r="G30" s="70" t="s">
        <v>33</v>
      </c>
      <c r="H30" s="76" t="s">
        <v>33</v>
      </c>
      <c r="I30" s="70"/>
      <c r="J30" s="76" t="s">
        <v>33</v>
      </c>
      <c r="K30" s="70" t="s">
        <v>33</v>
      </c>
      <c r="L30" s="75">
        <v>10.979441374540329</v>
      </c>
      <c r="M30" s="70">
        <v>8.7942413985729218</v>
      </c>
      <c r="N30" s="77">
        <v>24.958035439252853</v>
      </c>
      <c r="O30" s="69">
        <v>9.4606013968586922</v>
      </c>
      <c r="P30" s="17"/>
      <c r="Q30" s="17"/>
      <c r="R30" s="17"/>
      <c r="S30" s="17"/>
      <c r="T30" s="17"/>
      <c r="U30" s="17"/>
      <c r="V30" s="17"/>
      <c r="W30" s="17"/>
      <c r="X30" s="18"/>
    </row>
    <row r="31" spans="1:24" ht="15" customHeight="1" x14ac:dyDescent="0.2">
      <c r="A31" s="73" t="s">
        <v>24</v>
      </c>
      <c r="B31" s="74">
        <v>0.5779913067817688</v>
      </c>
      <c r="C31" s="70">
        <v>0.5779913067817688</v>
      </c>
      <c r="D31" s="75">
        <v>19.947904288768768</v>
      </c>
      <c r="E31" s="70">
        <v>7.7152727842330933</v>
      </c>
      <c r="F31" s="75">
        <v>1.7339739203453064</v>
      </c>
      <c r="G31" s="70">
        <v>0.5779913067817688</v>
      </c>
      <c r="H31" s="76" t="s">
        <v>33</v>
      </c>
      <c r="I31" s="71"/>
      <c r="J31" s="76" t="s">
        <v>33</v>
      </c>
      <c r="K31" s="71" t="s">
        <v>33</v>
      </c>
      <c r="L31" s="75">
        <v>1.8879526853561401</v>
      </c>
      <c r="M31" s="70">
        <v>1.8879526853561401</v>
      </c>
      <c r="N31" s="77">
        <v>24.147822201251984</v>
      </c>
      <c r="O31" s="69">
        <v>7.7152727842330933</v>
      </c>
      <c r="P31" s="17"/>
      <c r="Q31" s="17"/>
      <c r="R31" s="17"/>
      <c r="S31" s="17"/>
      <c r="T31" s="17"/>
      <c r="U31" s="17"/>
      <c r="V31" s="17"/>
      <c r="W31" s="17"/>
      <c r="X31" s="18"/>
    </row>
    <row r="32" spans="1:24" ht="15" customHeight="1" x14ac:dyDescent="0.2">
      <c r="A32" s="73" t="s">
        <v>141</v>
      </c>
      <c r="B32" s="74">
        <v>3.8399999141693115</v>
      </c>
      <c r="C32" s="70">
        <v>1.9199999570846558</v>
      </c>
      <c r="D32" s="75">
        <v>1.9199999570846558</v>
      </c>
      <c r="E32" s="70">
        <v>0.95999997854232788</v>
      </c>
      <c r="F32" s="75">
        <v>3.8399999141693115</v>
      </c>
      <c r="G32" s="70">
        <v>1.9199999570846558</v>
      </c>
      <c r="H32" s="76" t="s">
        <v>33</v>
      </c>
      <c r="I32" s="71"/>
      <c r="J32" s="76" t="s">
        <v>33</v>
      </c>
      <c r="K32" s="71" t="s">
        <v>33</v>
      </c>
      <c r="L32" s="75">
        <v>2.4662099480628967</v>
      </c>
      <c r="M32" s="70">
        <v>2.4662099480628967</v>
      </c>
      <c r="N32" s="77">
        <v>12.066209733486176</v>
      </c>
      <c r="O32" s="69">
        <v>2.5863599553704262</v>
      </c>
      <c r="P32" s="17"/>
      <c r="Q32" s="17"/>
      <c r="R32" s="17"/>
      <c r="S32" s="17"/>
      <c r="T32" s="17"/>
      <c r="U32" s="17"/>
      <c r="V32" s="17"/>
      <c r="W32" s="17"/>
      <c r="X32" s="18"/>
    </row>
    <row r="33" spans="1:24" ht="13.5" customHeight="1" x14ac:dyDescent="0.2">
      <c r="A33" s="73" t="s">
        <v>135</v>
      </c>
      <c r="B33" s="74" t="s">
        <v>33</v>
      </c>
      <c r="C33" s="70" t="s">
        <v>33</v>
      </c>
      <c r="D33" s="75">
        <v>5.3999998569488525</v>
      </c>
      <c r="E33" s="70">
        <v>1.7999999523162842</v>
      </c>
      <c r="F33" s="75" t="s">
        <v>33</v>
      </c>
      <c r="G33" s="70" t="s">
        <v>33</v>
      </c>
      <c r="H33" s="76" t="s">
        <v>33</v>
      </c>
      <c r="I33" s="71"/>
      <c r="J33" s="76" t="s">
        <v>33</v>
      </c>
      <c r="K33" s="71" t="s">
        <v>33</v>
      </c>
      <c r="L33" s="75">
        <v>1.7999999523162842</v>
      </c>
      <c r="M33" s="70">
        <v>1.7999999523162842</v>
      </c>
      <c r="N33" s="77">
        <v>7.1999998092651367</v>
      </c>
      <c r="O33" s="69">
        <v>1.7999999523162842</v>
      </c>
      <c r="P33" s="17"/>
      <c r="Q33" s="17"/>
      <c r="R33" s="17"/>
      <c r="S33" s="17"/>
      <c r="T33" s="17"/>
      <c r="U33" s="17"/>
      <c r="V33" s="17"/>
      <c r="W33" s="17"/>
      <c r="X33" s="18"/>
    </row>
    <row r="34" spans="1:24" ht="12.75" customHeight="1" x14ac:dyDescent="0.2">
      <c r="A34" s="73" t="s">
        <v>139</v>
      </c>
      <c r="B34" s="74" t="s">
        <v>33</v>
      </c>
      <c r="C34" s="70" t="s">
        <v>33</v>
      </c>
      <c r="D34" s="75">
        <v>5.3999998569488525</v>
      </c>
      <c r="E34" s="70">
        <v>1.7999999523162842</v>
      </c>
      <c r="F34" s="75" t="s">
        <v>33</v>
      </c>
      <c r="G34" s="70" t="s">
        <v>33</v>
      </c>
      <c r="H34" s="76" t="s">
        <v>33</v>
      </c>
      <c r="I34" s="71"/>
      <c r="J34" s="76" t="s">
        <v>33</v>
      </c>
      <c r="K34" s="71" t="s">
        <v>33</v>
      </c>
      <c r="L34" s="75">
        <v>1.7999999523162842</v>
      </c>
      <c r="M34" s="70">
        <v>1.7999999523162842</v>
      </c>
      <c r="N34" s="77">
        <v>7.1999998092651367</v>
      </c>
      <c r="O34" s="69">
        <v>1.7999999523162842</v>
      </c>
      <c r="P34" s="17"/>
      <c r="Q34" s="17"/>
      <c r="R34" s="17"/>
      <c r="S34" s="17"/>
      <c r="T34" s="17"/>
      <c r="U34" s="17"/>
      <c r="V34" s="17"/>
      <c r="W34" s="17"/>
      <c r="X34" s="18"/>
    </row>
    <row r="35" spans="1:24" ht="12.75" customHeight="1" x14ac:dyDescent="0.2">
      <c r="A35" s="73" t="s">
        <v>293</v>
      </c>
      <c r="B35" s="78">
        <v>0.72827994823455799</v>
      </c>
      <c r="C35" s="71">
        <v>0.72827994823455811</v>
      </c>
      <c r="D35" s="75">
        <v>1.5375598967075348</v>
      </c>
      <c r="E35" s="70">
        <v>0.80927994847297668</v>
      </c>
      <c r="F35" s="76">
        <v>0.48600000143051147</v>
      </c>
      <c r="G35" s="71">
        <v>8.1000000238418579E-2</v>
      </c>
      <c r="H35" s="76" t="s">
        <v>33</v>
      </c>
      <c r="I35" s="71"/>
      <c r="J35" s="76" t="s">
        <v>33</v>
      </c>
      <c r="K35" s="71" t="s">
        <v>33</v>
      </c>
      <c r="L35" s="75">
        <v>0.80927994847297668</v>
      </c>
      <c r="M35" s="70">
        <v>0.80927994847297668</v>
      </c>
      <c r="N35" s="77">
        <v>3.5611197948455811</v>
      </c>
      <c r="O35" s="69">
        <v>0.80927994847297668</v>
      </c>
      <c r="P35" s="17"/>
      <c r="Q35" s="17"/>
      <c r="R35" s="17"/>
      <c r="S35" s="17"/>
      <c r="T35" s="17"/>
      <c r="U35" s="17"/>
      <c r="V35" s="17"/>
      <c r="W35" s="17"/>
      <c r="X35" s="18"/>
    </row>
    <row r="36" spans="1:24" ht="12.75" customHeight="1" x14ac:dyDescent="0.2">
      <c r="A36" s="73" t="s">
        <v>85</v>
      </c>
      <c r="B36" s="74" t="s">
        <v>33</v>
      </c>
      <c r="C36" s="70" t="s">
        <v>33</v>
      </c>
      <c r="D36" s="75">
        <v>8.1000000238418579E-2</v>
      </c>
      <c r="E36" s="70">
        <v>8.1000000238418579E-2</v>
      </c>
      <c r="F36" s="75" t="s">
        <v>33</v>
      </c>
      <c r="G36" s="70" t="s">
        <v>33</v>
      </c>
      <c r="H36" s="76" t="s">
        <v>33</v>
      </c>
      <c r="I36" s="71"/>
      <c r="J36" s="76" t="s">
        <v>33</v>
      </c>
      <c r="K36" s="71" t="s">
        <v>33</v>
      </c>
      <c r="L36" s="76" t="s">
        <v>33</v>
      </c>
      <c r="M36" s="71" t="s">
        <v>33</v>
      </c>
      <c r="N36" s="77">
        <v>8.1000000238418579E-2</v>
      </c>
      <c r="O36" s="69">
        <v>0.2994299978017807</v>
      </c>
      <c r="P36" s="17"/>
      <c r="Q36" s="17"/>
      <c r="R36" s="17"/>
      <c r="S36" s="17"/>
      <c r="T36" s="17"/>
      <c r="U36" s="17"/>
      <c r="V36" s="17"/>
      <c r="W36" s="17"/>
      <c r="X36" s="18"/>
    </row>
    <row r="37" spans="1:24" ht="7.5" customHeight="1" x14ac:dyDescent="0.2">
      <c r="A37" s="52"/>
      <c r="B37" s="79"/>
      <c r="C37" s="72"/>
      <c r="D37" s="80"/>
      <c r="E37" s="72"/>
      <c r="F37" s="80"/>
      <c r="G37" s="72"/>
      <c r="H37" s="81"/>
      <c r="I37" s="81"/>
      <c r="J37" s="81"/>
      <c r="K37" s="81"/>
      <c r="L37" s="81"/>
      <c r="M37" s="81"/>
      <c r="N37" s="82"/>
      <c r="O37" s="83"/>
      <c r="P37" s="17"/>
      <c r="Q37" s="17"/>
      <c r="R37" s="17"/>
      <c r="S37" s="17"/>
      <c r="T37" s="17"/>
      <c r="U37" s="17"/>
      <c r="V37" s="17"/>
      <c r="W37" s="17"/>
      <c r="X37" s="18"/>
    </row>
    <row r="38" spans="1:24" ht="12" customHeight="1" x14ac:dyDescent="0.2">
      <c r="A38" s="202" t="s">
        <v>29</v>
      </c>
      <c r="B38" s="203">
        <v>2288.262813270092</v>
      </c>
      <c r="C38" s="204">
        <v>686.10253244638443</v>
      </c>
      <c r="D38" s="203">
        <v>4801.5674354955554</v>
      </c>
      <c r="E38" s="204">
        <v>1147.6162734813988</v>
      </c>
      <c r="F38" s="203">
        <v>3344.8654051274061</v>
      </c>
      <c r="G38" s="204">
        <v>743.85527104884386</v>
      </c>
      <c r="H38" s="203">
        <v>1.9200000762939453</v>
      </c>
      <c r="I38" s="204">
        <v>1.9200000762939453</v>
      </c>
      <c r="J38" s="203">
        <v>167.44565176963806</v>
      </c>
      <c r="K38" s="204">
        <v>163.01240921020508</v>
      </c>
      <c r="L38" s="203">
        <v>1569.2038622498512</v>
      </c>
      <c r="M38" s="204">
        <v>1136.2656829953194</v>
      </c>
      <c r="N38" s="205">
        <v>12173.265167988837</v>
      </c>
      <c r="O38" s="206">
        <v>1167.33</v>
      </c>
      <c r="P38" s="17"/>
      <c r="Q38" s="17"/>
      <c r="R38" s="17"/>
      <c r="S38" s="17"/>
      <c r="T38" s="17"/>
      <c r="U38" s="17"/>
      <c r="V38" s="17"/>
      <c r="W38" s="17"/>
      <c r="X38" s="18"/>
    </row>
    <row r="39" spans="1:24" ht="12.75" customHeight="1" x14ac:dyDescent="0.2">
      <c r="A39" s="5"/>
      <c r="B39" s="1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17"/>
      <c r="Q39" s="17"/>
      <c r="R39" s="17"/>
      <c r="S39" s="17"/>
      <c r="T39" s="17"/>
      <c r="U39" s="17"/>
      <c r="V39" s="17"/>
      <c r="W39" s="17"/>
      <c r="X39" s="18"/>
    </row>
    <row r="40" spans="1:24" ht="6" customHeight="1" x14ac:dyDescent="0.2">
      <c r="P40" s="17"/>
      <c r="Q40" s="17"/>
      <c r="R40" s="17"/>
      <c r="S40" s="17"/>
      <c r="T40" s="17"/>
      <c r="U40" s="17"/>
      <c r="V40" s="17"/>
      <c r="W40" s="17"/>
      <c r="X40" s="18"/>
    </row>
    <row r="41" spans="1:24" ht="12.75" customHeight="1" x14ac:dyDescent="0.2">
      <c r="B41" s="476"/>
      <c r="C41" s="476"/>
      <c r="D41" s="476"/>
      <c r="E41" s="476"/>
      <c r="F41" s="476"/>
      <c r="G41" s="476"/>
      <c r="H41" s="476"/>
      <c r="I41" s="476"/>
      <c r="J41" s="476"/>
      <c r="K41" s="476"/>
      <c r="L41" s="476"/>
      <c r="M41" s="476"/>
      <c r="N41" s="476"/>
      <c r="O41" s="476"/>
      <c r="P41" s="17"/>
      <c r="Q41" s="17"/>
      <c r="R41" s="17"/>
      <c r="S41" s="17"/>
      <c r="T41" s="17"/>
      <c r="U41" s="17"/>
      <c r="V41" s="17"/>
      <c r="W41" s="17"/>
      <c r="X41" s="18"/>
    </row>
    <row r="42" spans="1:24" ht="12" customHeight="1" x14ac:dyDescent="0.2">
      <c r="M42" s="17"/>
      <c r="N42" s="17"/>
      <c r="O42" s="17"/>
      <c r="P42" s="17"/>
      <c r="Q42" s="17"/>
      <c r="R42" s="17"/>
      <c r="S42" s="17"/>
      <c r="T42" s="17"/>
      <c r="U42" s="18"/>
    </row>
    <row r="43" spans="1:24" ht="12" customHeight="1" x14ac:dyDescent="0.2">
      <c r="M43" s="17"/>
      <c r="N43" s="17"/>
      <c r="O43" s="17"/>
      <c r="P43" s="17"/>
      <c r="Q43" s="17"/>
      <c r="R43" s="17"/>
      <c r="S43" s="17"/>
      <c r="T43" s="17"/>
      <c r="U43" s="18"/>
    </row>
    <row r="44" spans="1:24" ht="12" customHeight="1" x14ac:dyDescent="0.2">
      <c r="A44" s="16"/>
      <c r="B44" s="16"/>
      <c r="C44" s="16"/>
      <c r="D44" s="16"/>
      <c r="E44" s="16"/>
      <c r="F44" s="16"/>
      <c r="G44" s="16"/>
      <c r="H44" s="16"/>
      <c r="K44" s="16"/>
      <c r="L44" s="16"/>
      <c r="M44" s="17"/>
      <c r="N44" s="17"/>
      <c r="O44" s="17"/>
      <c r="P44" s="17"/>
      <c r="Q44" s="17"/>
      <c r="R44" s="17"/>
      <c r="S44" s="17"/>
      <c r="T44" s="17"/>
      <c r="U44" s="18"/>
    </row>
    <row r="45" spans="1:24" ht="12" customHeight="1" x14ac:dyDescent="0.2">
      <c r="A45" s="22"/>
      <c r="B45" s="22"/>
      <c r="C45" s="22"/>
      <c r="D45" s="22"/>
      <c r="E45" s="21"/>
      <c r="F45" s="21"/>
      <c r="G45" s="21"/>
      <c r="H45" s="21"/>
      <c r="J45" s="20"/>
      <c r="K45" s="21"/>
      <c r="L45" s="21"/>
      <c r="M45" s="17"/>
      <c r="N45" s="17"/>
      <c r="O45" s="17"/>
      <c r="P45" s="17"/>
      <c r="Q45" s="17"/>
      <c r="R45" s="17"/>
      <c r="S45" s="17"/>
      <c r="T45" s="17"/>
      <c r="U45" s="18"/>
    </row>
    <row r="46" spans="1:24" ht="12" customHeight="1" x14ac:dyDescent="0.2">
      <c r="M46" s="17"/>
      <c r="N46" s="17"/>
      <c r="O46" s="17"/>
      <c r="P46" s="17"/>
      <c r="Q46" s="17"/>
      <c r="R46" s="17"/>
      <c r="S46" s="17"/>
      <c r="T46" s="17"/>
      <c r="U46" s="18"/>
    </row>
    <row r="47" spans="1:24" ht="12" customHeight="1" x14ac:dyDescent="0.2">
      <c r="M47" s="17"/>
      <c r="N47" s="17"/>
      <c r="O47" s="17"/>
      <c r="P47" s="17"/>
      <c r="Q47" s="17"/>
      <c r="R47" s="17"/>
      <c r="S47" s="17"/>
      <c r="T47" s="17"/>
      <c r="U47" s="18"/>
    </row>
    <row r="48" spans="1:24" ht="12" customHeight="1" x14ac:dyDescent="0.2">
      <c r="M48" s="17"/>
      <c r="N48" s="17"/>
      <c r="O48" s="17"/>
      <c r="P48" s="17"/>
      <c r="Q48" s="17"/>
      <c r="R48" s="17"/>
      <c r="S48" s="17"/>
      <c r="T48" s="17"/>
      <c r="U48" s="18"/>
    </row>
    <row r="49" spans="13:21" ht="12" customHeight="1" x14ac:dyDescent="0.2">
      <c r="M49" s="17"/>
      <c r="N49" s="17"/>
      <c r="O49" s="17"/>
      <c r="P49" s="17"/>
      <c r="Q49" s="17"/>
      <c r="R49" s="17"/>
      <c r="S49" s="17"/>
      <c r="T49" s="17"/>
      <c r="U49" s="18"/>
    </row>
    <row r="50" spans="13:21" ht="12" customHeight="1" x14ac:dyDescent="0.2">
      <c r="M50" s="17"/>
      <c r="N50" s="17"/>
      <c r="O50" s="17"/>
      <c r="P50" s="17"/>
      <c r="Q50" s="17"/>
      <c r="R50" s="17"/>
      <c r="S50" s="17"/>
      <c r="T50" s="17"/>
      <c r="U50" s="18"/>
    </row>
    <row r="51" spans="13:21" ht="12" customHeight="1" x14ac:dyDescent="0.2">
      <c r="M51" s="17"/>
      <c r="N51" s="17"/>
      <c r="O51" s="17"/>
      <c r="P51" s="17"/>
      <c r="Q51" s="17"/>
      <c r="R51" s="17"/>
      <c r="S51" s="17"/>
      <c r="T51" s="17"/>
      <c r="U51" s="18"/>
    </row>
    <row r="52" spans="13:21" ht="12" customHeight="1" x14ac:dyDescent="0.2">
      <c r="M52" s="17"/>
      <c r="N52" s="17"/>
      <c r="O52" s="17"/>
      <c r="P52" s="17"/>
      <c r="Q52" s="17"/>
      <c r="R52" s="17"/>
      <c r="S52" s="17"/>
      <c r="T52" s="17"/>
      <c r="U52" s="18"/>
    </row>
    <row r="53" spans="13:21" ht="12" customHeight="1" x14ac:dyDescent="0.2"/>
    <row r="54" spans="13:21" ht="12" customHeight="1" x14ac:dyDescent="0.2"/>
    <row r="55" spans="13:21" ht="12" customHeight="1" x14ac:dyDescent="0.2"/>
    <row r="56" spans="13:21" ht="12" customHeight="1" x14ac:dyDescent="0.2"/>
    <row r="57" spans="13:21" ht="12" customHeight="1" x14ac:dyDescent="0.2"/>
    <row r="58" spans="13:21" ht="12" customHeight="1" x14ac:dyDescent="0.2"/>
    <row r="59" spans="13:21" ht="12" customHeight="1" x14ac:dyDescent="0.2"/>
    <row r="60" spans="13:21" ht="12" customHeight="1" x14ac:dyDescent="0.2"/>
    <row r="61" spans="13:21" ht="12" customHeight="1" x14ac:dyDescent="0.2"/>
    <row r="62" spans="13:21" ht="12" customHeight="1" x14ac:dyDescent="0.2"/>
    <row r="63" spans="13:21" ht="12" customHeight="1" x14ac:dyDescent="0.2"/>
    <row r="64" spans="13:2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83" spans="1:15" x14ac:dyDescent="0.2">
      <c r="A83" s="5"/>
      <c r="B83" s="16"/>
      <c r="C83" s="16"/>
      <c r="D83" s="16"/>
      <c r="E83" s="16"/>
      <c r="F83" s="16"/>
      <c r="G83" s="16"/>
      <c r="H83" s="16"/>
      <c r="I83" s="16"/>
      <c r="J83" s="16"/>
      <c r="K83" s="16"/>
      <c r="N83" s="16"/>
      <c r="O83" s="16"/>
    </row>
    <row r="84" spans="1:15" x14ac:dyDescent="0.2">
      <c r="A84" s="20"/>
      <c r="B84" s="21"/>
      <c r="C84" s="21"/>
      <c r="D84" s="21"/>
      <c r="E84" s="22"/>
      <c r="F84" s="22"/>
      <c r="G84" s="22"/>
      <c r="H84" s="22"/>
      <c r="I84" s="21"/>
      <c r="J84" s="22"/>
      <c r="K84" s="21"/>
      <c r="M84" s="20"/>
      <c r="N84" s="23"/>
      <c r="O84" s="23"/>
    </row>
    <row r="121" spans="1:15" x14ac:dyDescent="0.2">
      <c r="A121" s="5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N121" s="16"/>
      <c r="O121" s="16"/>
    </row>
    <row r="122" spans="1:15" x14ac:dyDescent="0.2">
      <c r="A122" s="20"/>
      <c r="B122" s="21"/>
      <c r="C122" s="21"/>
      <c r="D122" s="22"/>
      <c r="E122" s="22"/>
      <c r="F122" s="22"/>
      <c r="G122" s="22"/>
      <c r="H122" s="22"/>
      <c r="I122" s="21"/>
      <c r="J122" s="22"/>
      <c r="K122" s="21"/>
      <c r="M122" s="20"/>
      <c r="N122" s="21"/>
      <c r="O122" s="21"/>
    </row>
    <row r="161" spans="1:15" x14ac:dyDescent="0.2">
      <c r="A161" s="5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N161" s="16"/>
      <c r="O161" s="16"/>
    </row>
    <row r="162" spans="1:15" x14ac:dyDescent="0.2">
      <c r="A162" s="20"/>
      <c r="B162" s="21"/>
      <c r="C162" s="21"/>
      <c r="D162" s="21"/>
      <c r="E162" s="22"/>
      <c r="F162" s="22"/>
      <c r="G162" s="22"/>
      <c r="H162" s="22"/>
      <c r="I162" s="21"/>
      <c r="J162" s="22"/>
      <c r="K162" s="21"/>
      <c r="M162" s="20"/>
      <c r="N162" s="23"/>
      <c r="O162" s="23"/>
    </row>
    <row r="200" spans="1:15" x14ac:dyDescent="0.2">
      <c r="A200" s="5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N200" s="16"/>
      <c r="O200" s="16"/>
    </row>
    <row r="201" spans="1:15" x14ac:dyDescent="0.2">
      <c r="A201" s="20"/>
      <c r="B201" s="21"/>
      <c r="C201" s="21"/>
      <c r="D201" s="21"/>
      <c r="E201" s="22"/>
      <c r="F201" s="22"/>
      <c r="G201" s="22"/>
      <c r="H201" s="22"/>
      <c r="I201" s="21"/>
      <c r="J201" s="22"/>
      <c r="K201" s="21"/>
      <c r="M201" s="20"/>
      <c r="N201" s="21"/>
      <c r="O201" s="21"/>
    </row>
    <row r="238" spans="1:15" x14ac:dyDescent="0.2">
      <c r="A238" s="5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N238" s="16"/>
      <c r="O238" s="16"/>
    </row>
    <row r="239" spans="1:15" x14ac:dyDescent="0.2">
      <c r="A239" s="20"/>
      <c r="B239" s="21"/>
      <c r="C239" s="21"/>
      <c r="D239" s="21"/>
      <c r="E239" s="22"/>
      <c r="F239" s="22"/>
      <c r="G239" s="22"/>
      <c r="H239" s="22"/>
      <c r="I239" s="21"/>
      <c r="J239" s="22"/>
      <c r="K239" s="21"/>
      <c r="M239" s="20"/>
      <c r="N239" s="22"/>
      <c r="O239" s="21"/>
    </row>
    <row r="275" spans="1:15" x14ac:dyDescent="0.2">
      <c r="A275" s="5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N275" s="16"/>
      <c r="O275" s="16"/>
    </row>
    <row r="276" spans="1:15" x14ac:dyDescent="0.2">
      <c r="A276" s="20"/>
      <c r="B276" s="21"/>
      <c r="C276" s="22"/>
      <c r="D276" s="22"/>
      <c r="E276" s="22"/>
      <c r="F276" s="22"/>
      <c r="G276" s="22"/>
      <c r="H276" s="22"/>
      <c r="I276" s="22"/>
      <c r="J276" s="22"/>
      <c r="K276" s="22"/>
    </row>
    <row r="320" spans="2:15" x14ac:dyDescent="0.2">
      <c r="B320" s="5"/>
      <c r="C320" s="16"/>
      <c r="D320" s="16"/>
      <c r="E320" s="16"/>
      <c r="F320" s="16"/>
      <c r="G320" s="16"/>
      <c r="H320" s="16"/>
      <c r="I320" s="16"/>
      <c r="J320" s="16"/>
      <c r="K320" s="16"/>
      <c r="L320" s="5"/>
      <c r="O320" s="16"/>
    </row>
  </sheetData>
  <sortState ref="A9:O37">
    <sortCondition descending="1" ref="K9:K37"/>
  </sortState>
  <mergeCells count="9">
    <mergeCell ref="H6:I6"/>
    <mergeCell ref="N6:O6"/>
    <mergeCell ref="B3:M3"/>
    <mergeCell ref="D5:E5"/>
    <mergeCell ref="B6:C6"/>
    <mergeCell ref="D6:E6"/>
    <mergeCell ref="F6:G6"/>
    <mergeCell ref="J6:K6"/>
    <mergeCell ref="L6:M6"/>
  </mergeCells>
  <pageMargins left="0.74803149606299213" right="0.74803149606299213" top="0.98425196850393704" bottom="0.98425196850393704" header="0.51181102362204722" footer="0.51181102362204722"/>
  <pageSetup paperSize="8" scale="79" orientation="landscape" r:id="rId1"/>
  <headerFooter alignWithMargins="0">
    <oddHeader>&amp;L&amp;"Arial,Italic"&amp;8&amp;F&amp;R&amp;"Arial,Italic"&amp;8&amp;D</oddHeader>
    <oddFooter>&amp;C&amp;"Arial,Italic"&amp;8&amp;P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1"/>
  <sheetViews>
    <sheetView showGridLines="0" zoomScaleNormal="100" workbookViewId="0">
      <selection sqref="A1:H39"/>
    </sheetView>
  </sheetViews>
  <sheetFormatPr defaultRowHeight="12.75" x14ac:dyDescent="0.2"/>
  <cols>
    <col min="1" max="1" width="20" style="3" customWidth="1"/>
    <col min="2" max="8" width="15.7109375" style="3" customWidth="1"/>
    <col min="9" max="9" width="10.85546875" style="3" bestFit="1" customWidth="1"/>
    <col min="10" max="16384" width="9.140625" style="3"/>
  </cols>
  <sheetData>
    <row r="1" spans="1:8" ht="15" x14ac:dyDescent="0.25">
      <c r="A1" s="216" t="s">
        <v>300</v>
      </c>
      <c r="B1" s="5"/>
      <c r="C1" s="5"/>
      <c r="D1" s="5"/>
      <c r="E1" s="5"/>
      <c r="F1" s="5"/>
      <c r="G1" s="5"/>
      <c r="H1" s="5"/>
    </row>
    <row r="2" spans="1:8" ht="15" customHeight="1" x14ac:dyDescent="0.2">
      <c r="A2" s="1"/>
    </row>
    <row r="3" spans="1:8" ht="12.75" customHeight="1" x14ac:dyDescent="0.2">
      <c r="A3" s="29"/>
      <c r="B3" s="641" t="s">
        <v>40</v>
      </c>
      <c r="C3" s="641"/>
      <c r="D3" s="641"/>
      <c r="E3" s="641"/>
      <c r="F3" s="641"/>
      <c r="G3" s="641"/>
      <c r="H3" s="103"/>
    </row>
    <row r="4" spans="1:8" ht="6" customHeight="1" x14ac:dyDescent="0.2">
      <c r="A4" s="29"/>
      <c r="B4" s="32"/>
      <c r="C4" s="32"/>
      <c r="D4" s="32"/>
      <c r="E4" s="32"/>
      <c r="F4" s="32"/>
      <c r="G4" s="32"/>
      <c r="H4" s="30"/>
    </row>
    <row r="5" spans="1:8" ht="12.75" customHeight="1" x14ac:dyDescent="0.2">
      <c r="A5" s="200"/>
      <c r="B5" s="178"/>
      <c r="C5" s="178"/>
      <c r="D5" s="178"/>
      <c r="E5" s="178"/>
      <c r="F5" s="178"/>
      <c r="G5" s="178"/>
      <c r="H5" s="211" t="s">
        <v>178</v>
      </c>
    </row>
    <row r="6" spans="1:8" ht="12.75" customHeight="1" x14ac:dyDescent="0.2">
      <c r="A6" s="201" t="s">
        <v>31</v>
      </c>
      <c r="B6" s="178" t="s">
        <v>35</v>
      </c>
      <c r="C6" s="178" t="s">
        <v>177</v>
      </c>
      <c r="D6" s="178" t="s">
        <v>36</v>
      </c>
      <c r="E6" s="178" t="s">
        <v>145</v>
      </c>
      <c r="F6" s="178" t="s">
        <v>37</v>
      </c>
      <c r="G6" s="178" t="s">
        <v>38</v>
      </c>
      <c r="H6" s="211" t="s">
        <v>44</v>
      </c>
    </row>
    <row r="7" spans="1:8" ht="3.75" customHeight="1" x14ac:dyDescent="0.2">
      <c r="A7" s="9"/>
      <c r="B7" s="485"/>
      <c r="C7" s="485"/>
      <c r="D7" s="485"/>
      <c r="E7" s="485"/>
      <c r="F7" s="485"/>
      <c r="G7" s="485"/>
      <c r="H7" s="485"/>
    </row>
    <row r="8" spans="1:8" ht="12.75" customHeight="1" x14ac:dyDescent="0.2">
      <c r="A8" s="108" t="s">
        <v>22</v>
      </c>
      <c r="B8" s="111">
        <v>368.62084337646195</v>
      </c>
      <c r="C8" s="111">
        <v>1051.7875889116456</v>
      </c>
      <c r="D8" s="111">
        <v>474.11701079299905</v>
      </c>
      <c r="E8" s="111" t="s">
        <v>33</v>
      </c>
      <c r="F8" s="110" t="s">
        <v>33</v>
      </c>
      <c r="G8" s="111">
        <v>19.906668711039831</v>
      </c>
      <c r="H8" s="114">
        <v>1914.4321117921465</v>
      </c>
    </row>
    <row r="9" spans="1:8" ht="12.75" customHeight="1" x14ac:dyDescent="0.2">
      <c r="A9" s="105" t="s">
        <v>23</v>
      </c>
      <c r="B9" s="104">
        <v>61.13775858835978</v>
      </c>
      <c r="C9" s="104">
        <v>485.38777223891685</v>
      </c>
      <c r="D9" s="104">
        <v>6.2452388247826995</v>
      </c>
      <c r="E9" s="111" t="s">
        <v>33</v>
      </c>
      <c r="F9" s="110" t="s">
        <v>33</v>
      </c>
      <c r="G9" s="110">
        <v>1.1140421283655275</v>
      </c>
      <c r="H9" s="96">
        <v>553.8848117804248</v>
      </c>
    </row>
    <row r="10" spans="1:8" ht="12.75" customHeight="1" x14ac:dyDescent="0.2">
      <c r="A10" s="105" t="s">
        <v>16</v>
      </c>
      <c r="B10" s="104" t="s">
        <v>33</v>
      </c>
      <c r="C10" s="104">
        <v>276.44634869726622</v>
      </c>
      <c r="D10" s="104">
        <v>0.40973512499999998</v>
      </c>
      <c r="E10" s="111" t="s">
        <v>33</v>
      </c>
      <c r="F10" s="110" t="s">
        <v>33</v>
      </c>
      <c r="G10" s="84">
        <v>5.9140596215718286</v>
      </c>
      <c r="H10" s="96">
        <v>282.77014344383809</v>
      </c>
    </row>
    <row r="11" spans="1:8" ht="12.75" customHeight="1" x14ac:dyDescent="0.2">
      <c r="A11" s="105" t="s">
        <v>289</v>
      </c>
      <c r="B11" s="104">
        <v>1.4429406462890624</v>
      </c>
      <c r="C11" s="104">
        <v>228.697092547701</v>
      </c>
      <c r="D11" s="104" t="s">
        <v>33</v>
      </c>
      <c r="E11" s="111" t="s">
        <v>33</v>
      </c>
      <c r="F11" s="110" t="s">
        <v>33</v>
      </c>
      <c r="G11" s="84">
        <v>8.2471994338343624E-2</v>
      </c>
      <c r="H11" s="96">
        <v>230.22250518832834</v>
      </c>
    </row>
    <row r="12" spans="1:8" ht="12.75" customHeight="1" x14ac:dyDescent="0.2">
      <c r="A12" s="105" t="s">
        <v>134</v>
      </c>
      <c r="B12" s="104">
        <v>59.503520978022237</v>
      </c>
      <c r="C12" s="104">
        <v>149.92301095747868</v>
      </c>
      <c r="D12" s="84">
        <v>9.0033157388945746</v>
      </c>
      <c r="E12" s="84" t="s">
        <v>33</v>
      </c>
      <c r="F12" s="110">
        <v>2.622293930532932</v>
      </c>
      <c r="G12" s="104">
        <v>1.1127773574037155E-2</v>
      </c>
      <c r="H12" s="96">
        <v>221.06326937850247</v>
      </c>
    </row>
    <row r="13" spans="1:8" ht="12.75" customHeight="1" x14ac:dyDescent="0.2">
      <c r="A13" s="105" t="s">
        <v>165</v>
      </c>
      <c r="B13" s="104" t="s">
        <v>33</v>
      </c>
      <c r="C13" s="104">
        <v>125.85069456268138</v>
      </c>
      <c r="D13" s="104">
        <v>0.12140400000000004</v>
      </c>
      <c r="E13" s="104" t="s">
        <v>33</v>
      </c>
      <c r="F13" s="110">
        <v>25.908120724081989</v>
      </c>
      <c r="G13" s="84">
        <v>7.7207689747338293</v>
      </c>
      <c r="H13" s="96">
        <v>159.60098826149721</v>
      </c>
    </row>
    <row r="14" spans="1:8" ht="12.75" customHeight="1" x14ac:dyDescent="0.2">
      <c r="A14" s="105" t="s">
        <v>19</v>
      </c>
      <c r="B14" s="104">
        <v>33.88683611075988</v>
      </c>
      <c r="C14" s="104">
        <v>108.71</v>
      </c>
      <c r="D14" s="104">
        <v>0.21549210000000008</v>
      </c>
      <c r="E14" s="104" t="s">
        <v>33</v>
      </c>
      <c r="F14" s="110" t="s">
        <v>33</v>
      </c>
      <c r="G14" s="84">
        <v>0.16879666847348215</v>
      </c>
      <c r="H14" s="96">
        <v>142.97999999999999</v>
      </c>
    </row>
    <row r="15" spans="1:8" ht="12.75" customHeight="1" x14ac:dyDescent="0.2">
      <c r="A15" s="105" t="s">
        <v>164</v>
      </c>
      <c r="B15" s="104">
        <v>39.875568789647829</v>
      </c>
      <c r="C15" s="104">
        <v>78.74899609974787</v>
      </c>
      <c r="D15" s="104">
        <v>15.37636288491683</v>
      </c>
      <c r="E15" s="104">
        <v>0.12</v>
      </c>
      <c r="F15" s="110">
        <v>3.9334408957993983</v>
      </c>
      <c r="G15" s="84">
        <v>2.3337561143103838E-2</v>
      </c>
      <c r="H15" s="96">
        <v>138.07770623602343</v>
      </c>
    </row>
    <row r="16" spans="1:8" ht="12.75" customHeight="1" x14ac:dyDescent="0.2">
      <c r="A16" s="105" t="s">
        <v>302</v>
      </c>
      <c r="B16" s="104">
        <v>2.5824652714048386</v>
      </c>
      <c r="C16" s="104">
        <v>72.307947556279643</v>
      </c>
      <c r="D16" s="104" t="s">
        <v>33</v>
      </c>
      <c r="E16" s="104" t="s">
        <v>33</v>
      </c>
      <c r="F16" s="110" t="s">
        <v>33</v>
      </c>
      <c r="G16" s="104">
        <v>1.1497795031628866</v>
      </c>
      <c r="H16" s="96">
        <v>76.040192330847376</v>
      </c>
    </row>
    <row r="17" spans="1:8" ht="12.75" customHeight="1" x14ac:dyDescent="0.2">
      <c r="A17" s="105" t="s">
        <v>84</v>
      </c>
      <c r="B17" s="104">
        <v>15.348866867709162</v>
      </c>
      <c r="C17" s="104">
        <v>57.25</v>
      </c>
      <c r="D17" s="104">
        <v>2.2008741661806108</v>
      </c>
      <c r="E17" s="104" t="s">
        <v>33</v>
      </c>
      <c r="F17" s="110" t="s">
        <v>33</v>
      </c>
      <c r="G17" s="84" t="s">
        <v>33</v>
      </c>
      <c r="H17" s="96">
        <v>74.38</v>
      </c>
    </row>
    <row r="18" spans="1:8" ht="12.75" customHeight="1" x14ac:dyDescent="0.2">
      <c r="A18" s="105" t="s">
        <v>26</v>
      </c>
      <c r="B18" s="104">
        <v>33.79109998927116</v>
      </c>
      <c r="C18" s="104">
        <v>30.085991839782714</v>
      </c>
      <c r="D18" s="104">
        <v>5.2828454971389771</v>
      </c>
      <c r="E18" s="104" t="s">
        <v>33</v>
      </c>
      <c r="F18" s="110" t="s">
        <v>33</v>
      </c>
      <c r="G18" s="104">
        <v>1.5750443010879134</v>
      </c>
      <c r="H18" s="96">
        <v>70.734981627280774</v>
      </c>
    </row>
    <row r="19" spans="1:8" ht="12.75" customHeight="1" x14ac:dyDescent="0.2">
      <c r="A19" s="105" t="s">
        <v>123</v>
      </c>
      <c r="B19" s="104">
        <v>15.881851805192376</v>
      </c>
      <c r="C19" s="104">
        <v>40.338015416053324</v>
      </c>
      <c r="D19" s="84">
        <v>4.0585529712884423</v>
      </c>
      <c r="E19" s="84" t="s">
        <v>33</v>
      </c>
      <c r="F19" s="110">
        <v>5.4592377111745831</v>
      </c>
      <c r="G19" s="104" t="s">
        <v>33</v>
      </c>
      <c r="H19" s="96">
        <v>65.738540123707125</v>
      </c>
    </row>
    <row r="20" spans="1:8" ht="12.75" customHeight="1" x14ac:dyDescent="0.2">
      <c r="A20" s="105" t="s">
        <v>140</v>
      </c>
      <c r="B20" s="104">
        <v>20.991051359473179</v>
      </c>
      <c r="C20" s="104">
        <v>30.649567045788288</v>
      </c>
      <c r="D20" s="104">
        <v>3.2575401711322778</v>
      </c>
      <c r="E20" s="104" t="s">
        <v>33</v>
      </c>
      <c r="F20" s="110">
        <v>2.2944869392168519</v>
      </c>
      <c r="G20" s="84" t="s">
        <v>33</v>
      </c>
      <c r="H20" s="96">
        <v>57.195754057572771</v>
      </c>
    </row>
    <row r="21" spans="1:8" ht="12.75" customHeight="1" x14ac:dyDescent="0.2">
      <c r="A21" s="105" t="s">
        <v>137</v>
      </c>
      <c r="B21" s="104">
        <v>17.279408798213076</v>
      </c>
      <c r="C21" s="104">
        <v>25.19398132993641</v>
      </c>
      <c r="D21" s="104">
        <v>3.3921816242084382</v>
      </c>
      <c r="E21" s="104" t="s">
        <v>33</v>
      </c>
      <c r="F21" s="110">
        <v>0.98333997395038586</v>
      </c>
      <c r="G21" s="104" t="s">
        <v>33</v>
      </c>
      <c r="H21" s="96">
        <v>46.852285401726967</v>
      </c>
    </row>
    <row r="22" spans="1:8" ht="12.75" customHeight="1" x14ac:dyDescent="0.2">
      <c r="A22" s="105" t="s">
        <v>25</v>
      </c>
      <c r="B22" s="104">
        <v>1.4623823547265526</v>
      </c>
      <c r="C22" s="104">
        <v>27.381484172780574</v>
      </c>
      <c r="D22" s="104">
        <v>0.19507850302720067</v>
      </c>
      <c r="E22" s="104" t="s">
        <v>33</v>
      </c>
      <c r="F22" s="110" t="s">
        <v>33</v>
      </c>
      <c r="G22" s="104" t="s">
        <v>33</v>
      </c>
      <c r="H22" s="96">
        <v>29.040939647832083</v>
      </c>
    </row>
    <row r="23" spans="1:8" ht="12.75" customHeight="1" x14ac:dyDescent="0.2">
      <c r="A23" s="105" t="s">
        <v>301</v>
      </c>
      <c r="B23" s="104">
        <v>9.3213991686275488</v>
      </c>
      <c r="C23" s="104">
        <v>13.446707212512017</v>
      </c>
      <c r="D23" s="104">
        <v>2.4013711334111698</v>
      </c>
      <c r="E23" s="104" t="s">
        <v>33</v>
      </c>
      <c r="F23" s="110">
        <v>3.2779079131650923</v>
      </c>
      <c r="G23" s="104" t="s">
        <v>33</v>
      </c>
      <c r="H23" s="96">
        <v>28.450663335628985</v>
      </c>
    </row>
    <row r="24" spans="1:8" ht="12.75" customHeight="1" x14ac:dyDescent="0.2">
      <c r="A24" s="107" t="s">
        <v>24</v>
      </c>
      <c r="B24" s="109">
        <v>1.0721739208719729</v>
      </c>
      <c r="C24" s="109">
        <v>24.974177318376661</v>
      </c>
      <c r="D24" s="109">
        <v>0.1560576596417427</v>
      </c>
      <c r="E24" s="109" t="s">
        <v>33</v>
      </c>
      <c r="F24" s="110" t="s">
        <v>33</v>
      </c>
      <c r="G24" s="112" t="s">
        <v>33</v>
      </c>
      <c r="H24" s="113">
        <v>26.202522176050991</v>
      </c>
    </row>
    <row r="25" spans="1:8" ht="12.75" customHeight="1" x14ac:dyDescent="0.2">
      <c r="A25" s="105" t="s">
        <v>205</v>
      </c>
      <c r="B25" s="104">
        <v>5.2203720000000002</v>
      </c>
      <c r="C25" s="104">
        <v>14.900823449999999</v>
      </c>
      <c r="D25" s="84">
        <v>0.25950105000000007</v>
      </c>
      <c r="E25" s="104" t="s">
        <v>33</v>
      </c>
      <c r="F25" s="110" t="s">
        <v>33</v>
      </c>
      <c r="G25" s="104" t="s">
        <v>33</v>
      </c>
      <c r="H25" s="96">
        <v>20.380799450592001</v>
      </c>
    </row>
    <row r="26" spans="1:8" ht="12.75" customHeight="1" x14ac:dyDescent="0.2">
      <c r="A26" s="105" t="s">
        <v>27</v>
      </c>
      <c r="B26" s="104" t="s">
        <v>33</v>
      </c>
      <c r="C26" s="104">
        <v>19.161223461682557</v>
      </c>
      <c r="D26" s="104" t="s">
        <v>33</v>
      </c>
      <c r="E26" s="104" t="s">
        <v>33</v>
      </c>
      <c r="F26" s="110" t="s">
        <v>33</v>
      </c>
      <c r="G26" s="104">
        <v>9.0444969931356214E-2</v>
      </c>
      <c r="H26" s="96">
        <v>19.251668431613915</v>
      </c>
    </row>
    <row r="27" spans="1:8" ht="12.75" customHeight="1" x14ac:dyDescent="0.2">
      <c r="A27" s="105" t="s">
        <v>138</v>
      </c>
      <c r="B27" s="104">
        <v>6.4550049764988424</v>
      </c>
      <c r="C27" s="104">
        <v>10.219861124759674</v>
      </c>
      <c r="D27" s="104">
        <v>2.1324808446298844</v>
      </c>
      <c r="E27" s="104" t="s">
        <v>33</v>
      </c>
      <c r="F27" s="84" t="s">
        <v>33</v>
      </c>
      <c r="G27" s="104" t="s">
        <v>33</v>
      </c>
      <c r="H27" s="96">
        <v>18.810808346025301</v>
      </c>
    </row>
    <row r="28" spans="1:8" ht="12.75" customHeight="1" x14ac:dyDescent="0.2">
      <c r="A28" s="105" t="s">
        <v>18</v>
      </c>
      <c r="B28" s="104">
        <v>4.7670971965986482</v>
      </c>
      <c r="C28" s="104">
        <v>5.8837857389003307</v>
      </c>
      <c r="D28" s="104">
        <v>0.64810084423029424</v>
      </c>
      <c r="E28" s="104" t="s">
        <v>33</v>
      </c>
      <c r="F28" s="84" t="s">
        <v>33</v>
      </c>
      <c r="G28" s="84">
        <v>5.2040831924527887E-2</v>
      </c>
      <c r="H28" s="96">
        <v>11.351024611653799</v>
      </c>
    </row>
    <row r="29" spans="1:8" ht="12.75" customHeight="1" x14ac:dyDescent="0.2">
      <c r="A29" s="105" t="s">
        <v>142</v>
      </c>
      <c r="B29" s="104">
        <v>4.5485727023875713</v>
      </c>
      <c r="C29" s="104">
        <v>5.8837857389003307</v>
      </c>
      <c r="D29" s="104">
        <v>0.64810084423029424</v>
      </c>
      <c r="E29" s="104" t="s">
        <v>33</v>
      </c>
      <c r="F29" s="84" t="s">
        <v>33</v>
      </c>
      <c r="G29" s="84">
        <v>0.19814441082521153</v>
      </c>
      <c r="H29" s="96">
        <v>11.278603696343405</v>
      </c>
    </row>
    <row r="30" spans="1:8" ht="12.75" customHeight="1" x14ac:dyDescent="0.2">
      <c r="A30" s="105" t="s">
        <v>139</v>
      </c>
      <c r="B30" s="104" t="s">
        <v>33</v>
      </c>
      <c r="C30" s="104">
        <v>2.8871999235153201</v>
      </c>
      <c r="D30" s="104" t="s">
        <v>33</v>
      </c>
      <c r="E30" s="104" t="s">
        <v>33</v>
      </c>
      <c r="F30" s="84" t="s">
        <v>33</v>
      </c>
      <c r="G30" s="104" t="s">
        <v>33</v>
      </c>
      <c r="H30" s="96">
        <v>2.8875599235057834</v>
      </c>
    </row>
    <row r="31" spans="1:8" ht="12.75" customHeight="1" x14ac:dyDescent="0.2">
      <c r="A31" s="105" t="s">
        <v>135</v>
      </c>
      <c r="B31" s="104" t="s">
        <v>33</v>
      </c>
      <c r="C31" s="104">
        <v>2.8871999235153201</v>
      </c>
      <c r="D31" s="104" t="s">
        <v>33</v>
      </c>
      <c r="E31" s="104" t="s">
        <v>33</v>
      </c>
      <c r="F31" s="84" t="s">
        <v>33</v>
      </c>
      <c r="G31" s="104" t="s">
        <v>33</v>
      </c>
      <c r="H31" s="96">
        <v>2.8872609795137025</v>
      </c>
    </row>
    <row r="32" spans="1:8" ht="12.75" customHeight="1" x14ac:dyDescent="0.2">
      <c r="A32" s="105" t="s">
        <v>141</v>
      </c>
      <c r="B32" s="84">
        <v>0.28800000000000003</v>
      </c>
      <c r="C32" s="104">
        <v>1.44</v>
      </c>
      <c r="D32" s="84">
        <v>0.36864000000000002</v>
      </c>
      <c r="E32" s="104" t="s">
        <v>33</v>
      </c>
      <c r="F32" s="84" t="s">
        <v>33</v>
      </c>
      <c r="G32" s="104" t="s">
        <v>33</v>
      </c>
      <c r="H32" s="96">
        <v>2.097626153405209</v>
      </c>
    </row>
    <row r="33" spans="1:10" ht="12.75" customHeight="1" x14ac:dyDescent="0.2">
      <c r="A33" s="105" t="s">
        <v>14</v>
      </c>
      <c r="B33" s="104">
        <v>5.4620998553037647E-2</v>
      </c>
      <c r="C33" s="104">
        <v>1.3024673681786063</v>
      </c>
      <c r="D33" s="104" t="s">
        <v>33</v>
      </c>
      <c r="E33" s="104" t="s">
        <v>33</v>
      </c>
      <c r="F33" s="84" t="s">
        <v>33</v>
      </c>
      <c r="G33" s="104" t="s">
        <v>33</v>
      </c>
      <c r="H33" s="96">
        <v>1.3619973700748493</v>
      </c>
    </row>
    <row r="34" spans="1:10" ht="12.75" customHeight="1" x14ac:dyDescent="0.2">
      <c r="A34" s="105" t="s">
        <v>85</v>
      </c>
      <c r="B34" s="104" t="s">
        <v>33</v>
      </c>
      <c r="C34" s="104">
        <v>7.2900001287460317E-3</v>
      </c>
      <c r="D34" s="84" t="s">
        <v>33</v>
      </c>
      <c r="E34" s="104" t="s">
        <v>33</v>
      </c>
      <c r="F34" s="84" t="s">
        <v>33</v>
      </c>
      <c r="G34" s="104" t="s">
        <v>33</v>
      </c>
      <c r="H34" s="96">
        <v>7.2900001287460317E-3</v>
      </c>
    </row>
    <row r="35" spans="1:10" ht="12.75" customHeight="1" x14ac:dyDescent="0.2">
      <c r="A35" s="105" t="s">
        <v>21</v>
      </c>
      <c r="B35" s="104" t="s">
        <v>364</v>
      </c>
      <c r="C35" s="104" t="s">
        <v>364</v>
      </c>
      <c r="D35" s="104" t="s">
        <v>33</v>
      </c>
      <c r="E35" s="104" t="s">
        <v>33</v>
      </c>
      <c r="F35" s="84" t="s">
        <v>33</v>
      </c>
      <c r="G35" s="104" t="s">
        <v>364</v>
      </c>
      <c r="H35" s="96" t="s">
        <v>364</v>
      </c>
    </row>
    <row r="36" spans="1:10" ht="6" customHeight="1" x14ac:dyDescent="0.2">
      <c r="A36" s="106"/>
      <c r="B36" s="72"/>
      <c r="C36" s="72"/>
      <c r="D36" s="72"/>
      <c r="E36" s="72"/>
      <c r="F36" s="81"/>
      <c r="G36" s="81"/>
      <c r="H36" s="83"/>
      <c r="I36" s="17"/>
      <c r="J36" s="18"/>
    </row>
    <row r="37" spans="1:10" ht="12.75" customHeight="1" x14ac:dyDescent="0.2">
      <c r="A37" s="202" t="s">
        <v>176</v>
      </c>
      <c r="B37" s="207">
        <v>703.14162746521481</v>
      </c>
      <c r="C37" s="207">
        <v>2891.748032063726</v>
      </c>
      <c r="D37" s="207">
        <v>530.46873088020868</v>
      </c>
      <c r="E37" s="207">
        <v>0.12</v>
      </c>
      <c r="F37" s="207">
        <v>44.48</v>
      </c>
      <c r="G37" s="207">
        <v>38.02563147986762</v>
      </c>
      <c r="H37" s="208">
        <v>4207.9828499816986</v>
      </c>
      <c r="I37" s="17"/>
      <c r="J37" s="18"/>
    </row>
    <row r="38" spans="1:10" ht="3.75" customHeight="1" x14ac:dyDescent="0.2">
      <c r="A38" s="5"/>
      <c r="B38" s="5"/>
      <c r="C38" s="5"/>
      <c r="D38" s="5"/>
      <c r="E38" s="5"/>
      <c r="F38" s="5"/>
      <c r="G38" s="5"/>
      <c r="H38" s="5"/>
      <c r="I38" s="17"/>
    </row>
    <row r="39" spans="1:10" x14ac:dyDescent="0.2">
      <c r="A39" s="3" t="s">
        <v>365</v>
      </c>
      <c r="B39" s="476"/>
    </row>
    <row r="52" spans="1:8" x14ac:dyDescent="0.2">
      <c r="A52" s="5"/>
      <c r="B52" s="16"/>
      <c r="C52" s="16"/>
      <c r="D52" s="16"/>
      <c r="E52" s="16"/>
      <c r="F52" s="16"/>
      <c r="H52" s="16"/>
    </row>
    <row r="53" spans="1:8" x14ac:dyDescent="0.2">
      <c r="A53" s="20"/>
      <c r="B53" s="21"/>
      <c r="C53" s="22"/>
      <c r="D53" s="22"/>
      <c r="E53" s="22"/>
      <c r="F53" s="21"/>
      <c r="G53" s="20"/>
      <c r="H53" s="21"/>
    </row>
    <row r="92" spans="1:8" x14ac:dyDescent="0.2">
      <c r="A92" s="5"/>
      <c r="B92" s="16"/>
      <c r="C92" s="16"/>
      <c r="D92" s="16"/>
      <c r="E92" s="16"/>
      <c r="F92" s="16"/>
      <c r="H92" s="16"/>
    </row>
    <row r="93" spans="1:8" x14ac:dyDescent="0.2">
      <c r="A93" s="20"/>
      <c r="B93" s="21"/>
      <c r="C93" s="22"/>
      <c r="D93" s="22"/>
      <c r="E93" s="22"/>
      <c r="F93" s="21"/>
      <c r="G93" s="20"/>
      <c r="H93" s="23"/>
    </row>
    <row r="131" spans="1:8" x14ac:dyDescent="0.2">
      <c r="A131" s="5"/>
      <c r="B131" s="16"/>
      <c r="C131" s="16"/>
      <c r="D131" s="16"/>
      <c r="E131" s="16"/>
      <c r="F131" s="16"/>
      <c r="H131" s="16"/>
    </row>
    <row r="132" spans="1:8" x14ac:dyDescent="0.2">
      <c r="A132" s="20"/>
      <c r="B132" s="21"/>
      <c r="C132" s="22"/>
      <c r="D132" s="22"/>
      <c r="E132" s="22"/>
      <c r="F132" s="21"/>
      <c r="G132" s="20"/>
      <c r="H132" s="21"/>
    </row>
    <row r="169" spans="1:8" x14ac:dyDescent="0.2">
      <c r="A169" s="5"/>
      <c r="B169" s="16"/>
      <c r="C169" s="16"/>
      <c r="D169" s="16"/>
      <c r="E169" s="16"/>
      <c r="F169" s="16"/>
      <c r="H169" s="16"/>
    </row>
    <row r="170" spans="1:8" x14ac:dyDescent="0.2">
      <c r="A170" s="20"/>
      <c r="B170" s="21"/>
      <c r="C170" s="22"/>
      <c r="D170" s="22"/>
      <c r="E170" s="22"/>
      <c r="F170" s="21"/>
      <c r="G170" s="20"/>
      <c r="H170" s="21"/>
    </row>
    <row r="206" spans="1:8" x14ac:dyDescent="0.2">
      <c r="A206" s="5"/>
      <c r="B206" s="16"/>
      <c r="C206" s="16"/>
      <c r="D206" s="16"/>
      <c r="E206" s="16"/>
      <c r="F206" s="16"/>
      <c r="H206" s="16"/>
    </row>
    <row r="207" spans="1:8" x14ac:dyDescent="0.2">
      <c r="A207" s="20"/>
      <c r="B207" s="22"/>
      <c r="C207" s="22"/>
      <c r="D207" s="22"/>
      <c r="E207" s="22"/>
      <c r="F207" s="22"/>
    </row>
    <row r="251" spans="2:8" x14ac:dyDescent="0.2">
      <c r="B251" s="16"/>
      <c r="C251" s="16"/>
      <c r="D251" s="16"/>
      <c r="E251" s="16"/>
      <c r="F251" s="16"/>
      <c r="H251" s="16"/>
    </row>
  </sheetData>
  <sortState ref="A8:H34">
    <sortCondition descending="1" ref="H8:H34"/>
  </sortState>
  <mergeCells count="1">
    <mergeCell ref="B3:G3"/>
  </mergeCells>
  <pageMargins left="0.74803149606299213" right="0.74803149606299213" top="0.98425196850393704" bottom="0.98425196850393704" header="0.51181102362204722" footer="0.51181102362204722"/>
  <pageSetup paperSize="8" scale="79" orientation="landscape" r:id="rId1"/>
  <headerFooter alignWithMargins="0">
    <oddHeader>&amp;L&amp;"Arial,Italic"&amp;8&amp;F&amp;R&amp;"Arial,Italic"&amp;8&amp;D</oddHeader>
    <oddFooter>&amp;C&amp;"Arial,Italic"&amp;8&amp;P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0"/>
  <sheetViews>
    <sheetView showGridLines="0" zoomScaleNormal="100" workbookViewId="0">
      <selection activeCell="C32" sqref="C32"/>
    </sheetView>
  </sheetViews>
  <sheetFormatPr defaultRowHeight="12.75" x14ac:dyDescent="0.2"/>
  <cols>
    <col min="1" max="1" width="18.5703125" style="377" customWidth="1"/>
    <col min="2" max="3" width="9.28515625" style="375" customWidth="1"/>
    <col min="4" max="4" width="9.28515625" style="376" customWidth="1"/>
    <col min="5" max="5" width="9.28515625" style="375" customWidth="1"/>
    <col min="6" max="6" width="9.28515625" style="376" customWidth="1"/>
    <col min="7" max="7" width="9.28515625" style="375" customWidth="1"/>
    <col min="8" max="8" width="9.28515625" style="376" customWidth="1"/>
    <col min="9" max="9" width="9.28515625" style="375" customWidth="1"/>
    <col min="10" max="10" width="9.28515625" style="376" customWidth="1"/>
    <col min="11" max="11" width="9.28515625" style="375" customWidth="1"/>
    <col min="12" max="12" width="9.28515625" style="376" customWidth="1"/>
    <col min="13" max="13" width="9.28515625" style="375" customWidth="1"/>
    <col min="14" max="14" width="9.28515625" style="376" customWidth="1"/>
    <col min="15" max="15" width="9.28515625" style="375" customWidth="1"/>
    <col min="16" max="16" width="6.28515625" style="375" customWidth="1"/>
    <col min="17" max="16384" width="9.140625" style="377"/>
  </cols>
  <sheetData>
    <row r="1" spans="1:16" s="373" customFormat="1" ht="15" customHeight="1" x14ac:dyDescent="0.25">
      <c r="A1" s="370" t="s">
        <v>316</v>
      </c>
      <c r="B1" s="371"/>
      <c r="C1" s="371"/>
      <c r="D1" s="372"/>
      <c r="E1" s="371"/>
      <c r="F1" s="372"/>
      <c r="G1" s="371"/>
      <c r="H1" s="372"/>
      <c r="I1" s="371"/>
      <c r="J1" s="372"/>
      <c r="K1" s="371"/>
      <c r="L1" s="372"/>
      <c r="M1" s="371"/>
      <c r="N1" s="372"/>
      <c r="O1" s="371"/>
      <c r="P1" s="371"/>
    </row>
    <row r="2" spans="1:16" ht="15" customHeight="1" x14ac:dyDescent="0.2">
      <c r="A2" s="374"/>
    </row>
    <row r="3" spans="1:16" ht="15" customHeight="1" x14ac:dyDescent="0.2">
      <c r="A3" s="378"/>
      <c r="B3" s="645" t="s">
        <v>34</v>
      </c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7"/>
      <c r="N3" s="379"/>
      <c r="O3" s="380"/>
      <c r="P3" s="381"/>
    </row>
    <row r="4" spans="1:16" ht="6" customHeight="1" x14ac:dyDescent="0.2">
      <c r="A4" s="378"/>
      <c r="B4" s="380"/>
      <c r="C4" s="380"/>
      <c r="D4" s="382"/>
      <c r="E4" s="380"/>
      <c r="F4" s="382"/>
      <c r="G4" s="380"/>
      <c r="H4" s="382"/>
      <c r="I4" s="380"/>
      <c r="J4" s="382"/>
      <c r="K4" s="380"/>
      <c r="L4" s="382"/>
      <c r="M4" s="380"/>
      <c r="N4" s="382"/>
      <c r="O4" s="380"/>
      <c r="P4" s="381"/>
    </row>
    <row r="5" spans="1:16" x14ac:dyDescent="0.2">
      <c r="A5" s="383"/>
      <c r="B5" s="648"/>
      <c r="C5" s="649"/>
      <c r="D5" s="650"/>
      <c r="E5" s="649"/>
      <c r="F5" s="650"/>
      <c r="G5" s="649"/>
      <c r="H5" s="650"/>
      <c r="I5" s="651"/>
      <c r="J5" s="650"/>
      <c r="K5" s="651"/>
      <c r="L5" s="650"/>
      <c r="M5" s="652"/>
      <c r="N5" s="653"/>
      <c r="O5" s="651"/>
      <c r="P5" s="384"/>
    </row>
    <row r="6" spans="1:16" x14ac:dyDescent="0.2">
      <c r="A6" s="383"/>
      <c r="B6" s="648" t="s">
        <v>45</v>
      </c>
      <c r="C6" s="649"/>
      <c r="D6" s="650" t="s">
        <v>41</v>
      </c>
      <c r="E6" s="649"/>
      <c r="F6" s="650" t="s">
        <v>46</v>
      </c>
      <c r="G6" s="649"/>
      <c r="H6" s="650" t="s">
        <v>145</v>
      </c>
      <c r="I6" s="651"/>
      <c r="J6" s="650" t="s">
        <v>47</v>
      </c>
      <c r="K6" s="651"/>
      <c r="L6" s="650" t="s">
        <v>38</v>
      </c>
      <c r="M6" s="652"/>
      <c r="N6" s="653" t="s">
        <v>48</v>
      </c>
      <c r="O6" s="651"/>
      <c r="P6" s="384"/>
    </row>
    <row r="7" spans="1:16" x14ac:dyDescent="0.2">
      <c r="A7" s="383" t="s">
        <v>31</v>
      </c>
      <c r="B7" s="385" t="s">
        <v>149</v>
      </c>
      <c r="C7" s="386" t="s">
        <v>146</v>
      </c>
      <c r="D7" s="387" t="s">
        <v>149</v>
      </c>
      <c r="E7" s="386" t="s">
        <v>146</v>
      </c>
      <c r="F7" s="387" t="s">
        <v>149</v>
      </c>
      <c r="G7" s="386" t="s">
        <v>146</v>
      </c>
      <c r="H7" s="463" t="s">
        <v>149</v>
      </c>
      <c r="I7" s="462" t="s">
        <v>146</v>
      </c>
      <c r="J7" s="387" t="s">
        <v>149</v>
      </c>
      <c r="K7" s="386" t="s">
        <v>146</v>
      </c>
      <c r="L7" s="387" t="s">
        <v>149</v>
      </c>
      <c r="M7" s="388" t="s">
        <v>146</v>
      </c>
      <c r="N7" s="389" t="s">
        <v>149</v>
      </c>
      <c r="O7" s="386" t="s">
        <v>146</v>
      </c>
      <c r="P7" s="374"/>
    </row>
    <row r="8" spans="1:16" ht="3.75" customHeight="1" x14ac:dyDescent="0.2">
      <c r="A8" s="390"/>
      <c r="B8" s="391"/>
      <c r="C8" s="392"/>
      <c r="D8" s="393"/>
      <c r="E8" s="392"/>
      <c r="F8" s="393"/>
      <c r="G8" s="392"/>
      <c r="H8" s="393"/>
      <c r="I8" s="392"/>
      <c r="J8" s="393"/>
      <c r="K8" s="392"/>
      <c r="L8" s="393"/>
      <c r="M8" s="394"/>
      <c r="N8" s="395"/>
      <c r="O8" s="392"/>
      <c r="P8" s="374"/>
    </row>
    <row r="9" spans="1:16" x14ac:dyDescent="0.2">
      <c r="A9" s="396" t="s">
        <v>305</v>
      </c>
      <c r="B9" s="397" t="s">
        <v>33</v>
      </c>
      <c r="C9" s="488" t="s">
        <v>33</v>
      </c>
      <c r="D9" s="399">
        <v>1</v>
      </c>
      <c r="E9" s="398">
        <v>3</v>
      </c>
      <c r="F9" s="399" t="s">
        <v>33</v>
      </c>
      <c r="G9" s="488" t="s">
        <v>33</v>
      </c>
      <c r="H9" s="399" t="s">
        <v>33</v>
      </c>
      <c r="I9" s="494" t="s">
        <v>33</v>
      </c>
      <c r="J9" s="399" t="s">
        <v>33</v>
      </c>
      <c r="K9" s="494" t="s">
        <v>33</v>
      </c>
      <c r="L9" s="399">
        <v>1</v>
      </c>
      <c r="M9" s="491">
        <v>1</v>
      </c>
      <c r="N9" s="486">
        <v>1</v>
      </c>
      <c r="O9" s="400">
        <v>2</v>
      </c>
      <c r="P9" s="374"/>
    </row>
    <row r="10" spans="1:16" x14ac:dyDescent="0.2">
      <c r="A10" s="396" t="s">
        <v>306</v>
      </c>
      <c r="B10" s="397" t="s">
        <v>33</v>
      </c>
      <c r="C10" s="488" t="s">
        <v>33</v>
      </c>
      <c r="D10" s="399">
        <v>1</v>
      </c>
      <c r="E10" s="401">
        <v>3</v>
      </c>
      <c r="F10" s="399" t="s">
        <v>33</v>
      </c>
      <c r="G10" s="488" t="s">
        <v>33</v>
      </c>
      <c r="H10" s="399" t="s">
        <v>33</v>
      </c>
      <c r="I10" s="494" t="s">
        <v>33</v>
      </c>
      <c r="J10" s="399" t="s">
        <v>33</v>
      </c>
      <c r="K10" s="494" t="s">
        <v>33</v>
      </c>
      <c r="L10" s="399">
        <v>1</v>
      </c>
      <c r="M10" s="492">
        <v>1</v>
      </c>
      <c r="N10" s="486">
        <v>1</v>
      </c>
      <c r="O10" s="402">
        <v>2</v>
      </c>
      <c r="P10" s="374"/>
    </row>
    <row r="11" spans="1:16" x14ac:dyDescent="0.2">
      <c r="A11" s="396" t="s">
        <v>27</v>
      </c>
      <c r="B11" s="397" t="s">
        <v>33</v>
      </c>
      <c r="C11" s="488" t="s">
        <v>33</v>
      </c>
      <c r="D11" s="399">
        <v>0.90071138716758847</v>
      </c>
      <c r="E11" s="401">
        <v>1.86486</v>
      </c>
      <c r="F11" s="399" t="s">
        <v>33</v>
      </c>
      <c r="G11" s="488" t="s">
        <v>33</v>
      </c>
      <c r="H11" s="399" t="s">
        <v>33</v>
      </c>
      <c r="I11" s="494" t="s">
        <v>33</v>
      </c>
      <c r="J11" s="399" t="s">
        <v>33</v>
      </c>
      <c r="K11" s="494" t="s">
        <v>33</v>
      </c>
      <c r="L11" s="399">
        <v>0.92956473163460529</v>
      </c>
      <c r="M11" s="493">
        <v>1.121154</v>
      </c>
      <c r="N11" s="486">
        <v>0.92956473163460529</v>
      </c>
      <c r="O11" s="402">
        <v>1.4558409999999999</v>
      </c>
      <c r="P11" s="374"/>
    </row>
    <row r="12" spans="1:16" x14ac:dyDescent="0.2">
      <c r="A12" s="403" t="s">
        <v>307</v>
      </c>
      <c r="B12" s="397">
        <v>0.9638392421696067</v>
      </c>
      <c r="C12" s="489">
        <v>1.773013</v>
      </c>
      <c r="D12" s="399">
        <v>0.9638392421696067</v>
      </c>
      <c r="E12" s="401">
        <v>2.6134930000000001</v>
      </c>
      <c r="F12" s="399">
        <v>0.9638392421696067</v>
      </c>
      <c r="G12" s="489">
        <v>1.386506</v>
      </c>
      <c r="H12" s="399" t="s">
        <v>33</v>
      </c>
      <c r="I12" s="494" t="s">
        <v>33</v>
      </c>
      <c r="J12" s="399" t="s">
        <v>33</v>
      </c>
      <c r="K12" s="494" t="s">
        <v>33</v>
      </c>
      <c r="L12" s="399">
        <v>0.9638392421696067</v>
      </c>
      <c r="M12" s="493">
        <v>1</v>
      </c>
      <c r="N12" s="486">
        <v>0.9638392421696067</v>
      </c>
      <c r="O12" s="402">
        <v>1.6932529999999999</v>
      </c>
      <c r="P12" s="374"/>
    </row>
    <row r="13" spans="1:16" x14ac:dyDescent="0.2">
      <c r="A13" s="403" t="s">
        <v>134</v>
      </c>
      <c r="B13" s="397">
        <v>0.72174123789408351</v>
      </c>
      <c r="C13" s="489">
        <v>2.0563380000000002</v>
      </c>
      <c r="D13" s="399">
        <v>0.99838611719899695</v>
      </c>
      <c r="E13" s="401">
        <v>2.2051280000000002</v>
      </c>
      <c r="F13" s="399">
        <v>0.94197074277933768</v>
      </c>
      <c r="G13" s="489">
        <v>2.7850459999999999</v>
      </c>
      <c r="H13" s="399" t="s">
        <v>33</v>
      </c>
      <c r="I13" s="494" t="s">
        <v>33</v>
      </c>
      <c r="J13" s="399">
        <v>7.8273916866651388E-2</v>
      </c>
      <c r="K13" s="490">
        <v>1</v>
      </c>
      <c r="L13" s="399">
        <v>0.94620350275206888</v>
      </c>
      <c r="M13" s="492">
        <v>1.2123889999999999</v>
      </c>
      <c r="N13" s="486">
        <v>0.99838611719899695</v>
      </c>
      <c r="O13" s="402">
        <v>2.0261900000000002</v>
      </c>
      <c r="P13" s="374"/>
    </row>
    <row r="14" spans="1:16" x14ac:dyDescent="0.2">
      <c r="A14" s="403" t="s">
        <v>402</v>
      </c>
      <c r="B14" s="397">
        <v>0.98988245389569984</v>
      </c>
      <c r="C14" s="489">
        <v>2.5693990000000002</v>
      </c>
      <c r="D14" s="399">
        <v>0.92955364824802911</v>
      </c>
      <c r="E14" s="401">
        <v>2.2437670000000001</v>
      </c>
      <c r="F14" s="399">
        <v>0.82375601282364064</v>
      </c>
      <c r="G14" s="489">
        <v>4.1783599999999996</v>
      </c>
      <c r="H14" s="399" t="s">
        <v>33</v>
      </c>
      <c r="I14" s="494" t="s">
        <v>33</v>
      </c>
      <c r="J14" s="399">
        <v>0.6102365841732148</v>
      </c>
      <c r="K14" s="489">
        <v>2.2370969999999999</v>
      </c>
      <c r="L14" s="399">
        <v>0.99301967741843455</v>
      </c>
      <c r="M14" s="493">
        <v>1</v>
      </c>
      <c r="N14" s="486">
        <v>0.99301967741843455</v>
      </c>
      <c r="O14" s="402">
        <v>2.3711139999999999</v>
      </c>
      <c r="P14" s="374"/>
    </row>
    <row r="15" spans="1:16" x14ac:dyDescent="0.2">
      <c r="A15" s="404" t="s">
        <v>308</v>
      </c>
      <c r="B15" s="397">
        <v>1</v>
      </c>
      <c r="C15" s="489">
        <v>3.6</v>
      </c>
      <c r="D15" s="399">
        <v>1</v>
      </c>
      <c r="E15" s="401">
        <v>2.2000000000000002</v>
      </c>
      <c r="F15" s="399">
        <v>1</v>
      </c>
      <c r="G15" s="489">
        <v>4.8</v>
      </c>
      <c r="H15" s="399" t="s">
        <v>33</v>
      </c>
      <c r="I15" s="494" t="s">
        <v>33</v>
      </c>
      <c r="J15" s="399">
        <v>0.6</v>
      </c>
      <c r="K15" s="490">
        <v>1</v>
      </c>
      <c r="L15" s="399">
        <v>0.6</v>
      </c>
      <c r="M15" s="493">
        <v>1</v>
      </c>
      <c r="N15" s="486">
        <v>1</v>
      </c>
      <c r="O15" s="402">
        <v>2.809523</v>
      </c>
      <c r="P15" s="374"/>
    </row>
    <row r="16" spans="1:16" x14ac:dyDescent="0.2">
      <c r="A16" s="403" t="s">
        <v>309</v>
      </c>
      <c r="B16" s="397">
        <v>0.8999110253611784</v>
      </c>
      <c r="C16" s="490">
        <v>1</v>
      </c>
      <c r="D16" s="399">
        <v>1</v>
      </c>
      <c r="E16" s="401">
        <v>1.4</v>
      </c>
      <c r="F16" s="399">
        <v>0.10008897463882156</v>
      </c>
      <c r="G16" s="489">
        <v>6</v>
      </c>
      <c r="H16" s="399" t="s">
        <v>33</v>
      </c>
      <c r="I16" s="494" t="s">
        <v>33</v>
      </c>
      <c r="J16" s="399" t="s">
        <v>33</v>
      </c>
      <c r="K16" s="490" t="s">
        <v>33</v>
      </c>
      <c r="L16" s="399">
        <v>1</v>
      </c>
      <c r="M16" s="492">
        <v>1</v>
      </c>
      <c r="N16" s="486">
        <v>1</v>
      </c>
      <c r="O16" s="402">
        <v>2.1333329999999999</v>
      </c>
      <c r="P16" s="374"/>
    </row>
    <row r="17" spans="1:16" x14ac:dyDescent="0.2">
      <c r="A17" s="403" t="s">
        <v>22</v>
      </c>
      <c r="B17" s="397">
        <v>0.92218775529126951</v>
      </c>
      <c r="C17" s="489">
        <v>3.1926610000000002</v>
      </c>
      <c r="D17" s="399">
        <v>0.99964166229378548</v>
      </c>
      <c r="E17" s="401">
        <v>4.1918730000000002</v>
      </c>
      <c r="F17" s="399">
        <v>0.97900409560750079</v>
      </c>
      <c r="G17" s="489">
        <v>4.734686</v>
      </c>
      <c r="H17" s="399" t="s">
        <v>33</v>
      </c>
      <c r="I17" s="494" t="s">
        <v>33</v>
      </c>
      <c r="J17" s="399" t="s">
        <v>33</v>
      </c>
      <c r="K17" s="490" t="s">
        <v>33</v>
      </c>
      <c r="L17" s="399">
        <v>0.99964166229378548</v>
      </c>
      <c r="M17" s="492">
        <v>1.6151599999999999</v>
      </c>
      <c r="N17" s="486">
        <v>0.99964166229378548</v>
      </c>
      <c r="O17" s="402">
        <v>3.4157150000000001</v>
      </c>
      <c r="P17" s="374"/>
    </row>
    <row r="18" spans="1:16" x14ac:dyDescent="0.2">
      <c r="A18" s="403" t="s">
        <v>141</v>
      </c>
      <c r="B18" s="397">
        <v>0.74235604873864802</v>
      </c>
      <c r="C18" s="489">
        <v>2</v>
      </c>
      <c r="D18" s="399">
        <v>0.37117802436932401</v>
      </c>
      <c r="E18" s="401">
        <v>2</v>
      </c>
      <c r="F18" s="399">
        <v>0.74235604873864802</v>
      </c>
      <c r="G18" s="489">
        <v>2</v>
      </c>
      <c r="H18" s="399" t="s">
        <v>33</v>
      </c>
      <c r="I18" s="494" t="s">
        <v>33</v>
      </c>
      <c r="J18" s="399" t="s">
        <v>33</v>
      </c>
      <c r="K18" s="490" t="s">
        <v>33</v>
      </c>
      <c r="L18" s="399">
        <v>0.9535447465237602</v>
      </c>
      <c r="M18" s="492">
        <v>1</v>
      </c>
      <c r="N18" s="486">
        <v>0.9535447465237602</v>
      </c>
      <c r="O18" s="402">
        <v>1.568181</v>
      </c>
      <c r="P18" s="374"/>
    </row>
    <row r="19" spans="1:16" x14ac:dyDescent="0.2">
      <c r="A19" s="403" t="s">
        <v>26</v>
      </c>
      <c r="B19" s="397">
        <v>0.90254240185826107</v>
      </c>
      <c r="C19" s="489">
        <v>2.071428</v>
      </c>
      <c r="D19" s="399">
        <v>1</v>
      </c>
      <c r="E19" s="401">
        <v>1</v>
      </c>
      <c r="F19" s="399">
        <v>0.97215497195950318</v>
      </c>
      <c r="G19" s="489">
        <v>1.344827</v>
      </c>
      <c r="H19" s="399" t="s">
        <v>33</v>
      </c>
      <c r="I19" s="494" t="s">
        <v>33</v>
      </c>
      <c r="J19" s="399" t="s">
        <v>33</v>
      </c>
      <c r="K19" s="490" t="s">
        <v>33</v>
      </c>
      <c r="L19" s="399">
        <v>1</v>
      </c>
      <c r="M19" s="493">
        <v>1</v>
      </c>
      <c r="N19" s="486">
        <v>1</v>
      </c>
      <c r="O19" s="402">
        <v>1.221238</v>
      </c>
      <c r="P19" s="374"/>
    </row>
    <row r="20" spans="1:16" x14ac:dyDescent="0.2">
      <c r="A20" s="403" t="s">
        <v>21</v>
      </c>
      <c r="B20" s="397">
        <v>1</v>
      </c>
      <c r="C20" s="489">
        <v>1</v>
      </c>
      <c r="D20" s="399">
        <v>1</v>
      </c>
      <c r="E20" s="401">
        <v>1</v>
      </c>
      <c r="F20" s="399" t="s">
        <v>33</v>
      </c>
      <c r="G20" s="489" t="s">
        <v>33</v>
      </c>
      <c r="H20" s="399" t="s">
        <v>33</v>
      </c>
      <c r="I20" s="494" t="s">
        <v>33</v>
      </c>
      <c r="J20" s="399" t="s">
        <v>33</v>
      </c>
      <c r="K20" s="490" t="s">
        <v>33</v>
      </c>
      <c r="L20" s="399">
        <v>1</v>
      </c>
      <c r="M20" s="492">
        <v>1</v>
      </c>
      <c r="N20" s="486">
        <v>1</v>
      </c>
      <c r="O20" s="402">
        <v>1</v>
      </c>
      <c r="P20" s="374"/>
    </row>
    <row r="21" spans="1:16" x14ac:dyDescent="0.2">
      <c r="A21" s="403" t="s">
        <v>25</v>
      </c>
      <c r="B21" s="397">
        <v>0.31932355781362215</v>
      </c>
      <c r="C21" s="489">
        <v>2</v>
      </c>
      <c r="D21" s="399">
        <v>0.95689676164255366</v>
      </c>
      <c r="E21" s="401">
        <v>1.8948929999999999</v>
      </c>
      <c r="F21" s="399">
        <v>0.31932355781362215</v>
      </c>
      <c r="G21" s="489">
        <v>3</v>
      </c>
      <c r="H21" s="399" t="s">
        <v>33</v>
      </c>
      <c r="I21" s="494" t="s">
        <v>33</v>
      </c>
      <c r="J21" s="399" t="s">
        <v>33</v>
      </c>
      <c r="K21" s="490" t="s">
        <v>33</v>
      </c>
      <c r="L21" s="399">
        <v>1</v>
      </c>
      <c r="M21" s="492">
        <v>1</v>
      </c>
      <c r="N21" s="486">
        <v>1</v>
      </c>
      <c r="O21" s="402">
        <v>1.7010350000000001</v>
      </c>
      <c r="P21" s="374"/>
    </row>
    <row r="22" spans="1:16" x14ac:dyDescent="0.2">
      <c r="A22" s="403" t="s">
        <v>23</v>
      </c>
      <c r="B22" s="397">
        <v>0.50516615889194427</v>
      </c>
      <c r="C22" s="490">
        <v>2.3324919999999998</v>
      </c>
      <c r="D22" s="399">
        <v>0.99901050918950229</v>
      </c>
      <c r="E22" s="401">
        <v>3.6809059999999998</v>
      </c>
      <c r="F22" s="399">
        <v>0.6028313933568904</v>
      </c>
      <c r="G22" s="490">
        <v>4.2093020000000001</v>
      </c>
      <c r="H22" s="399" t="s">
        <v>33</v>
      </c>
      <c r="I22" s="494" t="s">
        <v>33</v>
      </c>
      <c r="J22" s="399" t="s">
        <v>33</v>
      </c>
      <c r="K22" s="490" t="s">
        <v>33</v>
      </c>
      <c r="L22" s="399">
        <v>0.99901050918950229</v>
      </c>
      <c r="M22" s="492">
        <v>1.172928</v>
      </c>
      <c r="N22" s="486">
        <v>0.99901050918950229</v>
      </c>
      <c r="O22" s="402">
        <v>2.7021709999999999</v>
      </c>
      <c r="P22" s="374"/>
    </row>
    <row r="23" spans="1:16" x14ac:dyDescent="0.2">
      <c r="A23" s="403" t="s">
        <v>18</v>
      </c>
      <c r="B23" s="397">
        <v>1</v>
      </c>
      <c r="C23" s="489">
        <v>1.773013</v>
      </c>
      <c r="D23" s="399">
        <v>1</v>
      </c>
      <c r="E23" s="401">
        <v>2.6134930000000001</v>
      </c>
      <c r="F23" s="399">
        <v>1</v>
      </c>
      <c r="G23" s="490">
        <v>1.386506</v>
      </c>
      <c r="H23" s="399" t="s">
        <v>33</v>
      </c>
      <c r="I23" s="494" t="s">
        <v>33</v>
      </c>
      <c r="J23" s="399" t="s">
        <v>33</v>
      </c>
      <c r="K23" s="490" t="s">
        <v>33</v>
      </c>
      <c r="L23" s="399">
        <v>1</v>
      </c>
      <c r="M23" s="493">
        <v>1</v>
      </c>
      <c r="N23" s="486">
        <v>1</v>
      </c>
      <c r="O23" s="402">
        <v>1.6932529999999999</v>
      </c>
      <c r="P23" s="374"/>
    </row>
    <row r="24" spans="1:16" x14ac:dyDescent="0.2">
      <c r="A24" s="403" t="s">
        <v>85</v>
      </c>
      <c r="B24" s="397" t="s">
        <v>33</v>
      </c>
      <c r="C24" s="489" t="s">
        <v>33</v>
      </c>
      <c r="D24" s="399">
        <v>0.2705139793376336</v>
      </c>
      <c r="E24" s="401">
        <v>1</v>
      </c>
      <c r="F24" s="399" t="s">
        <v>33</v>
      </c>
      <c r="G24" s="489" t="s">
        <v>33</v>
      </c>
      <c r="H24" s="399" t="s">
        <v>33</v>
      </c>
      <c r="I24" s="494" t="s">
        <v>33</v>
      </c>
      <c r="J24" s="399" t="s">
        <v>33</v>
      </c>
      <c r="K24" s="490" t="s">
        <v>33</v>
      </c>
      <c r="L24" s="399" t="s">
        <v>33</v>
      </c>
      <c r="M24" s="492" t="s">
        <v>33</v>
      </c>
      <c r="N24" s="486">
        <v>0.2705139793376336</v>
      </c>
      <c r="O24" s="402">
        <v>1</v>
      </c>
      <c r="P24" s="374"/>
    </row>
    <row r="25" spans="1:16" x14ac:dyDescent="0.2">
      <c r="A25" s="403" t="s">
        <v>310</v>
      </c>
      <c r="B25" s="397">
        <v>1</v>
      </c>
      <c r="C25" s="489">
        <v>4</v>
      </c>
      <c r="D25" s="399">
        <v>1</v>
      </c>
      <c r="E25" s="401">
        <v>5</v>
      </c>
      <c r="F25" s="399">
        <v>1</v>
      </c>
      <c r="G25" s="489">
        <v>3</v>
      </c>
      <c r="H25" s="399" t="s">
        <v>33</v>
      </c>
      <c r="I25" s="494" t="s">
        <v>33</v>
      </c>
      <c r="J25" s="399" t="s">
        <v>33</v>
      </c>
      <c r="K25" s="490" t="s">
        <v>33</v>
      </c>
      <c r="L25" s="399">
        <v>1</v>
      </c>
      <c r="M25" s="493">
        <v>1</v>
      </c>
      <c r="N25" s="486">
        <v>1</v>
      </c>
      <c r="O25" s="402">
        <v>3.25</v>
      </c>
      <c r="P25" s="374"/>
    </row>
    <row r="26" spans="1:16" x14ac:dyDescent="0.2">
      <c r="A26" s="403" t="s">
        <v>311</v>
      </c>
      <c r="B26" s="397">
        <v>0.91423543672726149</v>
      </c>
      <c r="C26" s="489">
        <v>2.3333330000000001</v>
      </c>
      <c r="D26" s="399">
        <v>0.7132942545210571</v>
      </c>
      <c r="E26" s="401">
        <v>1.95238</v>
      </c>
      <c r="F26" s="399">
        <v>0.92090875986787779</v>
      </c>
      <c r="G26" s="489">
        <v>5.2380950000000004</v>
      </c>
      <c r="H26" s="399" t="s">
        <v>33</v>
      </c>
      <c r="I26" s="494" t="s">
        <v>33</v>
      </c>
      <c r="J26" s="399" t="s">
        <v>33</v>
      </c>
      <c r="K26" s="490" t="s">
        <v>33</v>
      </c>
      <c r="L26" s="399">
        <v>0.67993751164018879</v>
      </c>
      <c r="M26" s="493">
        <v>1</v>
      </c>
      <c r="N26" s="486">
        <v>1</v>
      </c>
      <c r="O26" s="402">
        <v>2.5822780000000001</v>
      </c>
      <c r="P26" s="374"/>
    </row>
    <row r="27" spans="1:16" x14ac:dyDescent="0.2">
      <c r="A27" s="403" t="s">
        <v>164</v>
      </c>
      <c r="B27" s="397">
        <v>0.98564234942139095</v>
      </c>
      <c r="C27" s="489">
        <v>2.2696619999999998</v>
      </c>
      <c r="D27" s="399">
        <v>0.97931174344496941</v>
      </c>
      <c r="E27" s="401">
        <v>2.0729160000000002</v>
      </c>
      <c r="F27" s="399">
        <v>0.98675951527865091</v>
      </c>
      <c r="G27" s="489">
        <v>3.4795910000000001</v>
      </c>
      <c r="H27" s="399">
        <v>2.648096944269825E-2</v>
      </c>
      <c r="I27" s="490">
        <v>1</v>
      </c>
      <c r="J27" s="399">
        <v>0.12055708994554259</v>
      </c>
      <c r="K27" s="490">
        <v>1</v>
      </c>
      <c r="L27" s="399">
        <v>0.93302300843822927</v>
      </c>
      <c r="M27" s="493">
        <v>1</v>
      </c>
      <c r="N27" s="486">
        <v>1</v>
      </c>
      <c r="O27" s="402">
        <v>2.144638</v>
      </c>
      <c r="P27" s="374"/>
    </row>
    <row r="28" spans="1:16" x14ac:dyDescent="0.2">
      <c r="A28" s="403" t="s">
        <v>312</v>
      </c>
      <c r="B28" s="397">
        <v>6.9238658823876337E-2</v>
      </c>
      <c r="C28" s="489">
        <v>2</v>
      </c>
      <c r="D28" s="399">
        <v>1</v>
      </c>
      <c r="E28" s="401">
        <v>3.1831109999999998</v>
      </c>
      <c r="F28" s="399" t="s">
        <v>33</v>
      </c>
      <c r="G28" s="489" t="s">
        <v>33</v>
      </c>
      <c r="H28" s="399" t="s">
        <v>33</v>
      </c>
      <c r="I28" s="490" t="s">
        <v>33</v>
      </c>
      <c r="J28" s="399" t="s">
        <v>33</v>
      </c>
      <c r="K28" s="490" t="s">
        <v>33</v>
      </c>
      <c r="L28" s="399">
        <v>1</v>
      </c>
      <c r="M28" s="492">
        <v>2</v>
      </c>
      <c r="N28" s="486">
        <v>1</v>
      </c>
      <c r="O28" s="402">
        <v>2.4375049999999998</v>
      </c>
      <c r="P28" s="374"/>
    </row>
    <row r="29" spans="1:16" x14ac:dyDescent="0.2">
      <c r="A29" s="403" t="s">
        <v>313</v>
      </c>
      <c r="B29" s="397">
        <v>7.4915213362637026E-2</v>
      </c>
      <c r="C29" s="489">
        <v>1</v>
      </c>
      <c r="D29" s="399">
        <v>1</v>
      </c>
      <c r="E29" s="401">
        <v>1.546805</v>
      </c>
      <c r="F29" s="399">
        <v>7.4915213362637026E-2</v>
      </c>
      <c r="G29" s="489">
        <v>3</v>
      </c>
      <c r="H29" s="399" t="s">
        <v>33</v>
      </c>
      <c r="I29" s="490" t="s">
        <v>33</v>
      </c>
      <c r="J29" s="399" t="s">
        <v>33</v>
      </c>
      <c r="K29" s="490" t="s">
        <v>33</v>
      </c>
      <c r="L29" s="399">
        <v>0.24470329671484256</v>
      </c>
      <c r="M29" s="492">
        <v>1</v>
      </c>
      <c r="N29" s="486">
        <v>1</v>
      </c>
      <c r="O29" s="402">
        <v>1.4620930000000001</v>
      </c>
      <c r="P29" s="374"/>
    </row>
    <row r="30" spans="1:16" x14ac:dyDescent="0.2">
      <c r="A30" s="403" t="s">
        <v>289</v>
      </c>
      <c r="B30" s="397">
        <v>9.6243283732314333E-2</v>
      </c>
      <c r="C30" s="490">
        <v>2</v>
      </c>
      <c r="D30" s="399">
        <v>1</v>
      </c>
      <c r="E30" s="401">
        <v>2.2365469999999998</v>
      </c>
      <c r="F30" s="399" t="s">
        <v>33</v>
      </c>
      <c r="G30" s="490" t="s">
        <v>33</v>
      </c>
      <c r="H30" s="399" t="s">
        <v>33</v>
      </c>
      <c r="I30" s="490" t="s">
        <v>33</v>
      </c>
      <c r="J30" s="399" t="s">
        <v>33</v>
      </c>
      <c r="K30" s="490" t="s">
        <v>33</v>
      </c>
      <c r="L30" s="399">
        <v>1</v>
      </c>
      <c r="M30" s="492">
        <v>1.4080090000000001</v>
      </c>
      <c r="N30" s="486">
        <v>1</v>
      </c>
      <c r="O30" s="402">
        <v>1.842047</v>
      </c>
      <c r="P30" s="374"/>
    </row>
    <row r="31" spans="1:16" x14ac:dyDescent="0.2">
      <c r="A31" s="403" t="s">
        <v>314</v>
      </c>
      <c r="B31" s="397">
        <v>0.72043737058219071</v>
      </c>
      <c r="C31" s="489">
        <v>2.628571</v>
      </c>
      <c r="D31" s="399">
        <v>0.78881090831364931</v>
      </c>
      <c r="E31" s="401">
        <v>2</v>
      </c>
      <c r="F31" s="399">
        <v>0.96275711222946014</v>
      </c>
      <c r="G31" s="489">
        <v>2.8571420000000001</v>
      </c>
      <c r="H31" s="399" t="s">
        <v>33</v>
      </c>
      <c r="I31" s="490" t="s">
        <v>33</v>
      </c>
      <c r="J31" s="399">
        <v>0.1861728079785134</v>
      </c>
      <c r="K31" s="490">
        <v>1</v>
      </c>
      <c r="L31" s="399">
        <v>1</v>
      </c>
      <c r="M31" s="492">
        <v>1</v>
      </c>
      <c r="N31" s="486">
        <v>1</v>
      </c>
      <c r="O31" s="402">
        <v>1.972602</v>
      </c>
      <c r="P31" s="374"/>
    </row>
    <row r="32" spans="1:16" x14ac:dyDescent="0.2">
      <c r="A32" s="403" t="s">
        <v>165</v>
      </c>
      <c r="B32" s="397" t="s">
        <v>33</v>
      </c>
      <c r="C32" s="489" t="s">
        <v>33</v>
      </c>
      <c r="D32" s="399">
        <v>0.99932413788798902</v>
      </c>
      <c r="E32" s="401">
        <v>2.2903220000000002</v>
      </c>
      <c r="F32" s="399">
        <v>0.13658320166855101</v>
      </c>
      <c r="G32" s="490">
        <v>1</v>
      </c>
      <c r="H32" s="399" t="s">
        <v>33</v>
      </c>
      <c r="I32" s="490" t="s">
        <v>33</v>
      </c>
      <c r="J32" s="399">
        <v>0.69398634829992234</v>
      </c>
      <c r="K32" s="490">
        <v>1</v>
      </c>
      <c r="L32" s="399">
        <v>0.99932413788798902</v>
      </c>
      <c r="M32" s="493">
        <v>1.129032</v>
      </c>
      <c r="N32" s="486">
        <v>0.99932413788798902</v>
      </c>
      <c r="O32" s="402">
        <v>1.517647</v>
      </c>
      <c r="P32" s="374"/>
    </row>
    <row r="33" spans="1:16" x14ac:dyDescent="0.2">
      <c r="A33" s="403" t="s">
        <v>84</v>
      </c>
      <c r="B33" s="397">
        <v>0.98021097818720515</v>
      </c>
      <c r="C33" s="489">
        <v>3.344265</v>
      </c>
      <c r="D33" s="399">
        <v>1</v>
      </c>
      <c r="E33" s="401">
        <v>2.4640330000000001</v>
      </c>
      <c r="F33" s="399">
        <v>0.98021097818720515</v>
      </c>
      <c r="G33" s="489">
        <v>2.6557339999999998</v>
      </c>
      <c r="H33" s="399" t="s">
        <v>33</v>
      </c>
      <c r="I33" s="490" t="s">
        <v>33</v>
      </c>
      <c r="J33" s="399" t="s">
        <v>33</v>
      </c>
      <c r="K33" s="490" t="s">
        <v>33</v>
      </c>
      <c r="L33" s="399">
        <v>1</v>
      </c>
      <c r="M33" s="492">
        <v>1</v>
      </c>
      <c r="N33" s="486">
        <v>1</v>
      </c>
      <c r="O33" s="402">
        <v>2.2574700000000001</v>
      </c>
      <c r="P33" s="374"/>
    </row>
    <row r="34" spans="1:16" x14ac:dyDescent="0.2">
      <c r="A34" s="403" t="s">
        <v>291</v>
      </c>
      <c r="B34" s="397">
        <v>0.8512844227536096</v>
      </c>
      <c r="C34" s="489">
        <v>2.7350750000000001</v>
      </c>
      <c r="D34" s="399">
        <v>0.97278289895060588</v>
      </c>
      <c r="E34" s="401">
        <v>3.1586020000000001</v>
      </c>
      <c r="F34" s="399">
        <v>0.16194995692212488</v>
      </c>
      <c r="G34" s="490">
        <v>2</v>
      </c>
      <c r="H34" s="399" t="s">
        <v>33</v>
      </c>
      <c r="I34" s="490" t="s">
        <v>33</v>
      </c>
      <c r="J34" s="399" t="s">
        <v>33</v>
      </c>
      <c r="K34" s="490" t="s">
        <v>33</v>
      </c>
      <c r="L34" s="399">
        <v>0.99679445675344214</v>
      </c>
      <c r="M34" s="493">
        <v>1.78803</v>
      </c>
      <c r="N34" s="486">
        <v>0.99679445675344214</v>
      </c>
      <c r="O34" s="402">
        <v>2.51111</v>
      </c>
      <c r="P34" s="374"/>
    </row>
    <row r="35" spans="1:16" x14ac:dyDescent="0.2">
      <c r="A35" s="403" t="s">
        <v>16</v>
      </c>
      <c r="B35" s="397" t="s">
        <v>33</v>
      </c>
      <c r="C35" s="489" t="s">
        <v>33</v>
      </c>
      <c r="D35" s="399">
        <v>0.97046139982132751</v>
      </c>
      <c r="E35" s="401">
        <v>7.8896160000000002</v>
      </c>
      <c r="F35" s="399">
        <v>0.19312365918092442</v>
      </c>
      <c r="G35" s="489">
        <v>3</v>
      </c>
      <c r="H35" s="399" t="s">
        <v>33</v>
      </c>
      <c r="I35" s="490" t="s">
        <v>33</v>
      </c>
      <c r="J35" s="399" t="s">
        <v>33</v>
      </c>
      <c r="K35" s="490" t="s">
        <v>33</v>
      </c>
      <c r="L35" s="399">
        <v>1</v>
      </c>
      <c r="M35" s="493">
        <v>1.061992</v>
      </c>
      <c r="N35" s="486">
        <v>1</v>
      </c>
      <c r="O35" s="402">
        <v>3.5214669999999999</v>
      </c>
      <c r="P35" s="374"/>
    </row>
    <row r="36" spans="1:16" x14ac:dyDescent="0.2">
      <c r="A36" s="403" t="s">
        <v>315</v>
      </c>
      <c r="B36" s="397">
        <v>0.88956345138296267</v>
      </c>
      <c r="C36" s="489">
        <v>3.6666660000000002</v>
      </c>
      <c r="D36" s="399">
        <v>1</v>
      </c>
      <c r="E36" s="401">
        <v>2.1515149999999998</v>
      </c>
      <c r="F36" s="399">
        <v>1</v>
      </c>
      <c r="G36" s="490">
        <v>3.1515149999999998</v>
      </c>
      <c r="H36" s="399" t="s">
        <v>33</v>
      </c>
      <c r="I36" s="490" t="s">
        <v>33</v>
      </c>
      <c r="J36" s="399">
        <v>0.13251948603556088</v>
      </c>
      <c r="K36" s="490">
        <v>1</v>
      </c>
      <c r="L36" s="399">
        <v>0.64660741673036437</v>
      </c>
      <c r="M36" s="493">
        <v>1</v>
      </c>
      <c r="N36" s="486">
        <v>1</v>
      </c>
      <c r="O36" s="402">
        <v>2.4140619999999999</v>
      </c>
      <c r="P36" s="374"/>
    </row>
    <row r="37" spans="1:16" s="373" customFormat="1" ht="3.75" customHeight="1" x14ac:dyDescent="0.2">
      <c r="A37" s="437"/>
      <c r="B37" s="406"/>
      <c r="C37" s="407"/>
      <c r="D37" s="408"/>
      <c r="E37" s="407"/>
      <c r="F37" s="408"/>
      <c r="G37" s="407"/>
      <c r="H37" s="408"/>
      <c r="I37" s="409"/>
      <c r="J37" s="408"/>
      <c r="K37" s="495"/>
      <c r="L37" s="408"/>
      <c r="M37" s="410"/>
      <c r="N37" s="411"/>
      <c r="O37" s="412"/>
      <c r="P37" s="438"/>
    </row>
    <row r="38" spans="1:16" x14ac:dyDescent="0.2">
      <c r="A38" s="413" t="s">
        <v>267</v>
      </c>
      <c r="B38" s="414">
        <v>0.58242999358776271</v>
      </c>
      <c r="C38" s="415">
        <v>2.4842789999999999</v>
      </c>
      <c r="D38" s="416">
        <v>0.97420736288743537</v>
      </c>
      <c r="E38" s="415">
        <v>2.7</v>
      </c>
      <c r="F38" s="416">
        <v>0.63145608747779614</v>
      </c>
      <c r="G38" s="415">
        <v>3.35</v>
      </c>
      <c r="H38" s="416" t="s">
        <v>409</v>
      </c>
      <c r="I38" s="415">
        <v>1</v>
      </c>
      <c r="J38" s="416">
        <v>0.13838065297980057</v>
      </c>
      <c r="K38" s="415">
        <v>1.3819999999999999</v>
      </c>
      <c r="L38" s="416">
        <v>0.96457188709280084</v>
      </c>
      <c r="M38" s="417">
        <v>1.87209</v>
      </c>
      <c r="N38" s="487">
        <v>0.98896434634974528</v>
      </c>
      <c r="O38" s="418">
        <v>2.2799999999999998</v>
      </c>
      <c r="P38" s="374"/>
    </row>
    <row r="39" spans="1:16" s="373" customFormat="1" x14ac:dyDescent="0.2">
      <c r="A39" s="405"/>
      <c r="B39" s="406"/>
      <c r="C39" s="407"/>
      <c r="D39" s="408"/>
      <c r="E39" s="407"/>
      <c r="F39" s="408"/>
      <c r="G39" s="407"/>
      <c r="H39" s="408"/>
      <c r="I39" s="409"/>
      <c r="J39" s="408"/>
      <c r="K39" s="409"/>
      <c r="L39" s="408"/>
      <c r="M39" s="410"/>
      <c r="N39" s="411"/>
      <c r="O39" s="412"/>
      <c r="P39" s="438"/>
    </row>
    <row r="40" spans="1:16" s="373" customFormat="1" ht="15" customHeight="1" x14ac:dyDescent="0.2">
      <c r="A40" s="377"/>
      <c r="B40" s="375"/>
      <c r="C40" s="375"/>
      <c r="D40" s="376"/>
      <c r="E40" s="375"/>
      <c r="F40" s="376"/>
      <c r="G40" s="375"/>
      <c r="H40" s="376"/>
      <c r="I40" s="375"/>
      <c r="J40" s="376"/>
      <c r="K40" s="375"/>
      <c r="L40" s="376"/>
      <c r="M40" s="375"/>
      <c r="N40" s="376"/>
      <c r="O40" s="375"/>
      <c r="P40" s="438"/>
    </row>
    <row r="41" spans="1:16" s="373" customFormat="1" ht="15" customHeight="1" x14ac:dyDescent="0.2">
      <c r="A41" s="419"/>
      <c r="B41" s="381"/>
      <c r="C41" s="420"/>
      <c r="D41" s="421"/>
      <c r="E41" s="420"/>
      <c r="F41" s="421"/>
      <c r="G41" s="420"/>
      <c r="H41" s="421"/>
      <c r="I41" s="420"/>
      <c r="J41" s="421"/>
      <c r="K41" s="420"/>
      <c r="L41" s="421"/>
      <c r="M41" s="420"/>
      <c r="N41" s="421"/>
      <c r="O41" s="420"/>
      <c r="P41" s="438"/>
    </row>
    <row r="42" spans="1:16" s="373" customFormat="1" ht="15" customHeight="1" x14ac:dyDescent="0.2">
      <c r="A42" s="419"/>
      <c r="B42" s="381"/>
      <c r="C42" s="420"/>
      <c r="D42" s="421"/>
      <c r="E42" s="420"/>
      <c r="F42" s="421"/>
      <c r="G42" s="420"/>
      <c r="H42" s="421"/>
      <c r="I42" s="420"/>
      <c r="J42" s="421"/>
      <c r="K42" s="420"/>
      <c r="L42" s="421"/>
      <c r="M42" s="420"/>
      <c r="N42" s="421"/>
      <c r="O42" s="420"/>
      <c r="P42" s="438"/>
    </row>
    <row r="43" spans="1:16" s="373" customFormat="1" ht="6" customHeight="1" x14ac:dyDescent="0.2">
      <c r="A43" s="419"/>
      <c r="B43" s="381"/>
      <c r="C43" s="420"/>
      <c r="D43" s="421"/>
      <c r="E43" s="420"/>
      <c r="F43" s="421"/>
      <c r="G43" s="420"/>
      <c r="H43" s="421"/>
      <c r="I43" s="420"/>
      <c r="J43" s="421"/>
      <c r="K43" s="420"/>
      <c r="L43" s="421"/>
      <c r="M43" s="420"/>
      <c r="N43" s="421"/>
      <c r="O43" s="420"/>
      <c r="P43" s="438"/>
    </row>
    <row r="44" spans="1:16" s="373" customFormat="1" x14ac:dyDescent="0.2">
      <c r="A44" s="377"/>
      <c r="B44" s="377"/>
      <c r="C44" s="377"/>
      <c r="D44" s="422"/>
      <c r="E44" s="377"/>
      <c r="F44" s="422"/>
      <c r="G44" s="377"/>
      <c r="H44" s="423"/>
      <c r="I44" s="377"/>
      <c r="J44" s="423"/>
      <c r="K44" s="377"/>
      <c r="L44" s="422"/>
      <c r="M44" s="377"/>
      <c r="N44" s="422"/>
      <c r="O44" s="377"/>
      <c r="P44" s="438"/>
    </row>
    <row r="45" spans="1:16" s="373" customFormat="1" x14ac:dyDescent="0.2">
      <c r="A45" s="377"/>
      <c r="B45" s="377"/>
      <c r="C45" s="377"/>
      <c r="D45" s="422"/>
      <c r="E45" s="377"/>
      <c r="F45" s="422"/>
      <c r="G45" s="377"/>
      <c r="H45" s="423"/>
      <c r="I45" s="377"/>
      <c r="J45" s="423"/>
      <c r="K45" s="377"/>
      <c r="L45" s="422"/>
      <c r="M45" s="377"/>
      <c r="N45" s="422"/>
      <c r="O45" s="377"/>
      <c r="P45" s="438"/>
    </row>
    <row r="46" spans="1:16" s="373" customFormat="1" x14ac:dyDescent="0.2">
      <c r="A46" s="377"/>
      <c r="B46" s="377"/>
      <c r="C46" s="377"/>
      <c r="D46" s="422"/>
      <c r="E46" s="377"/>
      <c r="F46" s="422"/>
      <c r="G46" s="377"/>
      <c r="H46" s="423"/>
      <c r="I46" s="377"/>
      <c r="J46" s="423"/>
      <c r="K46" s="377"/>
      <c r="L46" s="422"/>
      <c r="M46" s="377"/>
      <c r="N46" s="422"/>
      <c r="O46" s="377"/>
      <c r="P46" s="438"/>
    </row>
    <row r="47" spans="1:16" s="373" customFormat="1" ht="3.75" customHeight="1" x14ac:dyDescent="0.2">
      <c r="A47" s="377"/>
      <c r="B47" s="377"/>
      <c r="C47" s="377"/>
      <c r="D47" s="422"/>
      <c r="E47" s="377"/>
      <c r="F47" s="422"/>
      <c r="G47" s="377"/>
      <c r="H47" s="423"/>
      <c r="I47" s="377"/>
      <c r="J47" s="423"/>
      <c r="K47" s="377"/>
      <c r="L47" s="422"/>
      <c r="M47" s="377"/>
      <c r="N47" s="422"/>
      <c r="O47" s="377"/>
      <c r="P47" s="438"/>
    </row>
    <row r="48" spans="1:16" ht="15" x14ac:dyDescent="0.3">
      <c r="B48" s="377"/>
      <c r="C48" s="377"/>
      <c r="D48" s="422"/>
      <c r="E48" s="377"/>
      <c r="F48" s="422"/>
      <c r="G48" s="377"/>
      <c r="H48" s="425"/>
      <c r="I48" s="377"/>
      <c r="J48" s="425"/>
      <c r="K48" s="377"/>
      <c r="L48" s="422"/>
      <c r="M48" s="377"/>
      <c r="N48" s="422"/>
      <c r="O48" s="377"/>
      <c r="P48" s="374"/>
    </row>
    <row r="49" spans="2:16" ht="15" x14ac:dyDescent="0.3">
      <c r="B49" s="377"/>
      <c r="C49" s="377"/>
      <c r="D49" s="422"/>
      <c r="E49" s="377"/>
      <c r="F49" s="422"/>
      <c r="G49" s="377"/>
      <c r="H49" s="426"/>
      <c r="I49" s="377"/>
      <c r="J49" s="426"/>
      <c r="K49" s="377"/>
      <c r="L49" s="422"/>
      <c r="M49" s="377"/>
      <c r="N49" s="422"/>
      <c r="O49" s="377"/>
      <c r="P49" s="374"/>
    </row>
    <row r="50" spans="2:16" ht="15" x14ac:dyDescent="0.3">
      <c r="B50" s="377"/>
      <c r="C50" s="377"/>
      <c r="D50" s="422"/>
      <c r="E50" s="377"/>
      <c r="F50" s="422"/>
      <c r="G50" s="377"/>
      <c r="H50" s="426"/>
      <c r="I50" s="377"/>
      <c r="J50" s="426"/>
      <c r="K50" s="377"/>
      <c r="L50" s="422"/>
      <c r="M50" s="377"/>
      <c r="N50" s="422"/>
      <c r="O50" s="377"/>
      <c r="P50" s="374"/>
    </row>
    <row r="51" spans="2:16" ht="15" x14ac:dyDescent="0.3">
      <c r="B51" s="377"/>
      <c r="C51" s="377"/>
      <c r="D51" s="422"/>
      <c r="E51" s="377"/>
      <c r="F51" s="422"/>
      <c r="G51" s="377"/>
      <c r="H51" s="426"/>
      <c r="I51" s="377"/>
      <c r="J51" s="426"/>
      <c r="K51" s="377"/>
      <c r="L51" s="422"/>
      <c r="M51" s="377"/>
      <c r="N51" s="422"/>
      <c r="O51" s="377"/>
      <c r="P51" s="374"/>
    </row>
    <row r="52" spans="2:16" ht="15" x14ac:dyDescent="0.3">
      <c r="B52" s="377"/>
      <c r="C52" s="377"/>
      <c r="D52" s="422"/>
      <c r="E52" s="377"/>
      <c r="F52" s="422"/>
      <c r="G52" s="377"/>
      <c r="H52" s="426"/>
      <c r="I52" s="377"/>
      <c r="J52" s="426"/>
      <c r="K52" s="377"/>
      <c r="L52" s="422"/>
      <c r="M52" s="377"/>
      <c r="N52" s="422"/>
      <c r="O52" s="377"/>
      <c r="P52" s="374"/>
    </row>
    <row r="53" spans="2:16" ht="3.75" customHeight="1" x14ac:dyDescent="0.3">
      <c r="B53" s="377"/>
      <c r="C53" s="377"/>
      <c r="D53" s="422"/>
      <c r="E53" s="377"/>
      <c r="F53" s="422"/>
      <c r="G53" s="377"/>
      <c r="H53" s="426"/>
      <c r="I53" s="377"/>
      <c r="J53" s="426"/>
      <c r="K53" s="377"/>
      <c r="L53" s="422"/>
      <c r="M53" s="377"/>
      <c r="N53" s="422"/>
      <c r="O53" s="377"/>
      <c r="P53" s="374"/>
    </row>
    <row r="54" spans="2:16" ht="15" x14ac:dyDescent="0.3">
      <c r="B54" s="377"/>
      <c r="C54" s="377"/>
      <c r="D54" s="422"/>
      <c r="E54" s="377"/>
      <c r="F54" s="422"/>
      <c r="G54" s="377"/>
      <c r="H54" s="426"/>
      <c r="I54" s="377"/>
      <c r="J54" s="426"/>
      <c r="K54" s="377"/>
      <c r="L54" s="422"/>
      <c r="M54" s="377"/>
      <c r="N54" s="422"/>
      <c r="O54" s="377"/>
    </row>
    <row r="55" spans="2:16" ht="15.75" customHeight="1" x14ac:dyDescent="0.3">
      <c r="B55" s="377"/>
      <c r="C55" s="377"/>
      <c r="D55" s="422"/>
      <c r="E55" s="377"/>
      <c r="F55" s="422"/>
      <c r="G55" s="377"/>
      <c r="H55" s="426"/>
      <c r="I55" s="377"/>
      <c r="J55" s="426"/>
      <c r="K55" s="377"/>
      <c r="L55" s="422"/>
      <c r="M55" s="377"/>
      <c r="N55" s="422"/>
      <c r="O55" s="377"/>
      <c r="P55" s="374"/>
    </row>
    <row r="56" spans="2:16" ht="15" x14ac:dyDescent="0.3">
      <c r="B56" s="377"/>
      <c r="C56" s="377"/>
      <c r="D56" s="422"/>
      <c r="E56" s="377"/>
      <c r="F56" s="422"/>
      <c r="G56" s="377"/>
      <c r="H56" s="426"/>
      <c r="I56" s="377"/>
      <c r="J56" s="426"/>
      <c r="K56" s="377"/>
      <c r="L56" s="422"/>
      <c r="M56" s="377"/>
      <c r="N56" s="422"/>
      <c r="O56" s="377"/>
      <c r="P56" s="374"/>
    </row>
    <row r="57" spans="2:16" ht="15" x14ac:dyDescent="0.3">
      <c r="B57" s="377"/>
      <c r="C57" s="377"/>
      <c r="D57" s="422"/>
      <c r="E57" s="377"/>
      <c r="F57" s="422"/>
      <c r="G57" s="377"/>
      <c r="H57" s="426"/>
      <c r="I57" s="377"/>
      <c r="J57" s="426"/>
      <c r="K57" s="377"/>
      <c r="L57" s="422"/>
      <c r="M57" s="377"/>
      <c r="N57" s="422"/>
      <c r="O57" s="377"/>
      <c r="P57" s="374"/>
    </row>
    <row r="58" spans="2:16" ht="15" x14ac:dyDescent="0.3">
      <c r="B58" s="377"/>
      <c r="C58" s="377"/>
      <c r="D58" s="422"/>
      <c r="E58" s="377"/>
      <c r="F58" s="422"/>
      <c r="G58" s="377"/>
      <c r="H58" s="426"/>
      <c r="I58" s="377"/>
      <c r="J58" s="426"/>
      <c r="K58" s="377"/>
      <c r="L58" s="422"/>
      <c r="M58" s="377"/>
      <c r="N58" s="422"/>
      <c r="O58" s="377"/>
      <c r="P58" s="424"/>
    </row>
    <row r="59" spans="2:16" ht="15" x14ac:dyDescent="0.3">
      <c r="B59" s="377"/>
      <c r="C59" s="377"/>
      <c r="D59" s="422"/>
      <c r="E59" s="377"/>
      <c r="F59" s="422"/>
      <c r="G59" s="377"/>
      <c r="H59" s="426"/>
      <c r="I59" s="377"/>
      <c r="J59" s="426"/>
      <c r="K59" s="377"/>
      <c r="L59" s="422"/>
      <c r="M59" s="377"/>
      <c r="N59" s="422"/>
      <c r="O59" s="377"/>
      <c r="P59" s="424"/>
    </row>
    <row r="60" spans="2:16" ht="15" x14ac:dyDescent="0.3">
      <c r="B60" s="377"/>
      <c r="C60" s="377"/>
      <c r="D60" s="422"/>
      <c r="E60" s="377"/>
      <c r="F60" s="422"/>
      <c r="G60" s="377"/>
      <c r="H60" s="426"/>
      <c r="I60" s="377"/>
      <c r="J60" s="426"/>
      <c r="K60" s="377"/>
      <c r="L60" s="422"/>
      <c r="M60" s="377"/>
      <c r="N60" s="422"/>
      <c r="O60" s="377"/>
      <c r="P60" s="424"/>
    </row>
    <row r="61" spans="2:16" ht="15" x14ac:dyDescent="0.3">
      <c r="B61" s="377"/>
      <c r="C61" s="377"/>
      <c r="D61" s="422"/>
      <c r="E61" s="377"/>
      <c r="F61" s="422"/>
      <c r="G61" s="377"/>
      <c r="H61" s="426"/>
      <c r="I61" s="377"/>
      <c r="J61" s="426"/>
      <c r="K61" s="377"/>
      <c r="L61" s="422"/>
      <c r="M61" s="377"/>
      <c r="N61" s="422"/>
      <c r="O61" s="377"/>
      <c r="P61" s="424"/>
    </row>
    <row r="62" spans="2:16" ht="15" x14ac:dyDescent="0.3">
      <c r="B62" s="377"/>
      <c r="C62" s="377"/>
      <c r="D62" s="422"/>
      <c r="E62" s="377"/>
      <c r="F62" s="422"/>
      <c r="G62" s="377"/>
      <c r="H62" s="426"/>
      <c r="I62" s="377"/>
      <c r="J62" s="426"/>
      <c r="K62" s="377"/>
      <c r="L62" s="422"/>
      <c r="M62" s="377"/>
      <c r="N62" s="422"/>
      <c r="O62" s="377"/>
      <c r="P62" s="424"/>
    </row>
    <row r="63" spans="2:16" ht="15" x14ac:dyDescent="0.3">
      <c r="B63" s="377"/>
      <c r="C63" s="377"/>
      <c r="D63" s="422"/>
      <c r="E63" s="377"/>
      <c r="F63" s="422"/>
      <c r="G63" s="377"/>
      <c r="H63" s="426"/>
      <c r="I63" s="377"/>
      <c r="J63" s="426"/>
      <c r="K63" s="377"/>
      <c r="L63" s="422"/>
      <c r="M63" s="377"/>
      <c r="N63" s="422"/>
      <c r="O63" s="377"/>
      <c r="P63" s="424"/>
    </row>
    <row r="64" spans="2:16" ht="15" x14ac:dyDescent="0.3">
      <c r="B64" s="377"/>
      <c r="C64" s="377"/>
      <c r="D64" s="422"/>
      <c r="E64" s="377"/>
      <c r="F64" s="422"/>
      <c r="G64" s="377"/>
      <c r="H64" s="426"/>
      <c r="I64" s="377"/>
      <c r="J64" s="426"/>
      <c r="K64" s="377"/>
      <c r="L64" s="422"/>
      <c r="M64" s="377"/>
      <c r="N64" s="422"/>
      <c r="O64" s="377"/>
      <c r="P64" s="424"/>
    </row>
    <row r="65" spans="2:16" ht="15" x14ac:dyDescent="0.3">
      <c r="B65" s="377"/>
      <c r="C65" s="377"/>
      <c r="D65" s="422"/>
      <c r="E65" s="377"/>
      <c r="F65" s="422"/>
      <c r="G65" s="377"/>
      <c r="H65" s="426"/>
      <c r="I65" s="377"/>
      <c r="J65" s="426"/>
      <c r="K65" s="377"/>
      <c r="L65" s="422"/>
      <c r="M65" s="377"/>
      <c r="N65" s="422"/>
      <c r="O65" s="377"/>
      <c r="P65" s="424"/>
    </row>
    <row r="66" spans="2:16" ht="15" x14ac:dyDescent="0.3">
      <c r="B66" s="377"/>
      <c r="C66" s="377"/>
      <c r="D66" s="422"/>
      <c r="E66" s="377"/>
      <c r="F66" s="422"/>
      <c r="G66" s="377"/>
      <c r="H66" s="426"/>
      <c r="I66" s="377"/>
      <c r="J66" s="426"/>
      <c r="K66" s="377"/>
      <c r="L66" s="422"/>
      <c r="M66" s="377"/>
      <c r="N66" s="422"/>
      <c r="O66" s="377"/>
      <c r="P66" s="424"/>
    </row>
    <row r="67" spans="2:16" ht="15" x14ac:dyDescent="0.3">
      <c r="B67" s="377"/>
      <c r="C67" s="377"/>
      <c r="D67" s="422"/>
      <c r="E67" s="377"/>
      <c r="F67" s="422"/>
      <c r="G67" s="377"/>
      <c r="H67" s="426"/>
      <c r="I67" s="377"/>
      <c r="J67" s="426"/>
      <c r="K67" s="377"/>
      <c r="L67" s="422"/>
      <c r="M67" s="377"/>
      <c r="N67" s="422"/>
      <c r="O67" s="377"/>
      <c r="P67" s="424"/>
    </row>
    <row r="68" spans="2:16" ht="15" x14ac:dyDescent="0.3">
      <c r="B68" s="377"/>
      <c r="C68" s="377"/>
      <c r="D68" s="422"/>
      <c r="E68" s="377"/>
      <c r="F68" s="422"/>
      <c r="G68" s="377"/>
      <c r="H68" s="426"/>
      <c r="I68" s="377"/>
      <c r="J68" s="426"/>
      <c r="K68" s="377"/>
      <c r="L68" s="422"/>
      <c r="M68" s="377"/>
      <c r="N68" s="422"/>
      <c r="O68" s="377"/>
      <c r="P68" s="424"/>
    </row>
    <row r="69" spans="2:16" ht="15" x14ac:dyDescent="0.3">
      <c r="B69" s="377"/>
      <c r="C69" s="377"/>
      <c r="D69" s="422"/>
      <c r="E69" s="377"/>
      <c r="F69" s="422"/>
      <c r="G69" s="377"/>
      <c r="H69" s="426"/>
      <c r="I69" s="377"/>
      <c r="J69" s="426"/>
      <c r="K69" s="377"/>
      <c r="L69" s="422"/>
      <c r="M69" s="377"/>
      <c r="N69" s="422"/>
      <c r="O69" s="377"/>
      <c r="P69" s="424"/>
    </row>
    <row r="70" spans="2:16" ht="15" x14ac:dyDescent="0.3">
      <c r="B70" s="377"/>
      <c r="C70" s="377"/>
      <c r="D70" s="422"/>
      <c r="E70" s="377"/>
      <c r="F70" s="422"/>
      <c r="G70" s="377"/>
      <c r="H70" s="426"/>
      <c r="I70" s="377"/>
      <c r="J70" s="426"/>
      <c r="K70" s="377"/>
      <c r="L70" s="422"/>
      <c r="M70" s="377"/>
      <c r="N70" s="422"/>
      <c r="O70" s="377"/>
      <c r="P70" s="424"/>
    </row>
    <row r="71" spans="2:16" ht="15" x14ac:dyDescent="0.3">
      <c r="B71" s="377"/>
      <c r="C71" s="377"/>
      <c r="D71" s="422"/>
      <c r="E71" s="377"/>
      <c r="F71" s="422"/>
      <c r="G71" s="377"/>
      <c r="H71" s="426"/>
      <c r="I71" s="377"/>
      <c r="J71" s="426"/>
      <c r="K71" s="377"/>
      <c r="L71" s="422"/>
      <c r="M71" s="377"/>
      <c r="N71" s="422"/>
      <c r="O71" s="377"/>
      <c r="P71" s="424"/>
    </row>
    <row r="72" spans="2:16" ht="15" x14ac:dyDescent="0.3">
      <c r="B72" s="377"/>
      <c r="C72" s="377"/>
      <c r="D72" s="422"/>
      <c r="E72" s="377"/>
      <c r="F72" s="422"/>
      <c r="G72" s="377"/>
      <c r="H72" s="426"/>
      <c r="I72" s="377"/>
      <c r="J72" s="426"/>
      <c r="K72" s="377"/>
      <c r="L72" s="422"/>
      <c r="M72" s="377"/>
      <c r="N72" s="422"/>
      <c r="O72" s="377"/>
      <c r="P72" s="424"/>
    </row>
    <row r="73" spans="2:16" ht="15" x14ac:dyDescent="0.3">
      <c r="B73" s="377"/>
      <c r="C73" s="377"/>
      <c r="D73" s="422"/>
      <c r="E73" s="377"/>
      <c r="F73" s="422"/>
      <c r="G73" s="377"/>
      <c r="H73" s="426"/>
      <c r="I73" s="377"/>
      <c r="J73" s="426"/>
      <c r="K73" s="377"/>
      <c r="L73" s="422"/>
      <c r="M73" s="377"/>
      <c r="N73" s="422"/>
      <c r="O73" s="377"/>
      <c r="P73" s="424"/>
    </row>
    <row r="74" spans="2:16" ht="15" x14ac:dyDescent="0.3">
      <c r="B74" s="377"/>
      <c r="C74" s="377"/>
      <c r="D74" s="422"/>
      <c r="E74" s="377"/>
      <c r="F74" s="422"/>
      <c r="G74" s="377"/>
      <c r="H74" s="426"/>
      <c r="I74" s="377"/>
      <c r="J74" s="426"/>
      <c r="K74" s="377"/>
      <c r="L74" s="422"/>
      <c r="M74" s="377"/>
      <c r="N74" s="422"/>
      <c r="O74" s="377"/>
      <c r="P74" s="424"/>
    </row>
    <row r="75" spans="2:16" ht="15" x14ac:dyDescent="0.3">
      <c r="B75" s="377"/>
      <c r="C75" s="377"/>
      <c r="D75" s="422"/>
      <c r="E75" s="377"/>
      <c r="F75" s="422"/>
      <c r="G75" s="377"/>
      <c r="H75" s="426"/>
      <c r="I75" s="377"/>
      <c r="J75" s="426"/>
      <c r="K75" s="377"/>
      <c r="L75" s="422"/>
      <c r="M75" s="377"/>
      <c r="N75" s="422"/>
      <c r="O75" s="377"/>
      <c r="P75" s="424"/>
    </row>
    <row r="76" spans="2:16" ht="15" x14ac:dyDescent="0.3">
      <c r="B76" s="377"/>
      <c r="C76" s="377"/>
      <c r="D76" s="422"/>
      <c r="E76" s="377"/>
      <c r="F76" s="422"/>
      <c r="G76" s="377"/>
      <c r="H76" s="426"/>
      <c r="I76" s="377"/>
      <c r="J76" s="426"/>
      <c r="K76" s="377"/>
      <c r="L76" s="422"/>
      <c r="M76" s="377"/>
      <c r="N76" s="422"/>
      <c r="O76" s="377"/>
      <c r="P76" s="424"/>
    </row>
    <row r="77" spans="2:16" ht="15" x14ac:dyDescent="0.3">
      <c r="B77" s="377"/>
      <c r="C77" s="377"/>
      <c r="D77" s="422"/>
      <c r="E77" s="377"/>
      <c r="F77" s="422"/>
      <c r="G77" s="377"/>
      <c r="H77" s="426"/>
      <c r="I77" s="377"/>
      <c r="J77" s="426"/>
      <c r="K77" s="377"/>
      <c r="L77" s="422"/>
      <c r="M77" s="377"/>
      <c r="N77" s="422"/>
      <c r="O77" s="377"/>
      <c r="P77" s="377"/>
    </row>
    <row r="78" spans="2:16" ht="15" x14ac:dyDescent="0.3">
      <c r="B78" s="377"/>
      <c r="C78" s="377"/>
      <c r="D78" s="422"/>
      <c r="E78" s="377"/>
      <c r="F78" s="422"/>
      <c r="G78" s="377"/>
      <c r="H78" s="426"/>
      <c r="I78" s="377"/>
      <c r="J78" s="426"/>
      <c r="K78" s="377"/>
      <c r="L78" s="422"/>
      <c r="M78" s="377"/>
      <c r="N78" s="422"/>
      <c r="O78" s="377"/>
      <c r="P78" s="377"/>
    </row>
    <row r="79" spans="2:16" ht="15" x14ac:dyDescent="0.3">
      <c r="B79" s="377"/>
      <c r="C79" s="377"/>
      <c r="D79" s="422"/>
      <c r="E79" s="377"/>
      <c r="F79" s="422"/>
      <c r="G79" s="377"/>
      <c r="H79" s="426"/>
      <c r="I79" s="377"/>
      <c r="J79" s="426"/>
      <c r="K79" s="377"/>
      <c r="L79" s="422"/>
      <c r="M79" s="377"/>
      <c r="N79" s="422"/>
      <c r="O79" s="377"/>
      <c r="P79" s="377"/>
    </row>
    <row r="80" spans="2:16" ht="15" x14ac:dyDescent="0.3">
      <c r="B80" s="377"/>
      <c r="C80" s="377"/>
      <c r="D80" s="422"/>
      <c r="E80" s="377"/>
      <c r="F80" s="422"/>
      <c r="G80" s="377"/>
      <c r="H80" s="426"/>
      <c r="I80" s="377"/>
      <c r="J80" s="426"/>
      <c r="K80" s="377"/>
      <c r="L80" s="422"/>
      <c r="M80" s="377"/>
      <c r="N80" s="422"/>
      <c r="O80" s="377"/>
      <c r="P80" s="377"/>
    </row>
    <row r="81" spans="1:16" ht="15" x14ac:dyDescent="0.3">
      <c r="B81" s="377"/>
      <c r="C81" s="377"/>
      <c r="D81" s="422"/>
      <c r="E81" s="377"/>
      <c r="F81" s="422"/>
      <c r="G81" s="377"/>
      <c r="H81" s="426"/>
      <c r="I81" s="377"/>
      <c r="J81" s="426"/>
      <c r="K81" s="377"/>
      <c r="L81" s="422"/>
      <c r="M81" s="377"/>
      <c r="N81" s="422"/>
      <c r="O81" s="377"/>
      <c r="P81" s="377"/>
    </row>
    <row r="82" spans="1:16" ht="15" x14ac:dyDescent="0.3">
      <c r="B82" s="377"/>
      <c r="C82" s="377"/>
      <c r="D82" s="422"/>
      <c r="E82" s="377"/>
      <c r="F82" s="422"/>
      <c r="G82" s="377"/>
      <c r="H82" s="426"/>
      <c r="I82" s="427"/>
      <c r="J82" s="426"/>
      <c r="K82" s="427"/>
      <c r="P82" s="377"/>
    </row>
    <row r="83" spans="1:16" x14ac:dyDescent="0.2">
      <c r="P83" s="377"/>
    </row>
    <row r="84" spans="1:16" x14ac:dyDescent="0.2">
      <c r="P84" s="377"/>
    </row>
    <row r="85" spans="1:16" x14ac:dyDescent="0.2">
      <c r="P85" s="377"/>
    </row>
    <row r="86" spans="1:16" x14ac:dyDescent="0.2">
      <c r="P86" s="377"/>
    </row>
    <row r="87" spans="1:16" ht="15" x14ac:dyDescent="0.3">
      <c r="B87" s="428"/>
      <c r="C87" s="428"/>
      <c r="D87" s="425"/>
      <c r="E87" s="428"/>
      <c r="F87" s="425"/>
      <c r="G87" s="428"/>
      <c r="H87" s="425"/>
      <c r="I87" s="428"/>
      <c r="J87" s="425"/>
      <c r="K87" s="428"/>
      <c r="L87" s="425"/>
      <c r="M87" s="428"/>
      <c r="N87" s="425"/>
      <c r="O87" s="428"/>
      <c r="P87" s="377"/>
    </row>
    <row r="88" spans="1:16" ht="15" x14ac:dyDescent="0.3">
      <c r="A88" s="429"/>
      <c r="B88" s="430"/>
      <c r="C88" s="430"/>
      <c r="D88" s="431"/>
      <c r="E88" s="430"/>
      <c r="F88" s="431"/>
      <c r="G88" s="430"/>
      <c r="H88" s="426"/>
      <c r="I88" s="430"/>
      <c r="J88" s="426"/>
      <c r="K88" s="430"/>
      <c r="L88" s="431"/>
      <c r="M88" s="430"/>
      <c r="N88" s="431"/>
      <c r="O88" s="430"/>
      <c r="P88" s="377"/>
    </row>
    <row r="89" spans="1:16" x14ac:dyDescent="0.2">
      <c r="P89" s="377"/>
    </row>
    <row r="90" spans="1:16" x14ac:dyDescent="0.2">
      <c r="P90" s="377"/>
    </row>
    <row r="91" spans="1:16" x14ac:dyDescent="0.2">
      <c r="P91" s="377"/>
    </row>
    <row r="92" spans="1:16" x14ac:dyDescent="0.2">
      <c r="P92" s="377"/>
    </row>
    <row r="93" spans="1:16" x14ac:dyDescent="0.2">
      <c r="P93" s="377"/>
    </row>
    <row r="94" spans="1:16" x14ac:dyDescent="0.2">
      <c r="P94" s="377"/>
    </row>
    <row r="95" spans="1:16" ht="16.5" customHeight="1" x14ac:dyDescent="0.2">
      <c r="P95" s="377"/>
    </row>
    <row r="96" spans="1:16" x14ac:dyDescent="0.2">
      <c r="P96" s="377"/>
    </row>
    <row r="101" spans="16:16" ht="15" x14ac:dyDescent="0.3">
      <c r="P101" s="428"/>
    </row>
    <row r="102" spans="16:16" ht="15" x14ac:dyDescent="0.3">
      <c r="P102" s="430"/>
    </row>
    <row r="117" spans="1:15" ht="15" x14ac:dyDescent="0.3">
      <c r="B117" s="428"/>
      <c r="C117" s="428"/>
      <c r="D117" s="425"/>
      <c r="E117" s="428"/>
      <c r="F117" s="425"/>
      <c r="G117" s="428"/>
      <c r="H117" s="425"/>
      <c r="I117" s="428"/>
      <c r="J117" s="425"/>
      <c r="K117" s="428"/>
      <c r="L117" s="425"/>
      <c r="M117" s="428"/>
      <c r="N117" s="425"/>
      <c r="O117" s="428"/>
    </row>
    <row r="118" spans="1:15" ht="15" x14ac:dyDescent="0.3">
      <c r="A118" s="429"/>
      <c r="B118" s="430"/>
      <c r="C118" s="430"/>
      <c r="D118" s="431"/>
      <c r="E118" s="430"/>
      <c r="F118" s="431"/>
      <c r="G118" s="430"/>
      <c r="H118" s="426"/>
      <c r="I118" s="430"/>
      <c r="J118" s="426"/>
      <c r="K118" s="430"/>
      <c r="L118" s="431"/>
      <c r="M118" s="430"/>
      <c r="N118" s="431"/>
      <c r="O118" s="430"/>
    </row>
    <row r="131" spans="2:16" ht="15" x14ac:dyDescent="0.3">
      <c r="P131" s="428"/>
    </row>
    <row r="132" spans="2:16" ht="15" x14ac:dyDescent="0.35">
      <c r="P132" s="432"/>
    </row>
    <row r="144" spans="2:16" ht="15" x14ac:dyDescent="0.3">
      <c r="B144" s="428"/>
      <c r="C144" s="428"/>
      <c r="D144" s="425"/>
      <c r="E144" s="428"/>
      <c r="F144" s="425"/>
      <c r="G144" s="428"/>
      <c r="H144" s="425"/>
      <c r="I144" s="428"/>
      <c r="J144" s="425"/>
      <c r="K144" s="428"/>
      <c r="L144" s="425"/>
      <c r="M144" s="428"/>
      <c r="N144" s="425"/>
      <c r="O144" s="428"/>
    </row>
    <row r="145" spans="1:16" ht="15" x14ac:dyDescent="0.3">
      <c r="A145" s="429"/>
      <c r="B145" s="430"/>
      <c r="C145" s="430"/>
      <c r="D145" s="431"/>
      <c r="E145" s="430"/>
      <c r="F145" s="431"/>
      <c r="G145" s="430"/>
      <c r="H145" s="426"/>
      <c r="I145" s="430"/>
      <c r="J145" s="426"/>
      <c r="K145" s="430"/>
      <c r="L145" s="431"/>
      <c r="M145" s="430"/>
      <c r="N145" s="431"/>
      <c r="O145" s="430"/>
    </row>
    <row r="158" spans="1:16" ht="15" x14ac:dyDescent="0.3">
      <c r="P158" s="428"/>
    </row>
    <row r="159" spans="1:16" ht="15" x14ac:dyDescent="0.3">
      <c r="P159" s="430"/>
    </row>
    <row r="173" spans="1:15" ht="15" x14ac:dyDescent="0.3">
      <c r="B173" s="428"/>
      <c r="C173" s="428"/>
      <c r="D173" s="425"/>
      <c r="E173" s="428"/>
      <c r="F173" s="425"/>
      <c r="G173" s="428"/>
      <c r="H173" s="425"/>
      <c r="I173" s="428"/>
      <c r="J173" s="425"/>
      <c r="K173" s="428"/>
      <c r="L173" s="425"/>
      <c r="M173" s="428"/>
      <c r="N173" s="425"/>
      <c r="O173" s="428"/>
    </row>
    <row r="174" spans="1:15" ht="15" x14ac:dyDescent="0.3">
      <c r="A174" s="429"/>
      <c r="B174" s="430"/>
      <c r="C174" s="430"/>
      <c r="D174" s="431"/>
      <c r="E174" s="430"/>
      <c r="F174" s="431"/>
      <c r="G174" s="430"/>
      <c r="H174" s="431"/>
      <c r="I174" s="430"/>
      <c r="J174" s="431"/>
      <c r="K174" s="430"/>
      <c r="L174" s="431"/>
      <c r="M174" s="430"/>
      <c r="N174" s="431"/>
      <c r="O174" s="430"/>
    </row>
    <row r="187" spans="16:16" ht="15" x14ac:dyDescent="0.3">
      <c r="P187" s="428"/>
    </row>
    <row r="188" spans="16:16" ht="15" x14ac:dyDescent="0.3">
      <c r="P188" s="430"/>
    </row>
    <row r="199" spans="1:15" ht="15" x14ac:dyDescent="0.3">
      <c r="B199" s="428"/>
      <c r="C199" s="428"/>
      <c r="D199" s="425"/>
      <c r="E199" s="428"/>
      <c r="F199" s="425"/>
      <c r="G199" s="428"/>
      <c r="H199" s="425"/>
      <c r="I199" s="428"/>
      <c r="J199" s="425"/>
      <c r="K199" s="428"/>
      <c r="L199" s="425"/>
      <c r="M199" s="428"/>
      <c r="N199" s="425"/>
      <c r="O199" s="428"/>
    </row>
    <row r="200" spans="1:15" ht="15" x14ac:dyDescent="0.3">
      <c r="A200" s="429"/>
      <c r="B200" s="430"/>
      <c r="C200" s="430"/>
      <c r="D200" s="431"/>
      <c r="E200" s="430"/>
      <c r="F200" s="431"/>
      <c r="G200" s="430"/>
      <c r="H200" s="426"/>
      <c r="I200" s="430"/>
      <c r="J200" s="426"/>
      <c r="K200" s="430"/>
      <c r="L200" s="431"/>
      <c r="M200" s="430"/>
      <c r="N200" s="431"/>
      <c r="O200" s="430"/>
    </row>
    <row r="213" spans="16:16" ht="15" x14ac:dyDescent="0.3">
      <c r="P213" s="428"/>
    </row>
    <row r="214" spans="16:16" ht="15" x14ac:dyDescent="0.3">
      <c r="P214" s="430"/>
    </row>
    <row r="228" spans="1:15" ht="15" x14ac:dyDescent="0.3">
      <c r="B228" s="428"/>
      <c r="C228" s="428"/>
      <c r="D228" s="425"/>
      <c r="E228" s="428"/>
      <c r="F228" s="425"/>
      <c r="G228" s="428"/>
      <c r="H228" s="425"/>
      <c r="I228" s="428"/>
      <c r="J228" s="425"/>
      <c r="K228" s="428"/>
      <c r="L228" s="425"/>
      <c r="M228" s="428"/>
      <c r="N228" s="425"/>
      <c r="O228" s="428"/>
    </row>
    <row r="229" spans="1:15" ht="15" x14ac:dyDescent="0.3">
      <c r="A229" s="429"/>
      <c r="B229" s="430"/>
      <c r="C229" s="430"/>
      <c r="D229" s="431"/>
      <c r="E229" s="430"/>
      <c r="F229" s="431"/>
      <c r="G229" s="430"/>
      <c r="H229" s="426"/>
      <c r="I229" s="430"/>
      <c r="J229" s="426"/>
      <c r="K229" s="430"/>
      <c r="L229" s="431"/>
      <c r="M229" s="430"/>
      <c r="N229" s="431"/>
      <c r="O229" s="433"/>
    </row>
    <row r="242" spans="2:16" ht="15" x14ac:dyDescent="0.3">
      <c r="P242" s="428"/>
    </row>
    <row r="243" spans="2:16" ht="15" x14ac:dyDescent="0.3">
      <c r="P243" s="430"/>
    </row>
    <row r="256" spans="2:16" ht="15" x14ac:dyDescent="0.3">
      <c r="B256" s="428"/>
      <c r="C256" s="428"/>
      <c r="D256" s="425"/>
      <c r="E256" s="428"/>
      <c r="F256" s="425"/>
      <c r="G256" s="428"/>
      <c r="H256" s="425"/>
      <c r="I256" s="428"/>
      <c r="J256" s="425"/>
      <c r="K256" s="428"/>
      <c r="L256" s="425"/>
      <c r="M256" s="428"/>
      <c r="N256" s="425"/>
      <c r="O256" s="428"/>
    </row>
    <row r="257" spans="1:16" ht="15" x14ac:dyDescent="0.3">
      <c r="A257" s="429"/>
      <c r="B257" s="430"/>
      <c r="C257" s="430"/>
      <c r="D257" s="431"/>
      <c r="E257" s="430"/>
      <c r="F257" s="431"/>
      <c r="G257" s="430"/>
      <c r="H257" s="431"/>
      <c r="I257" s="430"/>
      <c r="J257" s="431"/>
      <c r="K257" s="430"/>
      <c r="L257" s="431"/>
      <c r="M257" s="430"/>
      <c r="N257" s="431"/>
      <c r="O257" s="434"/>
    </row>
    <row r="270" spans="1:16" ht="15" x14ac:dyDescent="0.3">
      <c r="P270" s="428"/>
    </row>
    <row r="271" spans="1:16" ht="15" x14ac:dyDescent="0.3">
      <c r="P271" s="434"/>
    </row>
    <row r="285" spans="1:15" ht="15" x14ac:dyDescent="0.3">
      <c r="B285" s="428"/>
      <c r="C285" s="428"/>
      <c r="D285" s="425"/>
      <c r="E285" s="428"/>
      <c r="F285" s="425"/>
      <c r="G285" s="428"/>
      <c r="H285" s="425"/>
      <c r="I285" s="428"/>
      <c r="J285" s="425"/>
      <c r="K285" s="428"/>
      <c r="L285" s="425"/>
      <c r="M285" s="428"/>
      <c r="N285" s="425"/>
      <c r="O285" s="428"/>
    </row>
    <row r="286" spans="1:15" ht="15" x14ac:dyDescent="0.3">
      <c r="A286" s="435"/>
      <c r="B286" s="434"/>
      <c r="C286" s="434"/>
      <c r="D286" s="431"/>
      <c r="E286" s="430"/>
      <c r="F286" s="431"/>
      <c r="G286" s="430"/>
      <c r="H286" s="431"/>
      <c r="I286" s="434"/>
      <c r="J286" s="431"/>
      <c r="K286" s="434"/>
      <c r="L286" s="431"/>
      <c r="M286" s="430"/>
      <c r="N286" s="431"/>
      <c r="O286" s="434"/>
    </row>
    <row r="299" spans="16:16" ht="15" x14ac:dyDescent="0.3">
      <c r="P299" s="428"/>
    </row>
    <row r="300" spans="16:16" ht="15" x14ac:dyDescent="0.3">
      <c r="P300" s="434"/>
    </row>
    <row r="316" spans="1:15" ht="15" x14ac:dyDescent="0.3">
      <c r="B316" s="428"/>
      <c r="C316" s="428"/>
      <c r="D316" s="425"/>
      <c r="E316" s="428"/>
      <c r="F316" s="425"/>
      <c r="G316" s="428"/>
      <c r="H316" s="425"/>
      <c r="I316" s="428"/>
      <c r="J316" s="425"/>
      <c r="K316" s="428"/>
      <c r="L316" s="425"/>
      <c r="M316" s="428"/>
      <c r="N316" s="425"/>
      <c r="O316" s="428"/>
    </row>
    <row r="317" spans="1:15" ht="15" x14ac:dyDescent="0.3">
      <c r="A317" s="436"/>
      <c r="B317" s="430"/>
      <c r="C317" s="430"/>
      <c r="D317" s="431"/>
      <c r="E317" s="430"/>
      <c r="F317" s="431"/>
      <c r="G317" s="430"/>
      <c r="H317" s="431"/>
      <c r="I317" s="434"/>
      <c r="J317" s="431"/>
      <c r="K317" s="434"/>
      <c r="L317" s="431"/>
      <c r="M317" s="430"/>
      <c r="N317" s="431"/>
      <c r="O317" s="434"/>
    </row>
    <row r="330" spans="16:16" ht="15" x14ac:dyDescent="0.3">
      <c r="P330" s="428"/>
    </row>
    <row r="331" spans="16:16" ht="15" x14ac:dyDescent="0.3">
      <c r="P331" s="434"/>
    </row>
    <row r="346" spans="1:15" ht="15" x14ac:dyDescent="0.3">
      <c r="B346" s="428"/>
      <c r="C346" s="428"/>
      <c r="D346" s="425"/>
      <c r="E346" s="428"/>
      <c r="F346" s="425"/>
      <c r="G346" s="428"/>
      <c r="H346" s="425"/>
      <c r="I346" s="428"/>
      <c r="J346" s="425"/>
      <c r="K346" s="428"/>
      <c r="L346" s="425"/>
      <c r="M346" s="428"/>
      <c r="N346" s="425"/>
      <c r="O346" s="428"/>
    </row>
    <row r="347" spans="1:15" ht="15" x14ac:dyDescent="0.3">
      <c r="A347" s="436"/>
      <c r="B347" s="434"/>
      <c r="C347" s="434"/>
      <c r="D347" s="431"/>
      <c r="E347" s="430"/>
      <c r="F347" s="431"/>
      <c r="G347" s="430"/>
      <c r="H347" s="431"/>
      <c r="I347" s="434"/>
      <c r="J347" s="431"/>
      <c r="K347" s="434"/>
      <c r="L347" s="431"/>
      <c r="M347" s="430"/>
      <c r="N347" s="431"/>
      <c r="O347" s="434"/>
    </row>
    <row r="360" spans="16:16" ht="15" x14ac:dyDescent="0.3">
      <c r="P360" s="428"/>
    </row>
    <row r="361" spans="16:16" ht="15" x14ac:dyDescent="0.3">
      <c r="P361" s="434"/>
    </row>
    <row r="375" spans="1:15" ht="15" x14ac:dyDescent="0.3">
      <c r="B375" s="428"/>
      <c r="C375" s="428"/>
      <c r="D375" s="425"/>
      <c r="E375" s="428"/>
      <c r="F375" s="425"/>
      <c r="G375" s="428"/>
      <c r="H375" s="425"/>
      <c r="I375" s="428"/>
      <c r="J375" s="425"/>
      <c r="K375" s="428"/>
      <c r="L375" s="425"/>
      <c r="M375" s="428"/>
      <c r="N375" s="425"/>
      <c r="O375" s="428"/>
    </row>
    <row r="376" spans="1:15" ht="15" x14ac:dyDescent="0.3">
      <c r="A376" s="436"/>
      <c r="B376" s="434"/>
      <c r="C376" s="434"/>
      <c r="D376" s="431"/>
      <c r="E376" s="430"/>
      <c r="F376" s="431"/>
      <c r="G376" s="430"/>
      <c r="H376" s="431"/>
      <c r="I376" s="434"/>
      <c r="J376" s="431"/>
      <c r="K376" s="434"/>
      <c r="L376" s="431"/>
      <c r="M376" s="430"/>
      <c r="N376" s="431"/>
      <c r="O376" s="434"/>
    </row>
    <row r="389" spans="16:16" ht="15" x14ac:dyDescent="0.3">
      <c r="P389" s="428"/>
    </row>
    <row r="390" spans="16:16" ht="15" x14ac:dyDescent="0.3">
      <c r="P390" s="434"/>
    </row>
    <row r="405" spans="1:15" ht="15" x14ac:dyDescent="0.3">
      <c r="B405" s="428"/>
      <c r="C405" s="428"/>
      <c r="D405" s="425"/>
      <c r="E405" s="428"/>
      <c r="F405" s="425"/>
      <c r="G405" s="428"/>
      <c r="H405" s="425"/>
      <c r="I405" s="428"/>
      <c r="J405" s="425"/>
      <c r="K405" s="428"/>
      <c r="L405" s="425"/>
      <c r="M405" s="428"/>
      <c r="N405" s="425"/>
      <c r="O405" s="428"/>
    </row>
    <row r="406" spans="1:15" ht="15" x14ac:dyDescent="0.3">
      <c r="A406" s="436"/>
      <c r="B406" s="434"/>
      <c r="C406" s="434"/>
      <c r="D406" s="431"/>
      <c r="E406" s="430"/>
      <c r="F406" s="431"/>
      <c r="G406" s="430"/>
      <c r="H406" s="431"/>
      <c r="I406" s="434"/>
      <c r="J406" s="431"/>
      <c r="K406" s="434"/>
      <c r="L406" s="431"/>
      <c r="M406" s="430"/>
      <c r="N406" s="431"/>
      <c r="O406" s="434"/>
    </row>
    <row r="419" spans="16:16" ht="15" x14ac:dyDescent="0.3">
      <c r="P419" s="428"/>
    </row>
    <row r="420" spans="16:16" ht="15" x14ac:dyDescent="0.3">
      <c r="P420" s="434"/>
    </row>
    <row r="433" spans="1:16" ht="15" x14ac:dyDescent="0.3">
      <c r="B433" s="428"/>
      <c r="C433" s="428"/>
      <c r="D433" s="425"/>
      <c r="E433" s="428"/>
      <c r="F433" s="425"/>
      <c r="G433" s="428"/>
      <c r="H433" s="425"/>
      <c r="I433" s="428"/>
      <c r="J433" s="425"/>
      <c r="K433" s="428"/>
      <c r="L433" s="425"/>
      <c r="M433" s="428"/>
      <c r="N433" s="425"/>
      <c r="O433" s="428"/>
    </row>
    <row r="434" spans="1:16" ht="15" x14ac:dyDescent="0.3">
      <c r="A434" s="436"/>
      <c r="B434" s="434"/>
      <c r="C434" s="430"/>
      <c r="D434" s="431"/>
      <c r="E434" s="430"/>
      <c r="F434" s="431"/>
      <c r="G434" s="430"/>
      <c r="H434" s="431"/>
      <c r="I434" s="434"/>
      <c r="J434" s="431"/>
      <c r="K434" s="434"/>
      <c r="L434" s="431"/>
      <c r="M434" s="430"/>
      <c r="N434" s="431"/>
      <c r="O434" s="434"/>
    </row>
    <row r="447" spans="1:16" ht="15" x14ac:dyDescent="0.3">
      <c r="P447" s="428"/>
    </row>
    <row r="448" spans="1:16" ht="15" x14ac:dyDescent="0.3">
      <c r="P448" s="434"/>
    </row>
    <row r="464" spans="2:15" ht="15" x14ac:dyDescent="0.3">
      <c r="B464" s="428"/>
      <c r="C464" s="428"/>
      <c r="D464" s="425"/>
      <c r="E464" s="428"/>
      <c r="F464" s="425"/>
      <c r="G464" s="428"/>
      <c r="H464" s="425"/>
      <c r="I464" s="428"/>
      <c r="J464" s="425"/>
      <c r="K464" s="428"/>
      <c r="L464" s="425"/>
      <c r="M464" s="428"/>
      <c r="N464" s="425"/>
      <c r="O464" s="428"/>
    </row>
    <row r="465" spans="1:16" ht="15" x14ac:dyDescent="0.3">
      <c r="A465" s="436"/>
      <c r="B465" s="434"/>
      <c r="C465" s="434"/>
      <c r="D465" s="431"/>
      <c r="E465" s="434"/>
      <c r="F465" s="431"/>
      <c r="G465" s="430"/>
      <c r="H465" s="431"/>
      <c r="I465" s="434"/>
      <c r="J465" s="431"/>
      <c r="K465" s="434"/>
      <c r="L465" s="431"/>
      <c r="M465" s="430"/>
      <c r="N465" s="431"/>
      <c r="O465" s="434"/>
    </row>
    <row r="478" spans="1:16" ht="15" x14ac:dyDescent="0.3">
      <c r="P478" s="428"/>
    </row>
    <row r="479" spans="1:16" ht="15" x14ac:dyDescent="0.3">
      <c r="P479" s="434"/>
    </row>
    <row r="492" spans="1:15" ht="15" x14ac:dyDescent="0.3">
      <c r="B492" s="428"/>
      <c r="C492" s="428"/>
      <c r="D492" s="425"/>
      <c r="E492" s="428"/>
      <c r="F492" s="425"/>
      <c r="G492" s="428"/>
      <c r="H492" s="425"/>
      <c r="I492" s="428"/>
      <c r="J492" s="425"/>
      <c r="K492" s="428"/>
      <c r="L492" s="425"/>
      <c r="M492" s="428"/>
      <c r="N492" s="425"/>
      <c r="O492" s="428"/>
    </row>
    <row r="493" spans="1:15" ht="15" x14ac:dyDescent="0.3">
      <c r="A493" s="436"/>
      <c r="B493" s="434"/>
      <c r="C493" s="434"/>
      <c r="D493" s="431"/>
      <c r="E493" s="430"/>
      <c r="F493" s="431"/>
      <c r="G493" s="430"/>
      <c r="H493" s="431"/>
      <c r="I493" s="434"/>
      <c r="J493" s="431"/>
      <c r="K493" s="434"/>
      <c r="L493" s="431"/>
      <c r="M493" s="430"/>
      <c r="N493" s="431"/>
      <c r="O493" s="434"/>
    </row>
    <row r="506" spans="16:16" ht="15" x14ac:dyDescent="0.3">
      <c r="P506" s="428"/>
    </row>
    <row r="507" spans="16:16" ht="15" x14ac:dyDescent="0.3">
      <c r="P507" s="434"/>
    </row>
    <row r="521" spans="1:15" ht="15" x14ac:dyDescent="0.3">
      <c r="B521" s="428"/>
      <c r="C521" s="428"/>
      <c r="D521" s="425"/>
      <c r="E521" s="428"/>
      <c r="F521" s="425"/>
      <c r="G521" s="428"/>
      <c r="H521" s="425"/>
      <c r="I521" s="428"/>
      <c r="J521" s="425"/>
      <c r="K521" s="428"/>
      <c r="L521" s="425"/>
      <c r="M521" s="428"/>
      <c r="N521" s="425"/>
      <c r="O521" s="428"/>
    </row>
    <row r="522" spans="1:15" ht="15" x14ac:dyDescent="0.3">
      <c r="A522" s="436"/>
      <c r="B522" s="434"/>
      <c r="C522" s="430"/>
      <c r="D522" s="431"/>
      <c r="E522" s="430"/>
      <c r="F522" s="431"/>
      <c r="G522" s="430"/>
      <c r="H522" s="431"/>
      <c r="I522" s="434"/>
      <c r="J522" s="431"/>
      <c r="K522" s="434"/>
      <c r="L522" s="431"/>
      <c r="M522" s="430"/>
      <c r="N522" s="431"/>
      <c r="O522" s="434"/>
    </row>
    <row r="535" spans="16:16" ht="15" x14ac:dyDescent="0.3">
      <c r="P535" s="428"/>
    </row>
    <row r="536" spans="16:16" ht="15" x14ac:dyDescent="0.3">
      <c r="P536" s="434"/>
    </row>
    <row r="550" spans="1:15" ht="15" x14ac:dyDescent="0.3">
      <c r="B550" s="428"/>
      <c r="C550" s="428"/>
      <c r="D550" s="425"/>
      <c r="E550" s="428"/>
      <c r="F550" s="425"/>
      <c r="G550" s="428"/>
      <c r="H550" s="425"/>
      <c r="I550" s="428"/>
      <c r="J550" s="425"/>
      <c r="K550" s="428"/>
      <c r="L550" s="425"/>
      <c r="M550" s="428"/>
      <c r="N550" s="425"/>
      <c r="O550" s="428"/>
    </row>
    <row r="551" spans="1:15" ht="15" x14ac:dyDescent="0.3">
      <c r="A551" s="436"/>
      <c r="B551" s="430"/>
      <c r="C551" s="430"/>
      <c r="D551" s="431"/>
      <c r="E551" s="430"/>
      <c r="F551" s="431"/>
      <c r="G551" s="430"/>
      <c r="H551" s="431"/>
      <c r="I551" s="434"/>
      <c r="J551" s="431"/>
      <c r="K551" s="434"/>
    </row>
    <row r="564" spans="16:16" ht="15" x14ac:dyDescent="0.3">
      <c r="P564" s="428"/>
    </row>
    <row r="581" spans="2:15" ht="15" x14ac:dyDescent="0.3">
      <c r="B581" s="428"/>
      <c r="C581" s="428"/>
      <c r="D581" s="425"/>
      <c r="E581" s="428"/>
      <c r="F581" s="425"/>
      <c r="G581" s="428"/>
      <c r="H581" s="425"/>
      <c r="I581" s="428"/>
      <c r="J581" s="425"/>
      <c r="K581" s="428"/>
      <c r="L581" s="425"/>
      <c r="M581" s="428"/>
      <c r="N581" s="425"/>
      <c r="O581" s="428"/>
    </row>
    <row r="595" spans="16:16" ht="15" x14ac:dyDescent="0.3">
      <c r="P595" s="428"/>
    </row>
    <row r="613" spans="2:15" ht="15" x14ac:dyDescent="0.3">
      <c r="B613" s="428"/>
      <c r="C613" s="428"/>
      <c r="D613" s="425"/>
      <c r="E613" s="428"/>
      <c r="F613" s="425"/>
      <c r="G613" s="428"/>
      <c r="H613" s="425"/>
      <c r="I613" s="428"/>
      <c r="J613" s="425"/>
      <c r="K613" s="428"/>
      <c r="L613" s="425"/>
      <c r="M613" s="428"/>
      <c r="N613" s="425"/>
      <c r="O613" s="428"/>
    </row>
    <row r="627" spans="16:16" ht="15" x14ac:dyDescent="0.3">
      <c r="P627" s="428"/>
    </row>
    <row r="646" spans="2:15" ht="15" x14ac:dyDescent="0.3">
      <c r="B646" s="428" t="s">
        <v>153</v>
      </c>
      <c r="C646" s="428" t="s">
        <v>36</v>
      </c>
      <c r="D646" s="425" t="s">
        <v>37</v>
      </c>
      <c r="E646" s="428" t="s">
        <v>154</v>
      </c>
      <c r="F646" s="425" t="s">
        <v>145</v>
      </c>
      <c r="G646" s="428" t="s">
        <v>155</v>
      </c>
      <c r="H646" s="425" t="s">
        <v>38</v>
      </c>
      <c r="I646" s="428" t="s">
        <v>39</v>
      </c>
      <c r="J646" s="425" t="s">
        <v>38</v>
      </c>
      <c r="K646" s="428" t="s">
        <v>39</v>
      </c>
      <c r="L646" s="425" t="s">
        <v>154</v>
      </c>
      <c r="M646" s="428" t="s">
        <v>145</v>
      </c>
      <c r="N646" s="425" t="s">
        <v>155</v>
      </c>
      <c r="O646" s="428" t="s">
        <v>38</v>
      </c>
    </row>
    <row r="660" spans="16:16" ht="15" x14ac:dyDescent="0.3">
      <c r="P660" s="428" t="s">
        <v>39</v>
      </c>
    </row>
  </sheetData>
  <mergeCells count="15">
    <mergeCell ref="N5:O5"/>
    <mergeCell ref="B6:C6"/>
    <mergeCell ref="D6:E6"/>
    <mergeCell ref="F6:G6"/>
    <mergeCell ref="J6:K6"/>
    <mergeCell ref="L6:M6"/>
    <mergeCell ref="N6:O6"/>
    <mergeCell ref="H5:I5"/>
    <mergeCell ref="H6:I6"/>
    <mergeCell ref="B3:M3"/>
    <mergeCell ref="B5:C5"/>
    <mergeCell ref="D5:E5"/>
    <mergeCell ref="F5:G5"/>
    <mergeCell ref="J5:K5"/>
    <mergeCell ref="L5:M5"/>
  </mergeCells>
  <pageMargins left="0.74803149606299213" right="0.74803149606299213" top="0.98425196850393704" bottom="0.98425196850393704" header="0.51181102362204722" footer="0.51181102362204722"/>
  <pageSetup paperSize="8" scale="1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showGridLines="0" tabSelected="1" topLeftCell="A59" zoomScaleNormal="100" zoomScaleSheetLayoutView="100" workbookViewId="0">
      <selection activeCell="E115" sqref="E115"/>
    </sheetView>
  </sheetViews>
  <sheetFormatPr defaultRowHeight="15" x14ac:dyDescent="0.25"/>
  <cols>
    <col min="1" max="1" width="32" style="121" customWidth="1"/>
    <col min="2" max="2" width="9.140625" style="118" customWidth="1"/>
    <col min="3" max="6" width="9.140625" style="118"/>
    <col min="7" max="7" width="13" style="118" customWidth="1"/>
    <col min="8" max="8" width="12.7109375" style="118" customWidth="1"/>
    <col min="9" max="14" width="9.140625" style="118"/>
    <col min="15" max="15" width="10.7109375" style="119" customWidth="1"/>
    <col min="16" max="16384" width="9.140625" style="120"/>
  </cols>
  <sheetData>
    <row r="1" spans="1:15" x14ac:dyDescent="0.25">
      <c r="A1" s="116" t="s">
        <v>321</v>
      </c>
      <c r="B1" s="117"/>
      <c r="C1" s="117"/>
      <c r="D1" s="117"/>
      <c r="E1" s="117"/>
      <c r="F1" s="117"/>
      <c r="G1" s="117"/>
      <c r="H1" s="117"/>
    </row>
    <row r="2" spans="1:15" x14ac:dyDescent="0.25">
      <c r="B2" s="122"/>
    </row>
    <row r="3" spans="1:15" x14ac:dyDescent="0.25">
      <c r="B3" s="659" t="s">
        <v>31</v>
      </c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587"/>
    </row>
    <row r="4" spans="1:15" ht="6" customHeight="1" x14ac:dyDescent="0.25">
      <c r="B4" s="122"/>
    </row>
    <row r="5" spans="1:15" s="123" customFormat="1" ht="15.75" customHeight="1" x14ac:dyDescent="0.25">
      <c r="A5" s="656" t="s">
        <v>200</v>
      </c>
      <c r="B5" s="654" t="s">
        <v>179</v>
      </c>
      <c r="C5" s="654" t="s">
        <v>83</v>
      </c>
      <c r="D5" s="654" t="s">
        <v>51</v>
      </c>
      <c r="E5" s="654" t="s">
        <v>180</v>
      </c>
      <c r="F5" s="654" t="s">
        <v>26</v>
      </c>
      <c r="G5" s="654" t="s">
        <v>181</v>
      </c>
      <c r="H5" s="654" t="s">
        <v>130</v>
      </c>
      <c r="I5" s="654" t="s">
        <v>25</v>
      </c>
      <c r="J5" s="654" t="s">
        <v>182</v>
      </c>
      <c r="K5" s="654" t="s">
        <v>127</v>
      </c>
      <c r="L5" s="654" t="s">
        <v>126</v>
      </c>
      <c r="M5" s="658" t="s">
        <v>362</v>
      </c>
      <c r="N5" s="660" t="s">
        <v>183</v>
      </c>
    </row>
    <row r="6" spans="1:15" s="124" customFormat="1" ht="15.75" customHeight="1" x14ac:dyDescent="0.25">
      <c r="A6" s="657"/>
      <c r="B6" s="655"/>
      <c r="C6" s="655"/>
      <c r="D6" s="655"/>
      <c r="E6" s="655"/>
      <c r="F6" s="655"/>
      <c r="G6" s="655"/>
      <c r="H6" s="655"/>
      <c r="I6" s="655"/>
      <c r="J6" s="655"/>
      <c r="K6" s="655"/>
      <c r="L6" s="655"/>
      <c r="M6" s="654"/>
      <c r="N6" s="661"/>
    </row>
    <row r="7" spans="1:15" s="128" customFormat="1" ht="6" customHeight="1" x14ac:dyDescent="0.25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7"/>
    </row>
    <row r="8" spans="1:15" s="128" customFormat="1" ht="19.5" customHeight="1" x14ac:dyDescent="0.25">
      <c r="A8" s="369" t="s">
        <v>35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7"/>
    </row>
    <row r="9" spans="1:15" s="128" customFormat="1" ht="3.75" customHeight="1" x14ac:dyDescent="0.25">
      <c r="A9" s="129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7"/>
    </row>
    <row r="10" spans="1:15" ht="12.75" customHeight="1" x14ac:dyDescent="0.25">
      <c r="A10" s="130" t="s">
        <v>52</v>
      </c>
      <c r="B10" s="131">
        <v>30.593700885772702</v>
      </c>
      <c r="C10" s="132">
        <v>70.302000045776367</v>
      </c>
      <c r="D10" s="133">
        <v>58.2738037109375</v>
      </c>
      <c r="E10" s="131" t="s">
        <v>33</v>
      </c>
      <c r="F10" s="131">
        <v>135.16439932584763</v>
      </c>
      <c r="G10" s="133" t="s">
        <v>33</v>
      </c>
      <c r="H10" s="134" t="s">
        <v>33</v>
      </c>
      <c r="I10" s="133" t="s">
        <v>33</v>
      </c>
      <c r="J10" s="133" t="s">
        <v>33</v>
      </c>
      <c r="K10" s="131">
        <v>2.9136600494384766</v>
      </c>
      <c r="L10" s="131" t="s">
        <v>33</v>
      </c>
      <c r="M10" s="583" t="s">
        <v>33</v>
      </c>
      <c r="N10" s="453">
        <v>297.24756401777267</v>
      </c>
      <c r="O10" s="120"/>
    </row>
    <row r="11" spans="1:15" ht="12.75" customHeight="1" x14ac:dyDescent="0.25">
      <c r="A11" s="135" t="s">
        <v>106</v>
      </c>
      <c r="B11" s="136">
        <v>139.22655296325684</v>
      </c>
      <c r="C11" s="137">
        <v>27.194279909133911</v>
      </c>
      <c r="D11" s="137" t="s">
        <v>33</v>
      </c>
      <c r="E11" s="136">
        <v>10.955399870872498</v>
      </c>
      <c r="F11" s="136" t="s">
        <v>33</v>
      </c>
      <c r="G11" s="133" t="s">
        <v>33</v>
      </c>
      <c r="H11" s="134" t="s">
        <v>33</v>
      </c>
      <c r="I11" s="133" t="s">
        <v>33</v>
      </c>
      <c r="J11" s="137">
        <v>62.219103813171387</v>
      </c>
      <c r="K11" s="136">
        <v>2.9136600494384766</v>
      </c>
      <c r="L11" s="131" t="s">
        <v>33</v>
      </c>
      <c r="M11" s="583" t="s">
        <v>33</v>
      </c>
      <c r="N11" s="454">
        <v>242.50899660587311</v>
      </c>
      <c r="O11" s="120"/>
    </row>
    <row r="12" spans="1:15" ht="12.75" customHeight="1" x14ac:dyDescent="0.25">
      <c r="A12" s="135" t="s">
        <v>90</v>
      </c>
      <c r="B12" s="136">
        <v>46.618861675262451</v>
      </c>
      <c r="C12" s="137">
        <v>286.06886219978333</v>
      </c>
      <c r="D12" s="137" t="s">
        <v>33</v>
      </c>
      <c r="E12" s="136" t="s">
        <v>33</v>
      </c>
      <c r="F12" s="136" t="s">
        <v>33</v>
      </c>
      <c r="G12" s="133" t="s">
        <v>33</v>
      </c>
      <c r="H12" s="134" t="s">
        <v>33</v>
      </c>
      <c r="I12" s="133" t="s">
        <v>33</v>
      </c>
      <c r="J12" s="139">
        <v>4.9167001247406006</v>
      </c>
      <c r="K12" s="136">
        <v>5.8273200988769531</v>
      </c>
      <c r="L12" s="131" t="s">
        <v>33</v>
      </c>
      <c r="M12" s="583" t="s">
        <v>33</v>
      </c>
      <c r="N12" s="454">
        <v>343.43174409866333</v>
      </c>
      <c r="O12" s="120"/>
    </row>
    <row r="13" spans="1:15" ht="12.75" customHeight="1" x14ac:dyDescent="0.25">
      <c r="A13" s="135" t="s">
        <v>53</v>
      </c>
      <c r="B13" s="136">
        <v>12.117900371551514</v>
      </c>
      <c r="C13" s="137"/>
      <c r="D13" s="137" t="s">
        <v>33</v>
      </c>
      <c r="E13" s="136" t="s">
        <v>33</v>
      </c>
      <c r="F13" s="136" t="s">
        <v>33</v>
      </c>
      <c r="G13" s="133" t="s">
        <v>33</v>
      </c>
      <c r="H13" s="134" t="s">
        <v>33</v>
      </c>
      <c r="I13" s="133" t="s">
        <v>33</v>
      </c>
      <c r="J13" s="139" t="s">
        <v>33</v>
      </c>
      <c r="K13" s="136" t="s">
        <v>33</v>
      </c>
      <c r="L13" s="131" t="s">
        <v>33</v>
      </c>
      <c r="M13" s="583" t="s">
        <v>33</v>
      </c>
      <c r="N13" s="454">
        <v>12.117900371551514</v>
      </c>
      <c r="O13" s="120"/>
    </row>
    <row r="14" spans="1:15" ht="12.75" customHeight="1" x14ac:dyDescent="0.25">
      <c r="A14" s="135" t="s">
        <v>317</v>
      </c>
      <c r="B14" s="136" t="s">
        <v>33</v>
      </c>
      <c r="C14" s="136" t="s">
        <v>33</v>
      </c>
      <c r="D14" s="137" t="s">
        <v>33</v>
      </c>
      <c r="E14" s="136" t="s">
        <v>33</v>
      </c>
      <c r="F14" s="136" t="s">
        <v>33</v>
      </c>
      <c r="G14" s="133" t="s">
        <v>33</v>
      </c>
      <c r="H14" s="134" t="s">
        <v>33</v>
      </c>
      <c r="I14" s="133" t="s">
        <v>33</v>
      </c>
      <c r="J14" s="139" t="s">
        <v>33</v>
      </c>
      <c r="K14" s="136">
        <v>5.8273200988769531</v>
      </c>
      <c r="L14" s="131" t="s">
        <v>33</v>
      </c>
      <c r="M14" s="583" t="s">
        <v>33</v>
      </c>
      <c r="N14" s="454">
        <v>5.8273200988769531</v>
      </c>
      <c r="O14" s="120"/>
    </row>
    <row r="15" spans="1:15" ht="12.75" customHeight="1" x14ac:dyDescent="0.25">
      <c r="A15" s="135" t="s">
        <v>91</v>
      </c>
      <c r="B15" s="136">
        <v>52.567650437355042</v>
      </c>
      <c r="C15" s="137"/>
      <c r="D15" s="137" t="s">
        <v>33</v>
      </c>
      <c r="E15" s="136">
        <v>8.2553999423980713</v>
      </c>
      <c r="F15" s="136" t="s">
        <v>33</v>
      </c>
      <c r="G15" s="133" t="s">
        <v>33</v>
      </c>
      <c r="H15" s="134" t="s">
        <v>33</v>
      </c>
      <c r="I15" s="133" t="s">
        <v>33</v>
      </c>
      <c r="J15" s="139" t="s">
        <v>33</v>
      </c>
      <c r="K15" s="136" t="s">
        <v>33</v>
      </c>
      <c r="L15" s="131" t="s">
        <v>33</v>
      </c>
      <c r="M15" s="583" t="s">
        <v>33</v>
      </c>
      <c r="N15" s="454">
        <v>60.823050379753113</v>
      </c>
      <c r="O15" s="120"/>
    </row>
    <row r="16" spans="1:15" ht="12.75" customHeight="1" x14ac:dyDescent="0.25">
      <c r="A16" s="135" t="s">
        <v>114</v>
      </c>
      <c r="B16" s="136" t="s">
        <v>33</v>
      </c>
      <c r="C16" s="137">
        <v>60.701999664306641</v>
      </c>
      <c r="D16" s="137" t="s">
        <v>33</v>
      </c>
      <c r="E16" s="136" t="s">
        <v>33</v>
      </c>
      <c r="F16" s="136" t="s">
        <v>33</v>
      </c>
      <c r="G16" s="133" t="s">
        <v>33</v>
      </c>
      <c r="H16" s="134" t="s">
        <v>33</v>
      </c>
      <c r="I16" s="133" t="s">
        <v>33</v>
      </c>
      <c r="J16" s="139" t="s">
        <v>33</v>
      </c>
      <c r="K16" s="136" t="s">
        <v>33</v>
      </c>
      <c r="L16" s="131" t="s">
        <v>33</v>
      </c>
      <c r="M16" s="583" t="s">
        <v>33</v>
      </c>
      <c r="N16" s="454">
        <v>60.701999664306641</v>
      </c>
      <c r="O16" s="120"/>
    </row>
    <row r="17" spans="1:15" ht="12.75" customHeight="1" x14ac:dyDescent="0.25">
      <c r="A17" s="135" t="s">
        <v>318</v>
      </c>
      <c r="B17" s="136">
        <v>1.9200000762939453</v>
      </c>
      <c r="C17" s="139" t="s">
        <v>33</v>
      </c>
      <c r="D17" s="137" t="s">
        <v>33</v>
      </c>
      <c r="E17" s="136" t="s">
        <v>33</v>
      </c>
      <c r="F17" s="136" t="s">
        <v>33</v>
      </c>
      <c r="G17" s="133" t="s">
        <v>33</v>
      </c>
      <c r="H17" s="134" t="s">
        <v>33</v>
      </c>
      <c r="I17" s="133" t="s">
        <v>33</v>
      </c>
      <c r="J17" s="139" t="s">
        <v>33</v>
      </c>
      <c r="K17" s="136" t="s">
        <v>33</v>
      </c>
      <c r="L17" s="131" t="s">
        <v>33</v>
      </c>
      <c r="M17" s="583" t="s">
        <v>33</v>
      </c>
      <c r="N17" s="454">
        <v>1.9200000762939453</v>
      </c>
      <c r="O17" s="120"/>
    </row>
    <row r="18" spans="1:15" ht="12.75" customHeight="1" x14ac:dyDescent="0.25">
      <c r="A18" s="135" t="s">
        <v>54</v>
      </c>
      <c r="B18" s="136">
        <v>174.32840412855148</v>
      </c>
      <c r="C18" s="137" t="s">
        <v>33</v>
      </c>
      <c r="D18" s="137">
        <v>10.405558347702026</v>
      </c>
      <c r="E18" s="136" t="s">
        <v>33</v>
      </c>
      <c r="F18" s="136" t="s">
        <v>33</v>
      </c>
      <c r="G18" s="133" t="s">
        <v>33</v>
      </c>
      <c r="H18" s="134" t="s">
        <v>33</v>
      </c>
      <c r="I18" s="137">
        <v>10.405558347702026</v>
      </c>
      <c r="J18" s="139" t="s">
        <v>33</v>
      </c>
      <c r="K18" s="136" t="s">
        <v>33</v>
      </c>
      <c r="L18" s="131" t="s">
        <v>33</v>
      </c>
      <c r="M18" s="583" t="s">
        <v>33</v>
      </c>
      <c r="N18" s="454">
        <v>195.13952082395554</v>
      </c>
      <c r="O18" s="140"/>
    </row>
    <row r="19" spans="1:15" ht="12.75" customHeight="1" x14ac:dyDescent="0.25">
      <c r="A19" s="135" t="s">
        <v>113</v>
      </c>
      <c r="B19" s="136" t="s">
        <v>33</v>
      </c>
      <c r="C19" s="137">
        <v>1.1559826135635376</v>
      </c>
      <c r="D19" s="137">
        <v>0.5779913067817688</v>
      </c>
      <c r="E19" s="136">
        <v>2.312251091003418</v>
      </c>
      <c r="F19" s="136" t="s">
        <v>33</v>
      </c>
      <c r="G19" s="137">
        <v>1.1559826135635376</v>
      </c>
      <c r="H19" s="134" t="s">
        <v>33</v>
      </c>
      <c r="I19" s="139">
        <v>0.5779913067817688</v>
      </c>
      <c r="J19" s="139" t="s">
        <v>33</v>
      </c>
      <c r="K19" s="136">
        <v>0.57770562171936035</v>
      </c>
      <c r="L19" s="131" t="s">
        <v>33</v>
      </c>
      <c r="M19" s="583" t="s">
        <v>33</v>
      </c>
      <c r="N19" s="454">
        <v>6.3579045534133911</v>
      </c>
      <c r="O19" s="120"/>
    </row>
    <row r="20" spans="1:15" ht="12.75" customHeight="1" x14ac:dyDescent="0.25">
      <c r="A20" s="135" t="s">
        <v>319</v>
      </c>
      <c r="B20" s="136">
        <v>32.171849846839905</v>
      </c>
      <c r="C20" s="137" t="s">
        <v>33</v>
      </c>
      <c r="D20" s="137" t="s">
        <v>33</v>
      </c>
      <c r="E20" s="136">
        <v>6.0701999664306641</v>
      </c>
      <c r="F20" s="136" t="s">
        <v>33</v>
      </c>
      <c r="G20" s="139" t="s">
        <v>33</v>
      </c>
      <c r="H20" s="134" t="s">
        <v>33</v>
      </c>
      <c r="I20" s="137" t="s">
        <v>33</v>
      </c>
      <c r="J20" s="139" t="s">
        <v>33</v>
      </c>
      <c r="K20" s="136" t="s">
        <v>33</v>
      </c>
      <c r="L20" s="131" t="s">
        <v>33</v>
      </c>
      <c r="M20" s="583" t="s">
        <v>33</v>
      </c>
      <c r="N20" s="454">
        <v>38.242049813270569</v>
      </c>
      <c r="O20" s="120"/>
    </row>
    <row r="21" spans="1:15" ht="12.75" customHeight="1" x14ac:dyDescent="0.25">
      <c r="A21" s="135" t="s">
        <v>55</v>
      </c>
      <c r="B21" s="136" t="s">
        <v>33</v>
      </c>
      <c r="C21" s="137">
        <v>1.1559826135635376</v>
      </c>
      <c r="D21" s="137" t="s">
        <v>33</v>
      </c>
      <c r="E21" s="136">
        <v>2.312251091003418</v>
      </c>
      <c r="F21" s="136" t="s">
        <v>33</v>
      </c>
      <c r="G21" s="139">
        <v>1.1559826135635376</v>
      </c>
      <c r="H21" s="134" t="s">
        <v>33</v>
      </c>
      <c r="I21" s="137" t="s">
        <v>33</v>
      </c>
      <c r="J21" s="137">
        <v>0.5779913067817688</v>
      </c>
      <c r="K21" s="136" t="s">
        <v>33</v>
      </c>
      <c r="L21" s="131" t="s">
        <v>33</v>
      </c>
      <c r="M21" s="583" t="s">
        <v>33</v>
      </c>
      <c r="N21" s="454">
        <v>5.202207624912262</v>
      </c>
      <c r="O21" s="120"/>
    </row>
    <row r="22" spans="1:15" ht="12.75" customHeight="1" x14ac:dyDescent="0.25">
      <c r="A22" s="135" t="s">
        <v>320</v>
      </c>
      <c r="B22" s="136" t="s">
        <v>33</v>
      </c>
      <c r="C22" s="139">
        <v>159.82585835456848</v>
      </c>
      <c r="D22" s="137" t="s">
        <v>33</v>
      </c>
      <c r="E22" s="136" t="s">
        <v>33</v>
      </c>
      <c r="F22" s="136" t="s">
        <v>33</v>
      </c>
      <c r="G22" s="137" t="s">
        <v>33</v>
      </c>
      <c r="H22" s="134" t="s">
        <v>33</v>
      </c>
      <c r="I22" s="137" t="s">
        <v>33</v>
      </c>
      <c r="J22" s="139">
        <v>54.388923645019531</v>
      </c>
      <c r="K22" s="136" t="s">
        <v>33</v>
      </c>
      <c r="L22" s="131" t="s">
        <v>33</v>
      </c>
      <c r="M22" s="583" t="s">
        <v>33</v>
      </c>
      <c r="N22" s="454">
        <v>214.21478199958801</v>
      </c>
      <c r="O22" s="120"/>
    </row>
    <row r="23" spans="1:15" ht="12.75" customHeight="1" x14ac:dyDescent="0.25">
      <c r="A23" s="135" t="s">
        <v>118</v>
      </c>
      <c r="B23" s="136" t="s">
        <v>33</v>
      </c>
      <c r="C23" s="137" t="s">
        <v>33</v>
      </c>
      <c r="D23" s="137" t="s">
        <v>33</v>
      </c>
      <c r="E23" s="136">
        <v>6.0701999664306641</v>
      </c>
      <c r="F23" s="136" t="s">
        <v>33</v>
      </c>
      <c r="G23" s="137" t="s">
        <v>33</v>
      </c>
      <c r="H23" s="134" t="s">
        <v>33</v>
      </c>
      <c r="I23" s="137" t="s">
        <v>33</v>
      </c>
      <c r="J23" s="139" t="s">
        <v>33</v>
      </c>
      <c r="K23" s="136" t="s">
        <v>33</v>
      </c>
      <c r="L23" s="131" t="s">
        <v>33</v>
      </c>
      <c r="M23" s="583" t="s">
        <v>33</v>
      </c>
      <c r="N23" s="454">
        <v>6.0701999664306641</v>
      </c>
      <c r="O23" s="120"/>
    </row>
    <row r="24" spans="1:15" ht="12.75" customHeight="1" x14ac:dyDescent="0.25">
      <c r="A24" s="135" t="s">
        <v>115</v>
      </c>
      <c r="B24" s="136" t="s">
        <v>33</v>
      </c>
      <c r="C24" s="137">
        <v>228.29436039924622</v>
      </c>
      <c r="D24" s="137" t="s">
        <v>33</v>
      </c>
      <c r="E24" s="136" t="s">
        <v>33</v>
      </c>
      <c r="F24" s="136" t="s">
        <v>33</v>
      </c>
      <c r="G24" s="137" t="s">
        <v>33</v>
      </c>
      <c r="H24" s="134" t="s">
        <v>33</v>
      </c>
      <c r="I24" s="137" t="s">
        <v>33</v>
      </c>
      <c r="J24" s="137">
        <v>54.388923645019531</v>
      </c>
      <c r="K24" s="136" t="s">
        <v>33</v>
      </c>
      <c r="L24" s="131" t="s">
        <v>33</v>
      </c>
      <c r="M24" s="583" t="s">
        <v>33</v>
      </c>
      <c r="N24" s="454">
        <v>282.68328404426575</v>
      </c>
      <c r="O24" s="120"/>
    </row>
    <row r="25" spans="1:15" ht="12.75" customHeight="1" x14ac:dyDescent="0.25">
      <c r="A25" s="135" t="s">
        <v>100</v>
      </c>
      <c r="B25" s="136">
        <v>62.403360724449158</v>
      </c>
      <c r="C25" s="137">
        <v>292.83291745185852</v>
      </c>
      <c r="D25" s="137" t="s">
        <v>33</v>
      </c>
      <c r="E25" s="136">
        <v>34.484311461448669</v>
      </c>
      <c r="F25" s="136" t="s">
        <v>33</v>
      </c>
      <c r="G25" s="137" t="s">
        <v>33</v>
      </c>
      <c r="H25" s="134" t="s">
        <v>33</v>
      </c>
      <c r="I25" s="137" t="s">
        <v>33</v>
      </c>
      <c r="J25" s="137" t="s">
        <v>33</v>
      </c>
      <c r="K25" s="136" t="s">
        <v>33</v>
      </c>
      <c r="L25" s="131" t="s">
        <v>33</v>
      </c>
      <c r="M25" s="583" t="s">
        <v>33</v>
      </c>
      <c r="N25" s="454">
        <v>389.72058963775635</v>
      </c>
      <c r="O25" s="120"/>
    </row>
    <row r="26" spans="1:15" ht="12.75" customHeight="1" x14ac:dyDescent="0.25">
      <c r="A26" s="135" t="s">
        <v>57</v>
      </c>
      <c r="B26" s="136" t="s">
        <v>33</v>
      </c>
      <c r="C26" s="137">
        <v>24.280799865722656</v>
      </c>
      <c r="D26" s="137" t="s">
        <v>33</v>
      </c>
      <c r="E26" s="136">
        <v>8.382451057434082</v>
      </c>
      <c r="F26" s="136" t="s">
        <v>33</v>
      </c>
      <c r="G26" s="137" t="s">
        <v>33</v>
      </c>
      <c r="H26" s="134" t="s">
        <v>33</v>
      </c>
      <c r="I26" s="137" t="s">
        <v>33</v>
      </c>
      <c r="J26" s="139">
        <v>4.9167001247406006</v>
      </c>
      <c r="K26" s="136" t="s">
        <v>33</v>
      </c>
      <c r="L26" s="131" t="s">
        <v>33</v>
      </c>
      <c r="M26" s="583" t="s">
        <v>33</v>
      </c>
      <c r="N26" s="454">
        <v>37.579951047897339</v>
      </c>
      <c r="O26" s="120"/>
    </row>
    <row r="27" spans="1:15" ht="12.75" customHeight="1" x14ac:dyDescent="0.25">
      <c r="A27" s="135" t="s">
        <v>109</v>
      </c>
      <c r="B27" s="136">
        <v>14.204999208450317</v>
      </c>
      <c r="C27" s="137">
        <v>56.665199279785156</v>
      </c>
      <c r="D27" s="137" t="s">
        <v>33</v>
      </c>
      <c r="E27" s="136" t="s">
        <v>33</v>
      </c>
      <c r="F27" s="136" t="s">
        <v>33</v>
      </c>
      <c r="G27" s="137" t="s">
        <v>33</v>
      </c>
      <c r="H27" s="134" t="s">
        <v>33</v>
      </c>
      <c r="I27" s="137" t="s">
        <v>33</v>
      </c>
      <c r="J27" s="139" t="s">
        <v>33</v>
      </c>
      <c r="K27" s="136" t="s">
        <v>33</v>
      </c>
      <c r="L27" s="131" t="s">
        <v>33</v>
      </c>
      <c r="M27" s="583" t="s">
        <v>33</v>
      </c>
      <c r="N27" s="454">
        <v>70.870198488235474</v>
      </c>
      <c r="O27" s="120"/>
    </row>
    <row r="28" spans="1:15" ht="12.75" customHeight="1" x14ac:dyDescent="0.25">
      <c r="A28" s="135" t="s">
        <v>184</v>
      </c>
      <c r="B28" s="136" t="s">
        <v>33</v>
      </c>
      <c r="C28" s="137" t="s">
        <v>33</v>
      </c>
      <c r="D28" s="137" t="s">
        <v>33</v>
      </c>
      <c r="E28" s="136">
        <v>8.4982500076293945</v>
      </c>
      <c r="F28" s="136" t="s">
        <v>33</v>
      </c>
      <c r="G28" s="137">
        <v>9.1052999496459961</v>
      </c>
      <c r="H28" s="134" t="s">
        <v>33</v>
      </c>
      <c r="I28" s="137" t="s">
        <v>33</v>
      </c>
      <c r="J28" s="137" t="s">
        <v>33</v>
      </c>
      <c r="K28" s="136" t="s">
        <v>33</v>
      </c>
      <c r="L28" s="131" t="s">
        <v>33</v>
      </c>
      <c r="M28" s="583" t="s">
        <v>33</v>
      </c>
      <c r="N28" s="454">
        <v>17.603549957275391</v>
      </c>
      <c r="O28" s="120"/>
    </row>
    <row r="29" spans="1:15" s="146" customFormat="1" ht="6" customHeight="1" x14ac:dyDescent="0.25">
      <c r="A29" s="141"/>
      <c r="B29" s="142"/>
      <c r="C29" s="143"/>
      <c r="D29" s="143"/>
      <c r="E29" s="142"/>
      <c r="F29" s="143"/>
      <c r="G29" s="144"/>
      <c r="H29" s="143"/>
      <c r="I29" s="143"/>
      <c r="J29" s="142"/>
      <c r="K29" s="142"/>
      <c r="L29" s="145"/>
      <c r="M29" s="156"/>
    </row>
    <row r="30" spans="1:15" s="146" customFormat="1" ht="15" customHeight="1" x14ac:dyDescent="0.25">
      <c r="A30" s="147" t="s">
        <v>58</v>
      </c>
      <c r="B30" s="148">
        <f>SUM(B10:B28)</f>
        <v>566.15328031778336</v>
      </c>
      <c r="C30" s="148">
        <f t="shared" ref="C30:N30" si="0">SUM(C10:C28)</f>
        <v>1208.4782423973083</v>
      </c>
      <c r="D30" s="148">
        <f t="shared" si="0"/>
        <v>69.257353365421295</v>
      </c>
      <c r="E30" s="148">
        <f t="shared" si="0"/>
        <v>87.340714454650879</v>
      </c>
      <c r="F30" s="148">
        <f t="shared" si="0"/>
        <v>135.16439932584763</v>
      </c>
      <c r="G30" s="148">
        <f t="shared" si="0"/>
        <v>11.417265176773071</v>
      </c>
      <c r="H30" s="148" t="s">
        <v>33</v>
      </c>
      <c r="I30" s="148">
        <f t="shared" si="0"/>
        <v>10.983549654483795</v>
      </c>
      <c r="J30" s="148">
        <f t="shared" si="0"/>
        <v>181.40834265947342</v>
      </c>
      <c r="K30" s="148">
        <f t="shared" si="0"/>
        <v>18.05966591835022</v>
      </c>
      <c r="L30" s="148" t="s">
        <v>33</v>
      </c>
      <c r="M30" s="148" t="s">
        <v>33</v>
      </c>
      <c r="N30" s="148">
        <f t="shared" si="0"/>
        <v>2288.262813270092</v>
      </c>
    </row>
    <row r="31" spans="1:15" s="140" customFormat="1" x14ac:dyDescent="0.25">
      <c r="A31" s="152"/>
      <c r="B31" s="153"/>
      <c r="C31" s="154"/>
      <c r="D31" s="154"/>
      <c r="E31" s="153"/>
      <c r="F31" s="153"/>
      <c r="G31" s="154"/>
      <c r="H31" s="155"/>
      <c r="I31" s="154"/>
      <c r="J31" s="154"/>
      <c r="K31" s="153"/>
      <c r="L31" s="153"/>
      <c r="M31" s="153"/>
      <c r="N31" s="154"/>
      <c r="O31" s="156"/>
    </row>
    <row r="32" spans="1:15" s="140" customFormat="1" x14ac:dyDescent="0.25">
      <c r="A32" s="152"/>
      <c r="B32" s="153"/>
      <c r="C32" s="154"/>
      <c r="D32" s="154"/>
      <c r="E32" s="153"/>
      <c r="F32" s="153"/>
      <c r="G32" s="154"/>
      <c r="H32" s="155"/>
      <c r="I32" s="154"/>
      <c r="J32" s="154"/>
      <c r="K32" s="153"/>
      <c r="L32" s="153"/>
      <c r="M32" s="153"/>
      <c r="N32" s="154"/>
      <c r="O32" s="156"/>
    </row>
    <row r="33" spans="1:15" s="140" customFormat="1" x14ac:dyDescent="0.25">
      <c r="A33" s="116" t="s">
        <v>337</v>
      </c>
      <c r="B33" s="153"/>
      <c r="C33" s="154"/>
      <c r="D33" s="154"/>
      <c r="E33" s="153"/>
      <c r="F33" s="153"/>
      <c r="G33" s="154"/>
      <c r="H33" s="155"/>
      <c r="I33" s="154"/>
      <c r="J33" s="154"/>
      <c r="K33" s="153"/>
      <c r="L33" s="153"/>
      <c r="M33" s="153"/>
      <c r="N33" s="154"/>
      <c r="O33" s="156"/>
    </row>
    <row r="34" spans="1:15" s="140" customFormat="1" x14ac:dyDescent="0.25">
      <c r="A34" s="152"/>
      <c r="B34" s="153"/>
      <c r="C34" s="154"/>
      <c r="D34" s="154"/>
      <c r="E34" s="153"/>
      <c r="F34" s="153"/>
      <c r="G34" s="154"/>
      <c r="H34" s="155"/>
      <c r="I34" s="154"/>
      <c r="J34" s="154"/>
      <c r="K34" s="153"/>
      <c r="L34" s="153"/>
      <c r="M34" s="153"/>
      <c r="N34" s="154"/>
      <c r="O34" s="156"/>
    </row>
    <row r="35" spans="1:15" s="140" customFormat="1" ht="15.75" customHeight="1" x14ac:dyDescent="0.25">
      <c r="A35" s="656" t="s">
        <v>200</v>
      </c>
      <c r="B35" s="654" t="s">
        <v>179</v>
      </c>
      <c r="C35" s="654" t="s">
        <v>83</v>
      </c>
      <c r="D35" s="654" t="s">
        <v>51</v>
      </c>
      <c r="E35" s="654" t="s">
        <v>180</v>
      </c>
      <c r="F35" s="654" t="s">
        <v>26</v>
      </c>
      <c r="G35" s="654" t="s">
        <v>181</v>
      </c>
      <c r="H35" s="654" t="s">
        <v>130</v>
      </c>
      <c r="I35" s="654" t="s">
        <v>25</v>
      </c>
      <c r="J35" s="654" t="s">
        <v>182</v>
      </c>
      <c r="K35" s="654" t="s">
        <v>127</v>
      </c>
      <c r="L35" s="654" t="s">
        <v>126</v>
      </c>
      <c r="M35" s="658" t="s">
        <v>362</v>
      </c>
      <c r="N35" s="660" t="s">
        <v>183</v>
      </c>
    </row>
    <row r="36" spans="1:15" s="140" customFormat="1" ht="15.75" customHeight="1" x14ac:dyDescent="0.25">
      <c r="A36" s="657"/>
      <c r="B36" s="655"/>
      <c r="C36" s="655"/>
      <c r="D36" s="655"/>
      <c r="E36" s="655"/>
      <c r="F36" s="655"/>
      <c r="G36" s="655"/>
      <c r="H36" s="655"/>
      <c r="I36" s="655"/>
      <c r="J36" s="655"/>
      <c r="K36" s="655"/>
      <c r="L36" s="655"/>
      <c r="M36" s="654"/>
      <c r="N36" s="661"/>
    </row>
    <row r="37" spans="1:15" s="140" customFormat="1" ht="6" customHeight="1" x14ac:dyDescent="0.25">
      <c r="A37" s="152"/>
      <c r="B37" s="153"/>
      <c r="C37" s="154"/>
      <c r="D37" s="154"/>
      <c r="E37" s="153"/>
      <c r="F37" s="153"/>
      <c r="G37" s="154"/>
      <c r="H37" s="155"/>
      <c r="I37" s="154"/>
      <c r="J37" s="154"/>
      <c r="K37" s="153"/>
      <c r="L37" s="153"/>
      <c r="M37" s="153"/>
      <c r="N37" s="156"/>
    </row>
    <row r="38" spans="1:15" s="140" customFormat="1" ht="19.5" customHeight="1" x14ac:dyDescent="0.3">
      <c r="A38" s="445" t="s">
        <v>41</v>
      </c>
      <c r="B38" s="153"/>
      <c r="C38" s="154"/>
      <c r="D38" s="154"/>
      <c r="E38" s="153"/>
      <c r="F38" s="153"/>
      <c r="G38" s="154"/>
      <c r="H38" s="155"/>
      <c r="I38" s="154"/>
      <c r="J38" s="154"/>
      <c r="K38" s="153"/>
      <c r="L38" s="153"/>
      <c r="M38" s="153"/>
      <c r="N38" s="156"/>
    </row>
    <row r="39" spans="1:15" s="140" customFormat="1" ht="3.75" customHeight="1" x14ac:dyDescent="0.25">
      <c r="A39" s="152"/>
      <c r="B39" s="153"/>
      <c r="C39" s="154"/>
      <c r="D39" s="154"/>
      <c r="E39" s="153"/>
      <c r="F39" s="153"/>
      <c r="G39" s="154"/>
      <c r="H39" s="155"/>
      <c r="I39" s="154"/>
      <c r="J39" s="154"/>
      <c r="K39" s="153"/>
      <c r="L39" s="153"/>
      <c r="M39" s="153"/>
      <c r="N39" s="156"/>
    </row>
    <row r="40" spans="1:15" ht="12.75" customHeight="1" x14ac:dyDescent="0.25">
      <c r="A40" s="589" t="s">
        <v>322</v>
      </c>
      <c r="B40" s="136" t="s">
        <v>33</v>
      </c>
      <c r="C40" s="137" t="s">
        <v>33</v>
      </c>
      <c r="D40" s="137" t="s">
        <v>33</v>
      </c>
      <c r="E40" s="136">
        <v>33.750240325927734</v>
      </c>
      <c r="F40" s="136" t="s">
        <v>33</v>
      </c>
      <c r="G40" s="137" t="s">
        <v>33</v>
      </c>
      <c r="H40" s="138" t="s">
        <v>33</v>
      </c>
      <c r="I40" s="137" t="s">
        <v>33</v>
      </c>
      <c r="J40" s="137" t="s">
        <v>33</v>
      </c>
      <c r="K40" s="136" t="s">
        <v>33</v>
      </c>
      <c r="L40" s="136" t="s">
        <v>33</v>
      </c>
      <c r="M40" s="136" t="s">
        <v>33</v>
      </c>
      <c r="N40" s="588">
        <v>33.750240325927734</v>
      </c>
      <c r="O40" s="120"/>
    </row>
    <row r="41" spans="1:15" ht="12.75" customHeight="1" x14ac:dyDescent="0.25">
      <c r="A41" s="589" t="s">
        <v>323</v>
      </c>
      <c r="B41" s="131" t="s">
        <v>33</v>
      </c>
      <c r="C41" s="158" t="s">
        <v>33</v>
      </c>
      <c r="D41" s="158" t="s">
        <v>33</v>
      </c>
      <c r="E41" s="136">
        <v>38.480039596557617</v>
      </c>
      <c r="F41" s="131" t="s">
        <v>33</v>
      </c>
      <c r="G41" s="137">
        <v>15.539641380310059</v>
      </c>
      <c r="H41" s="134" t="s">
        <v>33</v>
      </c>
      <c r="I41" s="158" t="s">
        <v>33</v>
      </c>
      <c r="J41" s="158" t="s">
        <v>33</v>
      </c>
      <c r="K41" s="131" t="s">
        <v>33</v>
      </c>
      <c r="L41" s="131" t="s">
        <v>33</v>
      </c>
      <c r="M41" s="131" t="s">
        <v>33</v>
      </c>
      <c r="N41" s="588">
        <v>54.019680976867676</v>
      </c>
      <c r="O41" s="120"/>
    </row>
    <row r="42" spans="1:15" ht="12.75" customHeight="1" x14ac:dyDescent="0.25">
      <c r="A42" s="589" t="s">
        <v>185</v>
      </c>
      <c r="B42" s="131" t="s">
        <v>33</v>
      </c>
      <c r="C42" s="158" t="s">
        <v>33</v>
      </c>
      <c r="D42" s="158" t="s">
        <v>33</v>
      </c>
      <c r="E42" s="136">
        <v>27.68004035949707</v>
      </c>
      <c r="F42" s="131" t="s">
        <v>33</v>
      </c>
      <c r="G42" s="137">
        <v>15.539641380310059</v>
      </c>
      <c r="H42" s="134" t="s">
        <v>33</v>
      </c>
      <c r="I42" s="158" t="s">
        <v>33</v>
      </c>
      <c r="J42" s="158" t="s">
        <v>33</v>
      </c>
      <c r="K42" s="131" t="s">
        <v>33</v>
      </c>
      <c r="L42" s="131" t="s">
        <v>33</v>
      </c>
      <c r="M42" s="131" t="s">
        <v>33</v>
      </c>
      <c r="N42" s="588">
        <v>43.219681739807129</v>
      </c>
      <c r="O42" s="120"/>
    </row>
    <row r="43" spans="1:15" ht="12.75" customHeight="1" x14ac:dyDescent="0.25">
      <c r="A43" s="589" t="s">
        <v>324</v>
      </c>
      <c r="B43" s="131" t="s">
        <v>33</v>
      </c>
      <c r="C43" s="137">
        <v>59.440801620483398</v>
      </c>
      <c r="D43" s="158" t="s">
        <v>33</v>
      </c>
      <c r="E43" s="136" t="s">
        <v>33</v>
      </c>
      <c r="F43" s="131" t="s">
        <v>33</v>
      </c>
      <c r="G43" s="137" t="s">
        <v>33</v>
      </c>
      <c r="H43" s="134" t="s">
        <v>33</v>
      </c>
      <c r="I43" s="158" t="s">
        <v>33</v>
      </c>
      <c r="J43" s="158" t="s">
        <v>33</v>
      </c>
      <c r="K43" s="131" t="s">
        <v>33</v>
      </c>
      <c r="L43" s="131" t="s">
        <v>33</v>
      </c>
      <c r="M43" s="131" t="s">
        <v>33</v>
      </c>
      <c r="N43" s="588">
        <v>59.440801620483398</v>
      </c>
      <c r="O43" s="120"/>
    </row>
    <row r="44" spans="1:15" ht="12.75" customHeight="1" x14ac:dyDescent="0.25">
      <c r="A44" s="589" t="s">
        <v>98</v>
      </c>
      <c r="B44" s="136">
        <v>166.5669173002243</v>
      </c>
      <c r="C44" s="137">
        <v>281.87150657176971</v>
      </c>
      <c r="D44" s="158" t="s">
        <v>33</v>
      </c>
      <c r="E44" s="136" t="s">
        <v>33</v>
      </c>
      <c r="F44" s="131" t="s">
        <v>33</v>
      </c>
      <c r="G44" s="137" t="s">
        <v>33</v>
      </c>
      <c r="H44" s="138" t="s">
        <v>33</v>
      </c>
      <c r="I44" s="158" t="s">
        <v>33</v>
      </c>
      <c r="J44" s="137">
        <v>0.72827994823455811</v>
      </c>
      <c r="K44" s="131" t="s">
        <v>33</v>
      </c>
      <c r="L44" s="136">
        <v>413.75351667404175</v>
      </c>
      <c r="M44" s="584">
        <v>0.08</v>
      </c>
      <c r="N44" s="588">
        <v>863.00122049450874</v>
      </c>
      <c r="O44" s="120"/>
    </row>
    <row r="45" spans="1:15" ht="12.75" customHeight="1" x14ac:dyDescent="0.25">
      <c r="A45" s="589" t="s">
        <v>87</v>
      </c>
      <c r="B45" s="136" t="s">
        <v>33</v>
      </c>
      <c r="C45" s="139" t="s">
        <v>33</v>
      </c>
      <c r="D45" s="158" t="s">
        <v>33</v>
      </c>
      <c r="E45" s="136" t="s">
        <v>33</v>
      </c>
      <c r="F45" s="131" t="s">
        <v>33</v>
      </c>
      <c r="G45" s="137" t="s">
        <v>33</v>
      </c>
      <c r="H45" s="138" t="s">
        <v>33</v>
      </c>
      <c r="I45" s="158" t="s">
        <v>33</v>
      </c>
      <c r="J45" s="139" t="s">
        <v>33</v>
      </c>
      <c r="K45" s="131" t="s">
        <v>33</v>
      </c>
      <c r="L45" s="136">
        <v>36.421050071716309</v>
      </c>
      <c r="M45" s="584" t="s">
        <v>33</v>
      </c>
      <c r="N45" s="588">
        <v>36.421050071716309</v>
      </c>
      <c r="O45" s="120"/>
    </row>
    <row r="46" spans="1:15" ht="12.75" customHeight="1" x14ac:dyDescent="0.25">
      <c r="A46" s="589" t="s">
        <v>325</v>
      </c>
      <c r="B46" s="136" t="s">
        <v>33</v>
      </c>
      <c r="C46" s="139" t="s">
        <v>33</v>
      </c>
      <c r="D46" s="158" t="s">
        <v>33</v>
      </c>
      <c r="E46" s="136">
        <v>27.68004035949707</v>
      </c>
      <c r="F46" s="131" t="s">
        <v>33</v>
      </c>
      <c r="G46" s="137" t="s">
        <v>33</v>
      </c>
      <c r="H46" s="138" t="s">
        <v>33</v>
      </c>
      <c r="I46" s="158" t="s">
        <v>33</v>
      </c>
      <c r="J46" s="139" t="s">
        <v>33</v>
      </c>
      <c r="K46" s="131" t="s">
        <v>33</v>
      </c>
      <c r="L46" s="136">
        <v>24.280799865722656</v>
      </c>
      <c r="M46" s="584" t="s">
        <v>33</v>
      </c>
      <c r="N46" s="588">
        <v>51.960840225219727</v>
      </c>
      <c r="O46" s="120"/>
    </row>
    <row r="47" spans="1:15" ht="12.75" customHeight="1" x14ac:dyDescent="0.25">
      <c r="A47" s="589" t="s">
        <v>186</v>
      </c>
      <c r="B47" s="136">
        <v>32.171849846839905</v>
      </c>
      <c r="C47" s="139" t="s">
        <v>33</v>
      </c>
      <c r="D47" s="158" t="s">
        <v>33</v>
      </c>
      <c r="E47" s="136">
        <v>41.843547821044922</v>
      </c>
      <c r="F47" s="131" t="s">
        <v>33</v>
      </c>
      <c r="G47" s="137">
        <v>16.695623993873596</v>
      </c>
      <c r="H47" s="138" t="s">
        <v>33</v>
      </c>
      <c r="I47" s="158" t="s">
        <v>33</v>
      </c>
      <c r="J47" s="139" t="s">
        <v>33</v>
      </c>
      <c r="K47" s="131" t="s">
        <v>33</v>
      </c>
      <c r="L47" s="136" t="s">
        <v>33</v>
      </c>
      <c r="M47" s="584" t="s">
        <v>33</v>
      </c>
      <c r="N47" s="588">
        <v>90.711021661758423</v>
      </c>
      <c r="O47" s="120"/>
    </row>
    <row r="48" spans="1:15" ht="12.75" customHeight="1" x14ac:dyDescent="0.25">
      <c r="A48" s="589" t="s">
        <v>77</v>
      </c>
      <c r="B48" s="136" t="s">
        <v>33</v>
      </c>
      <c r="C48" s="139">
        <v>59.301002502441406</v>
      </c>
      <c r="D48" s="158" t="s">
        <v>33</v>
      </c>
      <c r="E48" s="136" t="s">
        <v>33</v>
      </c>
      <c r="F48" s="131" t="s">
        <v>33</v>
      </c>
      <c r="G48" s="139" t="s">
        <v>33</v>
      </c>
      <c r="H48" s="138" t="s">
        <v>33</v>
      </c>
      <c r="I48" s="158" t="s">
        <v>33</v>
      </c>
      <c r="J48" s="139">
        <v>38.742002010345459</v>
      </c>
      <c r="K48" s="131" t="s">
        <v>33</v>
      </c>
      <c r="L48" s="136">
        <v>236.71515703201294</v>
      </c>
      <c r="M48" s="584" t="s">
        <v>33</v>
      </c>
      <c r="N48" s="588">
        <v>334.7581615447998</v>
      </c>
      <c r="O48" s="120"/>
    </row>
    <row r="49" spans="1:15" ht="12.75" customHeight="1" x14ac:dyDescent="0.25">
      <c r="A49" s="589" t="s">
        <v>326</v>
      </c>
      <c r="B49" s="136" t="s">
        <v>33</v>
      </c>
      <c r="C49" s="137" t="s">
        <v>33</v>
      </c>
      <c r="D49" s="158" t="s">
        <v>33</v>
      </c>
      <c r="E49" s="136" t="s">
        <v>33</v>
      </c>
      <c r="F49" s="131" t="s">
        <v>33</v>
      </c>
      <c r="G49" s="139" t="s">
        <v>33</v>
      </c>
      <c r="H49" s="138" t="s">
        <v>33</v>
      </c>
      <c r="I49" s="158" t="s">
        <v>33</v>
      </c>
      <c r="J49" s="137" t="s">
        <v>33</v>
      </c>
      <c r="K49" s="131" t="s">
        <v>33</v>
      </c>
      <c r="L49" s="136">
        <v>72.842100143432617</v>
      </c>
      <c r="M49" s="584" t="s">
        <v>33</v>
      </c>
      <c r="N49" s="588">
        <v>72.842100143432617</v>
      </c>
      <c r="O49" s="120"/>
    </row>
    <row r="50" spans="1:15" ht="12.75" customHeight="1" x14ac:dyDescent="0.25">
      <c r="A50" s="589" t="s">
        <v>102</v>
      </c>
      <c r="B50" s="136" t="s">
        <v>33</v>
      </c>
      <c r="C50" s="137" t="s">
        <v>33</v>
      </c>
      <c r="D50" s="158" t="s">
        <v>33</v>
      </c>
      <c r="E50" s="136">
        <v>33.750240325927734</v>
      </c>
      <c r="F50" s="131" t="s">
        <v>33</v>
      </c>
      <c r="G50" s="137">
        <v>15.539641380310059</v>
      </c>
      <c r="H50" s="138" t="s">
        <v>33</v>
      </c>
      <c r="I50" s="158" t="s">
        <v>33</v>
      </c>
      <c r="J50" s="137" t="s">
        <v>33</v>
      </c>
      <c r="K50" s="131" t="s">
        <v>33</v>
      </c>
      <c r="L50" s="136" t="s">
        <v>33</v>
      </c>
      <c r="M50" s="584" t="s">
        <v>33</v>
      </c>
      <c r="N50" s="588">
        <v>49.289881706237793</v>
      </c>
      <c r="O50" s="120"/>
    </row>
    <row r="51" spans="1:15" ht="12.75" customHeight="1" x14ac:dyDescent="0.25">
      <c r="A51" s="589" t="s">
        <v>327</v>
      </c>
      <c r="B51" s="136">
        <v>1.9200000762939453</v>
      </c>
      <c r="C51" s="137" t="s">
        <v>33</v>
      </c>
      <c r="D51" s="158" t="s">
        <v>33</v>
      </c>
      <c r="E51" s="136" t="s">
        <v>33</v>
      </c>
      <c r="F51" s="131" t="s">
        <v>33</v>
      </c>
      <c r="G51" s="137" t="s">
        <v>33</v>
      </c>
      <c r="H51" s="138" t="s">
        <v>33</v>
      </c>
      <c r="I51" s="158" t="s">
        <v>33</v>
      </c>
      <c r="J51" s="137" t="s">
        <v>33</v>
      </c>
      <c r="K51" s="131" t="s">
        <v>33</v>
      </c>
      <c r="L51" s="136" t="s">
        <v>33</v>
      </c>
      <c r="M51" s="584" t="s">
        <v>33</v>
      </c>
      <c r="N51" s="588">
        <v>1.9200000762939453</v>
      </c>
      <c r="O51" s="120"/>
    </row>
    <row r="52" spans="1:15" ht="12.75" customHeight="1" x14ac:dyDescent="0.25">
      <c r="A52" s="589" t="s">
        <v>59</v>
      </c>
      <c r="B52" s="136">
        <v>68.291933417320251</v>
      </c>
      <c r="C52" s="137">
        <v>20.094501852989197</v>
      </c>
      <c r="D52" s="139">
        <v>4.7784808278083801</v>
      </c>
      <c r="E52" s="136">
        <v>9.1144211292266846</v>
      </c>
      <c r="F52" s="131" t="s">
        <v>33</v>
      </c>
      <c r="G52" s="137">
        <v>1.1559826135635376</v>
      </c>
      <c r="H52" s="138">
        <v>6.4051313400268555</v>
      </c>
      <c r="I52" s="139">
        <v>5.3564721345901489</v>
      </c>
      <c r="J52" s="139">
        <v>68.624504446983337</v>
      </c>
      <c r="K52" s="136">
        <v>6.4050257205963135</v>
      </c>
      <c r="L52" s="136">
        <v>44.797620177268982</v>
      </c>
      <c r="M52" s="584" t="s">
        <v>33</v>
      </c>
      <c r="N52" s="588">
        <v>235.02407366037369</v>
      </c>
      <c r="O52" s="120"/>
    </row>
    <row r="53" spans="1:15" ht="12.75" customHeight="1" x14ac:dyDescent="0.25">
      <c r="A53" s="589" t="s">
        <v>112</v>
      </c>
      <c r="B53" s="136" t="s">
        <v>33</v>
      </c>
      <c r="C53" s="139" t="s">
        <v>33</v>
      </c>
      <c r="D53" s="137" t="s">
        <v>33</v>
      </c>
      <c r="E53" s="136" t="s">
        <v>33</v>
      </c>
      <c r="F53" s="131" t="s">
        <v>33</v>
      </c>
      <c r="G53" s="137" t="s">
        <v>33</v>
      </c>
      <c r="H53" s="138" t="s">
        <v>33</v>
      </c>
      <c r="I53" s="137" t="s">
        <v>33</v>
      </c>
      <c r="J53" s="139" t="s">
        <v>33</v>
      </c>
      <c r="K53" s="136">
        <v>5.8273200988769531</v>
      </c>
      <c r="L53" s="136" t="s">
        <v>33</v>
      </c>
      <c r="M53" s="584" t="s">
        <v>33</v>
      </c>
      <c r="N53" s="588">
        <v>5.8273200988769531</v>
      </c>
      <c r="O53" s="120"/>
    </row>
    <row r="54" spans="1:15" ht="12.75" customHeight="1" x14ac:dyDescent="0.25">
      <c r="A54" s="589" t="s">
        <v>60</v>
      </c>
      <c r="B54" s="136" t="s">
        <v>33</v>
      </c>
      <c r="C54" s="139" t="s">
        <v>33</v>
      </c>
      <c r="D54" s="137" t="s">
        <v>33</v>
      </c>
      <c r="E54" s="136" t="s">
        <v>33</v>
      </c>
      <c r="F54" s="131" t="s">
        <v>33</v>
      </c>
      <c r="G54" s="137" t="s">
        <v>33</v>
      </c>
      <c r="H54" s="138">
        <v>3.1273312568664551</v>
      </c>
      <c r="I54" s="137" t="s">
        <v>33</v>
      </c>
      <c r="J54" s="139" t="s">
        <v>33</v>
      </c>
      <c r="K54" s="136" t="s">
        <v>33</v>
      </c>
      <c r="L54" s="136" t="s">
        <v>33</v>
      </c>
      <c r="M54" s="584" t="s">
        <v>33</v>
      </c>
      <c r="N54" s="588">
        <v>3.1273312568664551</v>
      </c>
      <c r="O54" s="120"/>
    </row>
    <row r="55" spans="1:15" ht="12.75" customHeight="1" x14ac:dyDescent="0.25">
      <c r="A55" s="589" t="s">
        <v>61</v>
      </c>
      <c r="B55" s="136" t="s">
        <v>33</v>
      </c>
      <c r="C55" s="139">
        <v>523.60774475336075</v>
      </c>
      <c r="D55" s="137">
        <v>24.806421756744385</v>
      </c>
      <c r="E55" s="136">
        <v>18.210599899291992</v>
      </c>
      <c r="F55" s="131" t="s">
        <v>33</v>
      </c>
      <c r="G55" s="137" t="s">
        <v>33</v>
      </c>
      <c r="H55" s="138" t="s">
        <v>33</v>
      </c>
      <c r="I55" s="137">
        <v>10.23797082901001</v>
      </c>
      <c r="J55" s="139">
        <v>225.37802340835333</v>
      </c>
      <c r="K55" s="136">
        <v>0.57770562171936035</v>
      </c>
      <c r="L55" s="136" t="s">
        <v>33</v>
      </c>
      <c r="M55" s="584" t="s">
        <v>33</v>
      </c>
      <c r="N55" s="588">
        <v>802.81846626847982</v>
      </c>
      <c r="O55" s="120"/>
    </row>
    <row r="56" spans="1:15" ht="12.75" customHeight="1" x14ac:dyDescent="0.25">
      <c r="A56" s="589" t="s">
        <v>62</v>
      </c>
      <c r="B56" s="136" t="s">
        <v>33</v>
      </c>
      <c r="C56" s="139" t="s">
        <v>33</v>
      </c>
      <c r="D56" s="137" t="s">
        <v>33</v>
      </c>
      <c r="E56" s="136" t="s">
        <v>33</v>
      </c>
      <c r="F56" s="131" t="s">
        <v>33</v>
      </c>
      <c r="G56" s="137" t="s">
        <v>33</v>
      </c>
      <c r="H56" s="138">
        <v>3.504000186920166</v>
      </c>
      <c r="I56" s="137" t="s">
        <v>33</v>
      </c>
      <c r="J56" s="139">
        <v>71.68872332572937</v>
      </c>
      <c r="K56" s="136" t="s">
        <v>33</v>
      </c>
      <c r="L56" s="136" t="s">
        <v>33</v>
      </c>
      <c r="M56" s="584" t="s">
        <v>33</v>
      </c>
      <c r="N56" s="588">
        <v>75.192723512649536</v>
      </c>
      <c r="O56" s="120"/>
    </row>
    <row r="57" spans="1:15" ht="12.75" customHeight="1" x14ac:dyDescent="0.25">
      <c r="A57" s="589" t="s">
        <v>63</v>
      </c>
      <c r="B57" s="136">
        <v>260.45207583531737</v>
      </c>
      <c r="C57" s="139" t="s">
        <v>33</v>
      </c>
      <c r="D57" s="137" t="s">
        <v>33</v>
      </c>
      <c r="E57" s="136">
        <v>22.24360678717494</v>
      </c>
      <c r="F57" s="131" t="s">
        <v>33</v>
      </c>
      <c r="G57" s="137" t="s">
        <v>33</v>
      </c>
      <c r="H57" s="138">
        <v>0.36413997411727905</v>
      </c>
      <c r="I57" s="137" t="s">
        <v>33</v>
      </c>
      <c r="J57" s="139" t="s">
        <v>33</v>
      </c>
      <c r="K57" s="136" t="s">
        <v>33</v>
      </c>
      <c r="L57" s="136">
        <v>260.58070850372314</v>
      </c>
      <c r="M57" s="584" t="s">
        <v>33</v>
      </c>
      <c r="N57" s="588">
        <v>543.64053110033274</v>
      </c>
      <c r="O57" s="120"/>
    </row>
    <row r="58" spans="1:15" ht="12.75" customHeight="1" x14ac:dyDescent="0.25">
      <c r="A58" s="589" t="s">
        <v>116</v>
      </c>
      <c r="B58" s="136" t="s">
        <v>33</v>
      </c>
      <c r="C58" s="139">
        <v>263.35140347480774</v>
      </c>
      <c r="D58" s="137" t="s">
        <v>33</v>
      </c>
      <c r="E58" s="136" t="s">
        <v>33</v>
      </c>
      <c r="F58" s="131" t="s">
        <v>33</v>
      </c>
      <c r="G58" s="137" t="s">
        <v>33</v>
      </c>
      <c r="H58" s="138" t="s">
        <v>33</v>
      </c>
      <c r="I58" s="137" t="s">
        <v>33</v>
      </c>
      <c r="J58" s="139" t="s">
        <v>33</v>
      </c>
      <c r="K58" s="136" t="s">
        <v>33</v>
      </c>
      <c r="L58" s="136" t="s">
        <v>33</v>
      </c>
      <c r="M58" s="584" t="s">
        <v>33</v>
      </c>
      <c r="N58" s="588">
        <v>263.35140347480774</v>
      </c>
      <c r="O58" s="120"/>
    </row>
    <row r="59" spans="1:15" ht="12.75" customHeight="1" x14ac:dyDescent="0.25">
      <c r="A59" s="589" t="s">
        <v>328</v>
      </c>
      <c r="B59" s="136">
        <v>1.9200000762939453</v>
      </c>
      <c r="C59" s="139" t="s">
        <v>33</v>
      </c>
      <c r="D59" s="137" t="s">
        <v>33</v>
      </c>
      <c r="E59" s="136" t="s">
        <v>33</v>
      </c>
      <c r="F59" s="131" t="s">
        <v>33</v>
      </c>
      <c r="G59" s="137" t="s">
        <v>33</v>
      </c>
      <c r="H59" s="138" t="s">
        <v>33</v>
      </c>
      <c r="I59" s="137" t="s">
        <v>33</v>
      </c>
      <c r="J59" s="139" t="s">
        <v>33</v>
      </c>
      <c r="K59" s="136" t="s">
        <v>33</v>
      </c>
      <c r="L59" s="136" t="s">
        <v>33</v>
      </c>
      <c r="M59" s="584" t="s">
        <v>33</v>
      </c>
      <c r="N59" s="588">
        <v>1.9200000762939453</v>
      </c>
      <c r="O59" s="120"/>
    </row>
    <row r="60" spans="1:15" ht="12.75" customHeight="1" x14ac:dyDescent="0.25">
      <c r="A60" s="589" t="s">
        <v>64</v>
      </c>
      <c r="B60" s="136">
        <v>32.171849846839905</v>
      </c>
      <c r="C60" s="137">
        <v>368.85104614496231</v>
      </c>
      <c r="D60" s="139">
        <v>6.1914600729942322</v>
      </c>
      <c r="E60" s="136">
        <v>37.862491369247437</v>
      </c>
      <c r="F60" s="131" t="s">
        <v>33</v>
      </c>
      <c r="G60" s="137">
        <v>15.539641380310059</v>
      </c>
      <c r="H60" s="138" t="s">
        <v>33</v>
      </c>
      <c r="I60" s="137">
        <v>6.1914600729942322</v>
      </c>
      <c r="J60" s="139">
        <v>86.895735047757626</v>
      </c>
      <c r="K60" s="136">
        <v>0.57770562171936035</v>
      </c>
      <c r="L60" s="136" t="s">
        <v>33</v>
      </c>
      <c r="M60" s="584" t="s">
        <v>33</v>
      </c>
      <c r="N60" s="588">
        <v>554.28138955682516</v>
      </c>
      <c r="O60" s="120"/>
    </row>
    <row r="61" spans="1:15" ht="12.75" customHeight="1" x14ac:dyDescent="0.25">
      <c r="A61" s="589" t="s">
        <v>119</v>
      </c>
      <c r="B61" s="136" t="s">
        <v>33</v>
      </c>
      <c r="C61" s="137" t="s">
        <v>33</v>
      </c>
      <c r="D61" s="139" t="s">
        <v>33</v>
      </c>
      <c r="E61" s="136" t="s">
        <v>33</v>
      </c>
      <c r="F61" s="131" t="s">
        <v>33</v>
      </c>
      <c r="G61" s="139" t="s">
        <v>33</v>
      </c>
      <c r="H61" s="138">
        <v>0.5779913067817688</v>
      </c>
      <c r="I61" s="139" t="s">
        <v>33</v>
      </c>
      <c r="J61" s="139" t="s">
        <v>33</v>
      </c>
      <c r="K61" s="136" t="s">
        <v>33</v>
      </c>
      <c r="L61" s="136" t="s">
        <v>33</v>
      </c>
      <c r="M61" s="584" t="s">
        <v>33</v>
      </c>
      <c r="N61" s="588">
        <v>0.5779913067817688</v>
      </c>
      <c r="O61" s="120"/>
    </row>
    <row r="62" spans="1:15" ht="12.75" customHeight="1" x14ac:dyDescent="0.25">
      <c r="A62" s="589" t="s">
        <v>65</v>
      </c>
      <c r="B62" s="136" t="s">
        <v>33</v>
      </c>
      <c r="C62" s="139">
        <v>15</v>
      </c>
      <c r="D62" s="139" t="s">
        <v>33</v>
      </c>
      <c r="E62" s="136" t="s">
        <v>33</v>
      </c>
      <c r="F62" s="131" t="s">
        <v>33</v>
      </c>
      <c r="G62" s="139" t="s">
        <v>33</v>
      </c>
      <c r="H62" s="138" t="s">
        <v>33</v>
      </c>
      <c r="I62" s="139" t="s">
        <v>33</v>
      </c>
      <c r="J62" s="139" t="s">
        <v>33</v>
      </c>
      <c r="K62" s="136" t="s">
        <v>33</v>
      </c>
      <c r="L62" s="136" t="s">
        <v>33</v>
      </c>
      <c r="M62" s="584" t="s">
        <v>33</v>
      </c>
      <c r="N62" s="588">
        <v>15</v>
      </c>
      <c r="O62" s="120"/>
    </row>
    <row r="63" spans="1:15" ht="12.75" customHeight="1" x14ac:dyDescent="0.25">
      <c r="A63" s="589" t="s">
        <v>66</v>
      </c>
      <c r="B63" s="136" t="s">
        <v>33</v>
      </c>
      <c r="C63" s="137" t="s">
        <v>33</v>
      </c>
      <c r="D63" s="139" t="s">
        <v>33</v>
      </c>
      <c r="E63" s="136" t="s">
        <v>33</v>
      </c>
      <c r="F63" s="136">
        <v>38.786100029945374</v>
      </c>
      <c r="G63" s="139" t="s">
        <v>33</v>
      </c>
      <c r="H63" s="138" t="s">
        <v>33</v>
      </c>
      <c r="I63" s="139" t="s">
        <v>33</v>
      </c>
      <c r="J63" s="139" t="s">
        <v>33</v>
      </c>
      <c r="K63" s="136" t="s">
        <v>33</v>
      </c>
      <c r="L63" s="136" t="s">
        <v>33</v>
      </c>
      <c r="M63" s="584" t="s">
        <v>33</v>
      </c>
      <c r="N63" s="588">
        <v>38.786100029945374</v>
      </c>
      <c r="O63" s="120"/>
    </row>
    <row r="64" spans="1:15" ht="12.75" customHeight="1" x14ac:dyDescent="0.25">
      <c r="A64" s="589" t="s">
        <v>97</v>
      </c>
      <c r="B64" s="136" t="s">
        <v>33</v>
      </c>
      <c r="C64" s="137">
        <v>234.19652163982391</v>
      </c>
      <c r="D64" s="137">
        <v>24.442281782627106</v>
      </c>
      <c r="E64" s="136">
        <v>75.489751815795898</v>
      </c>
      <c r="F64" s="136" t="s">
        <v>33</v>
      </c>
      <c r="G64" s="139">
        <v>15.539641380310059</v>
      </c>
      <c r="H64" s="138" t="s">
        <v>33</v>
      </c>
      <c r="I64" s="137">
        <v>9.8738308548927307</v>
      </c>
      <c r="J64" s="137">
        <v>103.75464606285095</v>
      </c>
      <c r="K64" s="136" t="s">
        <v>33</v>
      </c>
      <c r="L64" s="136" t="s">
        <v>33</v>
      </c>
      <c r="M64" s="584" t="s">
        <v>33</v>
      </c>
      <c r="N64" s="588">
        <v>463.29667353630066</v>
      </c>
      <c r="O64" s="120"/>
    </row>
    <row r="65" spans="1:15" ht="12.75" customHeight="1" x14ac:dyDescent="0.25">
      <c r="A65" s="589" t="s">
        <v>329</v>
      </c>
      <c r="B65" s="136">
        <v>7.1999998092651367</v>
      </c>
      <c r="C65" s="137" t="s">
        <v>33</v>
      </c>
      <c r="D65" s="139" t="s">
        <v>33</v>
      </c>
      <c r="E65" s="136" t="s">
        <v>33</v>
      </c>
      <c r="F65" s="136" t="s">
        <v>33</v>
      </c>
      <c r="G65" s="137" t="s">
        <v>33</v>
      </c>
      <c r="H65" s="138" t="s">
        <v>33</v>
      </c>
      <c r="I65" s="139" t="s">
        <v>33</v>
      </c>
      <c r="J65" s="139" t="s">
        <v>33</v>
      </c>
      <c r="K65" s="136" t="s">
        <v>33</v>
      </c>
      <c r="L65" s="136" t="s">
        <v>33</v>
      </c>
      <c r="M65" s="584" t="s">
        <v>33</v>
      </c>
      <c r="N65" s="588">
        <v>7.1999998092651367</v>
      </c>
      <c r="O65" s="120"/>
    </row>
    <row r="66" spans="1:15" ht="12.75" customHeight="1" x14ac:dyDescent="0.25">
      <c r="A66" s="589" t="s">
        <v>330</v>
      </c>
      <c r="B66" s="136" t="s">
        <v>33</v>
      </c>
      <c r="C66" s="137" t="s">
        <v>33</v>
      </c>
      <c r="D66" s="139" t="s">
        <v>33</v>
      </c>
      <c r="E66" s="136" t="s">
        <v>33</v>
      </c>
      <c r="F66" s="136" t="s">
        <v>33</v>
      </c>
      <c r="G66" s="137" t="s">
        <v>33</v>
      </c>
      <c r="H66" s="138" t="s">
        <v>33</v>
      </c>
      <c r="I66" s="139" t="s">
        <v>33</v>
      </c>
      <c r="J66" s="139" t="s">
        <v>33</v>
      </c>
      <c r="K66" s="136" t="s">
        <v>33</v>
      </c>
      <c r="L66" s="136">
        <v>25.920001983642578</v>
      </c>
      <c r="M66" s="584" t="s">
        <v>33</v>
      </c>
      <c r="N66" s="588">
        <v>25.920001983642578</v>
      </c>
      <c r="O66" s="120"/>
    </row>
    <row r="67" spans="1:15" ht="12.75" customHeight="1" x14ac:dyDescent="0.25">
      <c r="A67" s="589" t="s">
        <v>67</v>
      </c>
      <c r="B67" s="136" t="s">
        <v>33</v>
      </c>
      <c r="C67" s="139">
        <v>56.665199279785156</v>
      </c>
      <c r="D67" s="139" t="s">
        <v>33</v>
      </c>
      <c r="E67" s="136" t="s">
        <v>33</v>
      </c>
      <c r="F67" s="136" t="s">
        <v>33</v>
      </c>
      <c r="G67" s="137" t="s">
        <v>33</v>
      </c>
      <c r="H67" s="138" t="s">
        <v>33</v>
      </c>
      <c r="I67" s="139" t="s">
        <v>33</v>
      </c>
      <c r="J67" s="139" t="s">
        <v>33</v>
      </c>
      <c r="K67" s="136" t="s">
        <v>33</v>
      </c>
      <c r="L67" s="136" t="s">
        <v>33</v>
      </c>
      <c r="M67" s="584" t="s">
        <v>33</v>
      </c>
      <c r="N67" s="588">
        <v>56.665199279785156</v>
      </c>
      <c r="O67" s="120"/>
    </row>
    <row r="68" spans="1:15" ht="12.75" customHeight="1" x14ac:dyDescent="0.25">
      <c r="A68" s="589" t="s">
        <v>187</v>
      </c>
      <c r="B68" s="136" t="s">
        <v>33</v>
      </c>
      <c r="C68" s="137" t="s">
        <v>33</v>
      </c>
      <c r="D68" s="139" t="s">
        <v>33</v>
      </c>
      <c r="E68" s="136">
        <v>8.4982500076293945</v>
      </c>
      <c r="F68" s="136" t="s">
        <v>33</v>
      </c>
      <c r="G68" s="137">
        <v>9.1052999496459961</v>
      </c>
      <c r="H68" s="138" t="s">
        <v>33</v>
      </c>
      <c r="I68" s="139" t="s">
        <v>33</v>
      </c>
      <c r="J68" s="139" t="s">
        <v>33</v>
      </c>
      <c r="K68" s="136" t="s">
        <v>33</v>
      </c>
      <c r="L68" s="136" t="s">
        <v>33</v>
      </c>
      <c r="M68" s="584" t="s">
        <v>33</v>
      </c>
      <c r="N68" s="588">
        <v>17.603549957275391</v>
      </c>
      <c r="O68" s="120"/>
    </row>
    <row r="69" spans="1:15" ht="6" customHeight="1" x14ac:dyDescent="0.25">
      <c r="A69" s="152"/>
      <c r="B69" s="156"/>
      <c r="C69" s="159"/>
      <c r="D69" s="159"/>
      <c r="E69" s="156"/>
      <c r="F69" s="156"/>
      <c r="G69" s="159"/>
      <c r="H69" s="160"/>
      <c r="I69" s="159"/>
      <c r="J69" s="159"/>
      <c r="K69" s="156"/>
      <c r="L69" s="156"/>
      <c r="M69" s="156"/>
      <c r="N69" s="156"/>
      <c r="O69" s="120"/>
    </row>
    <row r="70" spans="1:15" ht="15" customHeight="1" x14ac:dyDescent="0.25">
      <c r="A70" s="147" t="s">
        <v>410</v>
      </c>
      <c r="B70" s="148">
        <f>SUM(B40:B68)</f>
        <v>570.69462620839477</v>
      </c>
      <c r="C70" s="148">
        <f>SUM(C40:C68)</f>
        <v>1882.3797278404236</v>
      </c>
      <c r="D70" s="148">
        <f t="shared" ref="D70:N70" si="1">SUM(D40:D68)</f>
        <v>60.218644440174103</v>
      </c>
      <c r="E70" s="148">
        <f t="shared" si="1"/>
        <v>374.60326979681849</v>
      </c>
      <c r="F70" s="148">
        <f t="shared" si="1"/>
        <v>38.786100029945374</v>
      </c>
      <c r="G70" s="148">
        <f t="shared" si="1"/>
        <v>104.65511345863342</v>
      </c>
      <c r="H70" s="148">
        <v>13.98</v>
      </c>
      <c r="I70" s="148">
        <f t="shared" si="1"/>
        <v>31.659733891487122</v>
      </c>
      <c r="J70" s="148">
        <f>SUM(J40:J68)</f>
        <v>595.81191425025463</v>
      </c>
      <c r="K70" s="148">
        <f t="shared" si="1"/>
        <v>13.387757062911987</v>
      </c>
      <c r="L70" s="148">
        <f t="shared" si="1"/>
        <v>1115.310954451561</v>
      </c>
      <c r="M70" s="148">
        <v>0.08</v>
      </c>
      <c r="N70" s="148">
        <f t="shared" si="1"/>
        <v>4801.5674354955554</v>
      </c>
      <c r="O70" s="120"/>
    </row>
    <row r="71" spans="1:15" s="140" customFormat="1" x14ac:dyDescent="0.25">
      <c r="A71" s="152"/>
      <c r="B71" s="156"/>
      <c r="C71" s="161"/>
      <c r="D71" s="161"/>
      <c r="E71" s="156"/>
      <c r="F71" s="156"/>
      <c r="G71" s="161"/>
      <c r="H71" s="162"/>
      <c r="I71" s="161"/>
      <c r="J71" s="161"/>
      <c r="K71" s="156"/>
      <c r="L71" s="156"/>
      <c r="M71" s="156"/>
      <c r="N71" s="161"/>
      <c r="O71" s="156"/>
    </row>
    <row r="72" spans="1:15" s="140" customFormat="1" x14ac:dyDescent="0.25">
      <c r="A72" s="152"/>
      <c r="B72" s="156"/>
      <c r="C72" s="161"/>
      <c r="D72" s="161"/>
      <c r="E72" s="156"/>
      <c r="F72" s="156"/>
      <c r="G72" s="161"/>
      <c r="H72" s="162"/>
      <c r="I72" s="161"/>
      <c r="J72" s="161"/>
      <c r="K72" s="156"/>
      <c r="L72" s="156"/>
      <c r="M72" s="156"/>
      <c r="N72" s="161"/>
      <c r="O72" s="156"/>
    </row>
    <row r="73" spans="1:15" s="140" customFormat="1" x14ac:dyDescent="0.25">
      <c r="A73" s="116" t="s">
        <v>337</v>
      </c>
      <c r="B73" s="156"/>
      <c r="C73" s="161"/>
      <c r="D73" s="161"/>
      <c r="E73" s="156"/>
      <c r="F73" s="156"/>
      <c r="G73" s="161"/>
      <c r="H73" s="162"/>
      <c r="I73" s="161"/>
      <c r="J73" s="161"/>
      <c r="K73" s="156"/>
      <c r="L73" s="156"/>
      <c r="M73" s="156"/>
      <c r="N73" s="161"/>
      <c r="O73" s="156"/>
    </row>
    <row r="74" spans="1:15" s="140" customFormat="1" x14ac:dyDescent="0.25">
      <c r="A74" s="152"/>
      <c r="B74" s="156"/>
      <c r="C74" s="161"/>
      <c r="D74" s="161"/>
      <c r="E74" s="156"/>
      <c r="F74" s="156"/>
      <c r="G74" s="161"/>
      <c r="H74" s="162"/>
      <c r="I74" s="161"/>
      <c r="J74" s="161"/>
      <c r="K74" s="156"/>
      <c r="L74" s="156"/>
      <c r="M74" s="156"/>
      <c r="N74" s="161"/>
      <c r="O74" s="156"/>
    </row>
    <row r="75" spans="1:15" s="140" customFormat="1" ht="15" customHeight="1" x14ac:dyDescent="0.25">
      <c r="A75" s="656" t="s">
        <v>200</v>
      </c>
      <c r="B75" s="654" t="s">
        <v>179</v>
      </c>
      <c r="C75" s="654" t="s">
        <v>83</v>
      </c>
      <c r="D75" s="654" t="s">
        <v>51</v>
      </c>
      <c r="E75" s="654" t="s">
        <v>180</v>
      </c>
      <c r="F75" s="654" t="s">
        <v>26</v>
      </c>
      <c r="G75" s="654" t="s">
        <v>181</v>
      </c>
      <c r="H75" s="654" t="s">
        <v>130</v>
      </c>
      <c r="I75" s="654" t="s">
        <v>25</v>
      </c>
      <c r="J75" s="654" t="s">
        <v>182</v>
      </c>
      <c r="K75" s="654" t="s">
        <v>127</v>
      </c>
      <c r="L75" s="654" t="s">
        <v>126</v>
      </c>
      <c r="M75" s="658" t="s">
        <v>362</v>
      </c>
      <c r="N75" s="660" t="s">
        <v>183</v>
      </c>
    </row>
    <row r="76" spans="1:15" s="140" customFormat="1" x14ac:dyDescent="0.25">
      <c r="A76" s="657"/>
      <c r="B76" s="655"/>
      <c r="C76" s="655"/>
      <c r="D76" s="655"/>
      <c r="E76" s="655"/>
      <c r="F76" s="655"/>
      <c r="G76" s="655"/>
      <c r="H76" s="655"/>
      <c r="I76" s="655"/>
      <c r="J76" s="655"/>
      <c r="K76" s="655"/>
      <c r="L76" s="655"/>
      <c r="M76" s="654"/>
      <c r="N76" s="661"/>
    </row>
    <row r="77" spans="1:15" s="140" customFormat="1" ht="3.75" customHeight="1" x14ac:dyDescent="0.25">
      <c r="A77" s="152"/>
      <c r="B77" s="156"/>
      <c r="C77" s="161"/>
      <c r="D77" s="161"/>
      <c r="E77" s="156"/>
      <c r="F77" s="156"/>
      <c r="G77" s="161"/>
      <c r="H77" s="162"/>
      <c r="I77" s="161"/>
      <c r="J77" s="161"/>
      <c r="K77" s="156"/>
      <c r="L77" s="156"/>
      <c r="M77" s="156"/>
      <c r="N77" s="156"/>
    </row>
    <row r="78" spans="1:15" s="140" customFormat="1" ht="19.5" customHeight="1" x14ac:dyDescent="0.25">
      <c r="A78" s="369" t="s">
        <v>36</v>
      </c>
      <c r="B78" s="156"/>
      <c r="C78" s="161"/>
      <c r="D78" s="161"/>
      <c r="E78" s="156"/>
      <c r="F78" s="156"/>
      <c r="G78" s="161"/>
      <c r="H78" s="162"/>
      <c r="I78" s="161"/>
      <c r="J78" s="161"/>
      <c r="K78" s="156"/>
      <c r="L78" s="156"/>
      <c r="M78" s="156"/>
      <c r="N78" s="156"/>
    </row>
    <row r="79" spans="1:15" s="140" customFormat="1" ht="3.75" customHeight="1" x14ac:dyDescent="0.25">
      <c r="A79" s="152"/>
      <c r="B79" s="156"/>
      <c r="C79" s="161"/>
      <c r="D79" s="161"/>
      <c r="E79" s="156"/>
      <c r="F79" s="156"/>
      <c r="G79" s="161"/>
      <c r="H79" s="162"/>
      <c r="I79" s="161"/>
      <c r="J79" s="161"/>
      <c r="K79" s="156"/>
      <c r="L79" s="156"/>
      <c r="M79" s="156"/>
      <c r="N79" s="156"/>
    </row>
    <row r="80" spans="1:15" ht="12.75" customHeight="1" x14ac:dyDescent="0.25">
      <c r="A80" s="589" t="s">
        <v>331</v>
      </c>
      <c r="B80" s="136">
        <v>21.245699882507324</v>
      </c>
      <c r="C80" s="137" t="s">
        <v>33</v>
      </c>
      <c r="D80" s="137" t="s">
        <v>33</v>
      </c>
      <c r="E80" s="136" t="s">
        <v>33</v>
      </c>
      <c r="F80" s="136" t="s">
        <v>33</v>
      </c>
      <c r="G80" s="136" t="s">
        <v>33</v>
      </c>
      <c r="H80" s="136" t="s">
        <v>33</v>
      </c>
      <c r="I80" s="137" t="s">
        <v>33</v>
      </c>
      <c r="J80" s="137" t="s">
        <v>33</v>
      </c>
      <c r="K80" s="136" t="s">
        <v>33</v>
      </c>
      <c r="L80" s="136" t="s">
        <v>33</v>
      </c>
      <c r="M80" s="584" t="s">
        <v>33</v>
      </c>
      <c r="N80" s="588">
        <v>21.245699882507324</v>
      </c>
      <c r="O80" s="120"/>
    </row>
    <row r="81" spans="1:15" ht="12.75" customHeight="1" x14ac:dyDescent="0.25">
      <c r="A81" s="589" t="s">
        <v>332</v>
      </c>
      <c r="B81" s="136" t="s">
        <v>33</v>
      </c>
      <c r="C81" s="137">
        <v>122.73025703430176</v>
      </c>
      <c r="D81" s="158" t="s">
        <v>33</v>
      </c>
      <c r="E81" s="131" t="s">
        <v>33</v>
      </c>
      <c r="F81" s="131" t="s">
        <v>33</v>
      </c>
      <c r="G81" s="131" t="s">
        <v>33</v>
      </c>
      <c r="H81" s="131" t="s">
        <v>33</v>
      </c>
      <c r="I81" s="137" t="s">
        <v>33</v>
      </c>
      <c r="J81" s="137" t="s">
        <v>33</v>
      </c>
      <c r="K81" s="136" t="s">
        <v>33</v>
      </c>
      <c r="L81" s="136" t="s">
        <v>33</v>
      </c>
      <c r="M81" s="584" t="s">
        <v>33</v>
      </c>
      <c r="N81" s="588">
        <v>122.73025703430176</v>
      </c>
      <c r="O81" s="120"/>
    </row>
    <row r="82" spans="1:15" ht="12.75" customHeight="1" x14ac:dyDescent="0.25">
      <c r="A82" s="589" t="s">
        <v>68</v>
      </c>
      <c r="B82" s="136" t="s">
        <v>33</v>
      </c>
      <c r="C82" s="137" t="s">
        <v>33</v>
      </c>
      <c r="D82" s="139">
        <v>0.5779913067817688</v>
      </c>
      <c r="E82" s="131" t="s">
        <v>33</v>
      </c>
      <c r="F82" s="131" t="s">
        <v>33</v>
      </c>
      <c r="G82" s="131" t="s">
        <v>33</v>
      </c>
      <c r="H82" s="131" t="s">
        <v>33</v>
      </c>
      <c r="I82" s="137">
        <v>0.5779913067817688</v>
      </c>
      <c r="J82" s="139" t="s">
        <v>33</v>
      </c>
      <c r="K82" s="136" t="s">
        <v>33</v>
      </c>
      <c r="L82" s="136" t="s">
        <v>33</v>
      </c>
      <c r="M82" s="584" t="s">
        <v>33</v>
      </c>
      <c r="N82" s="588">
        <v>1.1559826135635376</v>
      </c>
      <c r="O82" s="120"/>
    </row>
    <row r="83" spans="1:15" ht="12.75" customHeight="1" x14ac:dyDescent="0.25">
      <c r="A83" s="589" t="s">
        <v>333</v>
      </c>
      <c r="B83" s="136">
        <v>13.111199855804443</v>
      </c>
      <c r="C83" s="137" t="s">
        <v>33</v>
      </c>
      <c r="D83" s="139" t="s">
        <v>33</v>
      </c>
      <c r="E83" s="131" t="s">
        <v>33</v>
      </c>
      <c r="F83" s="131" t="s">
        <v>33</v>
      </c>
      <c r="G83" s="131" t="s">
        <v>33</v>
      </c>
      <c r="H83" s="131" t="s">
        <v>33</v>
      </c>
      <c r="I83" s="137" t="s">
        <v>33</v>
      </c>
      <c r="J83" s="139" t="s">
        <v>33</v>
      </c>
      <c r="K83" s="136" t="s">
        <v>33</v>
      </c>
      <c r="L83" s="136" t="s">
        <v>33</v>
      </c>
      <c r="M83" s="584" t="s">
        <v>33</v>
      </c>
      <c r="N83" s="588">
        <v>13.111199855804443</v>
      </c>
      <c r="O83" s="120"/>
    </row>
    <row r="84" spans="1:15" ht="12.75" customHeight="1" x14ac:dyDescent="0.25">
      <c r="A84" s="589" t="s">
        <v>69</v>
      </c>
      <c r="B84" s="136">
        <v>7.1999998092651367</v>
      </c>
      <c r="C84" s="137" t="s">
        <v>33</v>
      </c>
      <c r="D84" s="139" t="s">
        <v>33</v>
      </c>
      <c r="E84" s="131" t="s">
        <v>33</v>
      </c>
      <c r="F84" s="136">
        <v>4.320000171661377</v>
      </c>
      <c r="G84" s="137" t="s">
        <v>33</v>
      </c>
      <c r="H84" s="138" t="s">
        <v>33</v>
      </c>
      <c r="I84" s="137" t="s">
        <v>33</v>
      </c>
      <c r="J84" s="137" t="s">
        <v>33</v>
      </c>
      <c r="K84" s="136" t="s">
        <v>33</v>
      </c>
      <c r="L84" s="136" t="s">
        <v>33</v>
      </c>
      <c r="M84" s="584" t="s">
        <v>33</v>
      </c>
      <c r="N84" s="588">
        <v>11.519999980926514</v>
      </c>
      <c r="O84" s="120"/>
    </row>
    <row r="85" spans="1:15" ht="12.75" customHeight="1" x14ac:dyDescent="0.25">
      <c r="A85" s="589" t="s">
        <v>70</v>
      </c>
      <c r="B85" s="136">
        <v>23.309401035308838</v>
      </c>
      <c r="C85" s="139">
        <v>208.30919861793518</v>
      </c>
      <c r="D85" s="139" t="s">
        <v>33</v>
      </c>
      <c r="E85" s="131" t="s">
        <v>33</v>
      </c>
      <c r="F85" s="136" t="s">
        <v>33</v>
      </c>
      <c r="G85" s="136" t="s">
        <v>33</v>
      </c>
      <c r="H85" s="136" t="s">
        <v>33</v>
      </c>
      <c r="I85" s="136" t="s">
        <v>33</v>
      </c>
      <c r="J85" s="139">
        <v>175.54987049102783</v>
      </c>
      <c r="K85" s="136" t="s">
        <v>33</v>
      </c>
      <c r="L85" s="136" t="s">
        <v>33</v>
      </c>
      <c r="M85" s="584" t="s">
        <v>33</v>
      </c>
      <c r="N85" s="588">
        <v>407.16847014427185</v>
      </c>
      <c r="O85" s="120"/>
    </row>
    <row r="86" spans="1:15" ht="12.75" customHeight="1" x14ac:dyDescent="0.25">
      <c r="A86" s="589" t="s">
        <v>108</v>
      </c>
      <c r="B86" s="136" t="s">
        <v>33</v>
      </c>
      <c r="C86" s="137">
        <v>75.720002412796021</v>
      </c>
      <c r="D86" s="139" t="s">
        <v>33</v>
      </c>
      <c r="E86" s="131" t="s">
        <v>33</v>
      </c>
      <c r="F86" s="136" t="s">
        <v>33</v>
      </c>
      <c r="G86" s="136" t="s">
        <v>33</v>
      </c>
      <c r="H86" s="136" t="s">
        <v>33</v>
      </c>
      <c r="I86" s="136" t="s">
        <v>33</v>
      </c>
      <c r="J86" s="139" t="s">
        <v>33</v>
      </c>
      <c r="K86" s="136" t="s">
        <v>33</v>
      </c>
      <c r="L86" s="136" t="s">
        <v>33</v>
      </c>
      <c r="M86" s="584" t="s">
        <v>33</v>
      </c>
      <c r="N86" s="588">
        <v>75.720002412796021</v>
      </c>
      <c r="O86" s="120"/>
    </row>
    <row r="87" spans="1:15" ht="12.75" customHeight="1" x14ac:dyDescent="0.25">
      <c r="A87" s="589" t="s">
        <v>101</v>
      </c>
      <c r="B87" s="136">
        <v>78.790651917457581</v>
      </c>
      <c r="C87" s="137" t="s">
        <v>33</v>
      </c>
      <c r="D87" s="139" t="s">
        <v>33</v>
      </c>
      <c r="E87" s="136">
        <v>6.0701999664306641</v>
      </c>
      <c r="F87" s="136" t="s">
        <v>33</v>
      </c>
      <c r="G87" s="136" t="s">
        <v>33</v>
      </c>
      <c r="H87" s="136" t="s">
        <v>33</v>
      </c>
      <c r="I87" s="136" t="s">
        <v>33</v>
      </c>
      <c r="J87" s="139" t="s">
        <v>33</v>
      </c>
      <c r="K87" s="136" t="s">
        <v>33</v>
      </c>
      <c r="L87" s="136" t="s">
        <v>33</v>
      </c>
      <c r="M87" s="584" t="s">
        <v>33</v>
      </c>
      <c r="N87" s="588">
        <v>84.860851883888245</v>
      </c>
      <c r="O87" s="120"/>
    </row>
    <row r="88" spans="1:15" ht="12.75" customHeight="1" x14ac:dyDescent="0.25">
      <c r="A88" s="589" t="s">
        <v>71</v>
      </c>
      <c r="B88" s="136">
        <v>288.300273694098</v>
      </c>
      <c r="C88" s="137">
        <v>853.71200162172318</v>
      </c>
      <c r="D88" s="139">
        <v>26.129991888999939</v>
      </c>
      <c r="E88" s="136">
        <v>6.0701999664306641</v>
      </c>
      <c r="F88" s="136">
        <v>66.772199630737305</v>
      </c>
      <c r="G88" s="139" t="s">
        <v>33</v>
      </c>
      <c r="H88" s="138" t="s">
        <v>33</v>
      </c>
      <c r="I88" s="139">
        <v>11.561540961265564</v>
      </c>
      <c r="J88" s="139">
        <v>207.37729049474001</v>
      </c>
      <c r="K88" s="136">
        <v>5.8273200988769531</v>
      </c>
      <c r="L88" s="136">
        <v>78.912150382995605</v>
      </c>
      <c r="M88" s="584" t="s">
        <v>33</v>
      </c>
      <c r="N88" s="588">
        <v>1544.6629687398672</v>
      </c>
      <c r="O88" s="120"/>
    </row>
    <row r="89" spans="1:15" ht="12.75" customHeight="1" x14ac:dyDescent="0.25">
      <c r="A89" s="589" t="s">
        <v>72</v>
      </c>
      <c r="B89" s="136">
        <v>22.21686065196991</v>
      </c>
      <c r="C89" s="137">
        <v>32.779077529907227</v>
      </c>
      <c r="D89" s="137">
        <v>14.568450927734375</v>
      </c>
      <c r="E89" s="136" t="s">
        <v>33</v>
      </c>
      <c r="F89" s="136">
        <v>33.386099815368652</v>
      </c>
      <c r="G89" s="139" t="s">
        <v>33</v>
      </c>
      <c r="H89" s="138" t="s">
        <v>33</v>
      </c>
      <c r="I89" s="137" t="s">
        <v>33</v>
      </c>
      <c r="J89" s="137" t="s">
        <v>33</v>
      </c>
      <c r="K89" s="136">
        <v>5.8273200988769531</v>
      </c>
      <c r="L89" s="136" t="s">
        <v>33</v>
      </c>
      <c r="M89" s="584" t="s">
        <v>33</v>
      </c>
      <c r="N89" s="588">
        <v>108.77780902385712</v>
      </c>
      <c r="O89" s="120"/>
    </row>
    <row r="90" spans="1:15" ht="12.75" customHeight="1" x14ac:dyDescent="0.25">
      <c r="A90" s="589" t="s">
        <v>88</v>
      </c>
      <c r="B90" s="136">
        <v>26.047320365905762</v>
      </c>
      <c r="C90" s="137" t="s">
        <v>33</v>
      </c>
      <c r="D90" s="137" t="s">
        <v>33</v>
      </c>
      <c r="E90" s="137" t="s">
        <v>33</v>
      </c>
      <c r="F90" s="137" t="s">
        <v>33</v>
      </c>
      <c r="G90" s="137" t="s">
        <v>33</v>
      </c>
      <c r="H90" s="137" t="s">
        <v>33</v>
      </c>
      <c r="I90" s="137" t="s">
        <v>33</v>
      </c>
      <c r="J90" s="137" t="s">
        <v>33</v>
      </c>
      <c r="K90" s="136" t="s">
        <v>33</v>
      </c>
      <c r="L90" s="136" t="s">
        <v>33</v>
      </c>
      <c r="M90" s="584" t="s">
        <v>33</v>
      </c>
      <c r="N90" s="588">
        <v>26.047320365905762</v>
      </c>
      <c r="O90" s="120"/>
    </row>
    <row r="91" spans="1:15" ht="12.75" customHeight="1" x14ac:dyDescent="0.25">
      <c r="A91" s="589" t="s">
        <v>188</v>
      </c>
      <c r="B91" s="136">
        <v>14.568300247192383</v>
      </c>
      <c r="C91" s="137" t="s">
        <v>33</v>
      </c>
      <c r="D91" s="137" t="s">
        <v>33</v>
      </c>
      <c r="E91" s="137" t="s">
        <v>33</v>
      </c>
      <c r="F91" s="137" t="s">
        <v>33</v>
      </c>
      <c r="G91" s="137" t="s">
        <v>33</v>
      </c>
      <c r="H91" s="137" t="s">
        <v>33</v>
      </c>
      <c r="I91" s="137" t="s">
        <v>33</v>
      </c>
      <c r="J91" s="137" t="s">
        <v>33</v>
      </c>
      <c r="K91" s="136" t="s">
        <v>33</v>
      </c>
      <c r="L91" s="136" t="s">
        <v>33</v>
      </c>
      <c r="M91" s="584" t="s">
        <v>33</v>
      </c>
      <c r="N91" s="588">
        <v>14.568300247192383</v>
      </c>
      <c r="O91" s="120"/>
    </row>
    <row r="92" spans="1:15" ht="12.75" customHeight="1" x14ac:dyDescent="0.25">
      <c r="A92" s="589" t="s">
        <v>103</v>
      </c>
      <c r="B92" s="136">
        <v>113.09439957141876</v>
      </c>
      <c r="C92" s="137">
        <v>238.44690001010895</v>
      </c>
      <c r="D92" s="137" t="s">
        <v>33</v>
      </c>
      <c r="E92" s="137" t="s">
        <v>33</v>
      </c>
      <c r="F92" s="137" t="s">
        <v>33</v>
      </c>
      <c r="G92" s="137" t="s">
        <v>33</v>
      </c>
      <c r="H92" s="137" t="s">
        <v>33</v>
      </c>
      <c r="I92" s="137" t="s">
        <v>33</v>
      </c>
      <c r="J92" s="139">
        <v>54.388923645019531</v>
      </c>
      <c r="K92" s="136">
        <v>0.57770562171936035</v>
      </c>
      <c r="L92" s="136" t="s">
        <v>33</v>
      </c>
      <c r="M92" s="584" t="s">
        <v>33</v>
      </c>
      <c r="N92" s="588">
        <v>406.5079288482666</v>
      </c>
      <c r="O92" s="120"/>
    </row>
    <row r="93" spans="1:15" ht="12.75" customHeight="1" x14ac:dyDescent="0.25">
      <c r="A93" s="589" t="s">
        <v>89</v>
      </c>
      <c r="B93" s="136">
        <v>155.62485247850418</v>
      </c>
      <c r="C93" s="137">
        <v>349.52486157417297</v>
      </c>
      <c r="D93" s="137" t="s">
        <v>33</v>
      </c>
      <c r="E93" s="137" t="s">
        <v>33</v>
      </c>
      <c r="F93" s="137" t="s">
        <v>33</v>
      </c>
      <c r="G93" s="137" t="s">
        <v>33</v>
      </c>
      <c r="H93" s="137" t="s">
        <v>33</v>
      </c>
      <c r="I93" s="137" t="s">
        <v>33</v>
      </c>
      <c r="J93" s="137">
        <v>1.6389000415802002</v>
      </c>
      <c r="K93" s="136" t="s">
        <v>33</v>
      </c>
      <c r="L93" s="136" t="s">
        <v>33</v>
      </c>
      <c r="M93" s="584" t="s">
        <v>33</v>
      </c>
      <c r="N93" s="588">
        <v>506.78861409425735</v>
      </c>
      <c r="O93" s="120"/>
    </row>
    <row r="94" spans="1:15" ht="3.75" customHeight="1" x14ac:dyDescent="0.25">
      <c r="A94" s="152"/>
      <c r="B94" s="156"/>
      <c r="C94" s="159"/>
      <c r="D94" s="159"/>
      <c r="E94" s="156"/>
      <c r="F94" s="156"/>
      <c r="G94" s="159"/>
      <c r="H94" s="160"/>
      <c r="I94" s="159"/>
      <c r="J94" s="159"/>
      <c r="K94" s="156"/>
      <c r="L94" s="156"/>
      <c r="M94" s="156"/>
      <c r="N94" s="156"/>
      <c r="O94" s="120"/>
    </row>
    <row r="95" spans="1:15" ht="15" customHeight="1" x14ac:dyDescent="0.25">
      <c r="A95" s="590" t="s">
        <v>73</v>
      </c>
      <c r="B95" s="163">
        <f>SUM(B80:B93)</f>
        <v>763.50895950943232</v>
      </c>
      <c r="C95" s="163">
        <f t="shared" ref="C95:N95" si="2">SUM(C80:C93)</f>
        <v>1881.2222988009453</v>
      </c>
      <c r="D95" s="163">
        <f t="shared" si="2"/>
        <v>41.276434123516083</v>
      </c>
      <c r="E95" s="163">
        <f t="shared" si="2"/>
        <v>12.140399932861328</v>
      </c>
      <c r="F95" s="163">
        <f t="shared" si="2"/>
        <v>104.47829961776733</v>
      </c>
      <c r="G95" s="163" t="s">
        <v>33</v>
      </c>
      <c r="H95" s="163" t="s">
        <v>33</v>
      </c>
      <c r="I95" s="163">
        <f t="shared" si="2"/>
        <v>12.139532268047333</v>
      </c>
      <c r="J95" s="163">
        <f t="shared" si="2"/>
        <v>438.95498467236757</v>
      </c>
      <c r="K95" s="163">
        <f t="shared" si="2"/>
        <v>12.232345819473267</v>
      </c>
      <c r="L95" s="163">
        <f t="shared" si="2"/>
        <v>78.912150382995605</v>
      </c>
      <c r="M95" s="163" t="s">
        <v>33</v>
      </c>
      <c r="N95" s="163">
        <f t="shared" si="2"/>
        <v>3344.8654051274061</v>
      </c>
      <c r="O95" s="120"/>
    </row>
    <row r="96" spans="1:15" s="140" customFormat="1" ht="9" customHeight="1" x14ac:dyDescent="0.25">
      <c r="A96" s="152"/>
      <c r="B96" s="156"/>
      <c r="C96" s="161"/>
      <c r="D96" s="161"/>
      <c r="E96" s="156"/>
      <c r="F96" s="156"/>
      <c r="G96" s="161"/>
      <c r="H96" s="162"/>
      <c r="I96" s="161"/>
      <c r="J96" s="161"/>
      <c r="K96" s="156"/>
      <c r="L96" s="156"/>
      <c r="M96" s="156"/>
      <c r="N96" s="156"/>
    </row>
    <row r="97" spans="1:15" s="140" customFormat="1" ht="19.5" customHeight="1" x14ac:dyDescent="0.25">
      <c r="A97" s="369" t="s">
        <v>37</v>
      </c>
      <c r="B97" s="156"/>
      <c r="C97" s="161"/>
      <c r="D97" s="161"/>
      <c r="E97" s="156"/>
      <c r="F97" s="156"/>
      <c r="G97" s="161"/>
      <c r="H97" s="162"/>
      <c r="I97" s="161"/>
      <c r="J97" s="161"/>
      <c r="K97" s="156"/>
      <c r="L97" s="156"/>
      <c r="M97" s="156"/>
      <c r="N97" s="156"/>
    </row>
    <row r="98" spans="1:15" s="140" customFormat="1" ht="3.75" customHeight="1" x14ac:dyDescent="0.25">
      <c r="A98" s="152"/>
      <c r="B98" s="156"/>
      <c r="C98" s="161"/>
      <c r="D98" s="161"/>
      <c r="E98" s="156"/>
      <c r="F98" s="156"/>
      <c r="G98" s="161"/>
      <c r="H98" s="162"/>
      <c r="I98" s="161"/>
      <c r="J98" s="161"/>
      <c r="K98" s="156"/>
      <c r="L98" s="156"/>
      <c r="M98" s="156"/>
      <c r="N98" s="156"/>
    </row>
    <row r="99" spans="1:15" ht="12.75" customHeight="1" x14ac:dyDescent="0.25">
      <c r="A99" s="164" t="s">
        <v>189</v>
      </c>
      <c r="B99" s="165">
        <v>44.073645353317261</v>
      </c>
      <c r="C99" s="166" t="s">
        <v>33</v>
      </c>
      <c r="D99" s="166" t="s">
        <v>33</v>
      </c>
      <c r="E99" s="165" t="s">
        <v>33</v>
      </c>
      <c r="F99" s="165" t="s">
        <v>33</v>
      </c>
      <c r="G99" s="166" t="s">
        <v>33</v>
      </c>
      <c r="H99" s="167" t="s">
        <v>33</v>
      </c>
      <c r="I99" s="166" t="s">
        <v>33</v>
      </c>
      <c r="J99" s="166" t="s">
        <v>33</v>
      </c>
      <c r="K99" s="165" t="s">
        <v>33</v>
      </c>
      <c r="L99" s="165">
        <v>123.3720064163208</v>
      </c>
      <c r="M99" s="585" t="s">
        <v>33</v>
      </c>
      <c r="N99" s="455">
        <v>167.44565176963806</v>
      </c>
      <c r="O99" s="120"/>
    </row>
    <row r="100" spans="1:15" ht="3.75" customHeight="1" x14ac:dyDescent="0.25">
      <c r="A100" s="152"/>
      <c r="B100" s="156"/>
      <c r="C100" s="159"/>
      <c r="D100" s="159"/>
      <c r="E100" s="156"/>
      <c r="F100" s="156"/>
      <c r="G100" s="159"/>
      <c r="H100" s="160"/>
      <c r="I100" s="159"/>
      <c r="J100" s="159"/>
      <c r="K100" s="156"/>
      <c r="L100" s="156"/>
      <c r="M100" s="156"/>
      <c r="N100" s="156"/>
      <c r="O100" s="120"/>
    </row>
    <row r="101" spans="1:15" ht="15" customHeight="1" x14ac:dyDescent="0.25">
      <c r="A101" s="591" t="s">
        <v>74</v>
      </c>
      <c r="B101" s="148">
        <v>44.073645353317261</v>
      </c>
      <c r="C101" s="168" t="s">
        <v>33</v>
      </c>
      <c r="D101" s="168" t="s">
        <v>33</v>
      </c>
      <c r="E101" s="148" t="s">
        <v>33</v>
      </c>
      <c r="F101" s="148" t="s">
        <v>33</v>
      </c>
      <c r="G101" s="149" t="s">
        <v>33</v>
      </c>
      <c r="H101" s="150" t="s">
        <v>33</v>
      </c>
      <c r="I101" s="168" t="s">
        <v>33</v>
      </c>
      <c r="J101" s="168" t="s">
        <v>33</v>
      </c>
      <c r="K101" s="148" t="s">
        <v>33</v>
      </c>
      <c r="L101" s="148">
        <v>123.3720064163208</v>
      </c>
      <c r="M101" s="151" t="s">
        <v>33</v>
      </c>
      <c r="N101" s="151">
        <v>167.44565176963806</v>
      </c>
      <c r="O101" s="120"/>
    </row>
    <row r="102" spans="1:15" s="140" customFormat="1" ht="9" customHeight="1" x14ac:dyDescent="0.25">
      <c r="A102" s="152"/>
      <c r="B102" s="156"/>
      <c r="C102" s="169"/>
      <c r="D102" s="169"/>
      <c r="E102" s="156"/>
      <c r="F102" s="156"/>
      <c r="G102" s="161"/>
      <c r="H102" s="162"/>
      <c r="I102" s="169"/>
      <c r="J102" s="169"/>
      <c r="K102" s="156"/>
      <c r="L102" s="156"/>
      <c r="M102" s="156"/>
      <c r="N102" s="156"/>
    </row>
    <row r="103" spans="1:15" s="140" customFormat="1" ht="18.75" x14ac:dyDescent="0.25">
      <c r="A103" s="369" t="s">
        <v>335</v>
      </c>
      <c r="B103" s="156"/>
      <c r="C103" s="161"/>
      <c r="D103" s="161"/>
      <c r="E103" s="156"/>
      <c r="F103" s="156"/>
      <c r="G103" s="161"/>
      <c r="H103" s="162"/>
      <c r="I103" s="161"/>
      <c r="J103" s="161"/>
      <c r="K103" s="156"/>
      <c r="L103" s="156"/>
      <c r="M103" s="156"/>
      <c r="N103" s="156"/>
    </row>
    <row r="104" spans="1:15" s="140" customFormat="1" ht="3.75" customHeight="1" x14ac:dyDescent="0.25">
      <c r="A104" s="152"/>
      <c r="B104" s="156"/>
      <c r="C104" s="161"/>
      <c r="D104" s="161"/>
      <c r="E104" s="156"/>
      <c r="F104" s="156"/>
      <c r="G104" s="161"/>
      <c r="H104" s="162"/>
      <c r="I104" s="161"/>
      <c r="J104" s="161"/>
      <c r="K104" s="156"/>
      <c r="L104" s="156"/>
      <c r="M104" s="156"/>
      <c r="N104" s="156"/>
    </row>
    <row r="105" spans="1:15" s="140" customFormat="1" ht="12.75" customHeight="1" x14ac:dyDescent="0.25">
      <c r="A105" s="164" t="s">
        <v>336</v>
      </c>
      <c r="B105" s="165">
        <v>1.9200000762939453</v>
      </c>
      <c r="C105" s="166" t="s">
        <v>33</v>
      </c>
      <c r="D105" s="166" t="s">
        <v>33</v>
      </c>
      <c r="E105" s="165" t="s">
        <v>33</v>
      </c>
      <c r="F105" s="165" t="s">
        <v>33</v>
      </c>
      <c r="G105" s="166" t="s">
        <v>33</v>
      </c>
      <c r="H105" s="167" t="s">
        <v>33</v>
      </c>
      <c r="I105" s="166" t="s">
        <v>33</v>
      </c>
      <c r="J105" s="166" t="s">
        <v>33</v>
      </c>
      <c r="K105" s="165" t="s">
        <v>33</v>
      </c>
      <c r="L105" s="165" t="s">
        <v>33</v>
      </c>
      <c r="M105" s="585" t="s">
        <v>33</v>
      </c>
      <c r="N105" s="455">
        <v>1.9200000762939453</v>
      </c>
    </row>
    <row r="106" spans="1:15" s="140" customFormat="1" ht="3.75" customHeight="1" x14ac:dyDescent="0.25">
      <c r="A106" s="152"/>
      <c r="B106" s="156"/>
      <c r="C106" s="159"/>
      <c r="D106" s="159"/>
      <c r="E106" s="156"/>
      <c r="F106" s="156"/>
      <c r="G106" s="159"/>
      <c r="H106" s="160"/>
      <c r="I106" s="159"/>
      <c r="J106" s="159"/>
      <c r="K106" s="156"/>
      <c r="L106" s="156"/>
      <c r="M106" s="156"/>
      <c r="N106" s="156"/>
    </row>
    <row r="107" spans="1:15" s="140" customFormat="1" ht="15" customHeight="1" x14ac:dyDescent="0.25">
      <c r="A107" s="591" t="s">
        <v>340</v>
      </c>
      <c r="B107" s="148">
        <v>1.9200000762939453</v>
      </c>
      <c r="C107" s="168" t="s">
        <v>33</v>
      </c>
      <c r="D107" s="168" t="s">
        <v>33</v>
      </c>
      <c r="E107" s="148" t="s">
        <v>33</v>
      </c>
      <c r="F107" s="148" t="s">
        <v>33</v>
      </c>
      <c r="G107" s="149" t="s">
        <v>33</v>
      </c>
      <c r="H107" s="150" t="s">
        <v>33</v>
      </c>
      <c r="I107" s="168" t="s">
        <v>33</v>
      </c>
      <c r="J107" s="168" t="s">
        <v>33</v>
      </c>
      <c r="K107" s="148" t="s">
        <v>33</v>
      </c>
      <c r="L107" s="148" t="s">
        <v>33</v>
      </c>
      <c r="M107" s="151" t="s">
        <v>33</v>
      </c>
      <c r="N107" s="151">
        <v>1.9200000762939453</v>
      </c>
    </row>
    <row r="108" spans="1:15" s="140" customFormat="1" ht="9" customHeight="1" x14ac:dyDescent="0.25">
      <c r="A108" s="152"/>
      <c r="B108" s="156"/>
      <c r="C108" s="169"/>
      <c r="D108" s="169"/>
      <c r="E108" s="156"/>
      <c r="F108" s="156"/>
      <c r="G108" s="161"/>
      <c r="H108" s="162"/>
      <c r="I108" s="169"/>
      <c r="J108" s="169"/>
      <c r="K108" s="156"/>
      <c r="L108" s="156"/>
      <c r="M108" s="156"/>
      <c r="N108" s="156"/>
    </row>
    <row r="109" spans="1:15" s="140" customFormat="1" ht="19.5" customHeight="1" x14ac:dyDescent="0.25">
      <c r="A109" s="369" t="s">
        <v>75</v>
      </c>
      <c r="B109" s="156"/>
      <c r="C109" s="169"/>
      <c r="D109" s="169"/>
      <c r="E109" s="156"/>
      <c r="F109" s="156"/>
      <c r="G109" s="161"/>
      <c r="H109" s="162"/>
      <c r="I109" s="169"/>
      <c r="J109" s="169"/>
      <c r="K109" s="156"/>
      <c r="L109" s="156"/>
      <c r="M109" s="156"/>
      <c r="N109" s="156"/>
    </row>
    <row r="110" spans="1:15" s="140" customFormat="1" ht="3.75" customHeight="1" x14ac:dyDescent="0.25">
      <c r="A110" s="152"/>
      <c r="B110" s="156"/>
      <c r="C110" s="169"/>
      <c r="D110" s="169"/>
      <c r="E110" s="156"/>
      <c r="F110" s="156"/>
      <c r="G110" s="161"/>
      <c r="H110" s="162"/>
      <c r="I110" s="169"/>
      <c r="J110" s="169"/>
      <c r="K110" s="156"/>
      <c r="L110" s="156"/>
      <c r="M110" s="156"/>
      <c r="N110" s="156"/>
    </row>
    <row r="111" spans="1:15" ht="12.75" customHeight="1" x14ac:dyDescent="0.25">
      <c r="A111" s="589" t="s">
        <v>147</v>
      </c>
      <c r="B111" s="136" t="s">
        <v>33</v>
      </c>
      <c r="C111" s="139">
        <v>246.03344324231148</v>
      </c>
      <c r="D111" s="139" t="s">
        <v>33</v>
      </c>
      <c r="E111" s="136" t="s">
        <v>33</v>
      </c>
      <c r="F111" s="136" t="s">
        <v>33</v>
      </c>
      <c r="G111" s="137" t="s">
        <v>33</v>
      </c>
      <c r="H111" s="138">
        <v>2.9671013653278351</v>
      </c>
      <c r="I111" s="137" t="s">
        <v>33</v>
      </c>
      <c r="J111" s="139">
        <v>121.30594716593623</v>
      </c>
      <c r="K111" s="136">
        <v>3.2025128602981567</v>
      </c>
      <c r="L111" s="136" t="s">
        <v>33</v>
      </c>
      <c r="M111" s="584" t="s">
        <v>33</v>
      </c>
      <c r="N111" s="588">
        <v>373.5090046338737</v>
      </c>
      <c r="O111" s="120"/>
    </row>
    <row r="112" spans="1:15" ht="12.75" customHeight="1" x14ac:dyDescent="0.25">
      <c r="A112" s="589" t="s">
        <v>110</v>
      </c>
      <c r="B112" s="136">
        <v>109.24437008798122</v>
      </c>
      <c r="C112" s="137" t="s">
        <v>33</v>
      </c>
      <c r="D112" s="170" t="s">
        <v>33</v>
      </c>
      <c r="E112" s="131" t="s">
        <v>33</v>
      </c>
      <c r="F112" s="131" t="s">
        <v>33</v>
      </c>
      <c r="G112" s="158" t="s">
        <v>33</v>
      </c>
      <c r="H112" s="138">
        <v>2.1851999759674072</v>
      </c>
      <c r="I112" s="158" t="s">
        <v>33</v>
      </c>
      <c r="J112" s="137" t="s">
        <v>33</v>
      </c>
      <c r="K112" s="136" t="s">
        <v>33</v>
      </c>
      <c r="L112" s="131" t="s">
        <v>33</v>
      </c>
      <c r="M112" s="583" t="s">
        <v>33</v>
      </c>
      <c r="N112" s="588">
        <v>111.42957006394863</v>
      </c>
      <c r="O112" s="120"/>
    </row>
    <row r="113" spans="1:15" ht="12.75" customHeight="1" x14ac:dyDescent="0.25">
      <c r="A113" s="589" t="s">
        <v>115</v>
      </c>
      <c r="B113" s="136">
        <v>76.872203033417463</v>
      </c>
      <c r="C113" s="137" t="s">
        <v>33</v>
      </c>
      <c r="D113" s="170" t="s">
        <v>33</v>
      </c>
      <c r="E113" s="131" t="s">
        <v>33</v>
      </c>
      <c r="F113" s="131" t="s">
        <v>33</v>
      </c>
      <c r="G113" s="158" t="s">
        <v>33</v>
      </c>
      <c r="H113" s="138">
        <v>5.8271400332450867</v>
      </c>
      <c r="I113" s="139">
        <v>6.2986034154891968</v>
      </c>
      <c r="J113" s="137" t="s">
        <v>33</v>
      </c>
      <c r="K113" s="136" t="s">
        <v>33</v>
      </c>
      <c r="L113" s="131" t="s">
        <v>33</v>
      </c>
      <c r="M113" s="583" t="s">
        <v>33</v>
      </c>
      <c r="N113" s="588">
        <v>88.997946482151747</v>
      </c>
      <c r="O113" s="120"/>
    </row>
    <row r="114" spans="1:15" ht="12.75" customHeight="1" x14ac:dyDescent="0.25">
      <c r="A114" s="589" t="s">
        <v>148</v>
      </c>
      <c r="B114" s="136" t="s">
        <v>33</v>
      </c>
      <c r="C114" s="137">
        <v>212.39004063606262</v>
      </c>
      <c r="D114" s="170" t="s">
        <v>33</v>
      </c>
      <c r="E114" s="136">
        <v>33.659806370735168</v>
      </c>
      <c r="F114" s="131" t="s">
        <v>33</v>
      </c>
      <c r="G114" s="137">
        <v>16.695623993873596</v>
      </c>
      <c r="H114" s="138" t="s">
        <v>33</v>
      </c>
      <c r="I114" s="137" t="s">
        <v>33</v>
      </c>
      <c r="J114" s="139">
        <v>56.573943614959717</v>
      </c>
      <c r="K114" s="136" t="s">
        <v>33</v>
      </c>
      <c r="L114" s="131" t="s">
        <v>33</v>
      </c>
      <c r="M114" s="583" t="s">
        <v>33</v>
      </c>
      <c r="N114" s="588">
        <v>319.3194146156311</v>
      </c>
      <c r="O114" s="120"/>
    </row>
    <row r="115" spans="1:15" ht="12.75" customHeight="1" x14ac:dyDescent="0.25">
      <c r="A115" s="589" t="s">
        <v>157</v>
      </c>
      <c r="B115" s="136" t="s">
        <v>33</v>
      </c>
      <c r="C115" s="137">
        <v>120.26966094970703</v>
      </c>
      <c r="D115" s="170" t="s">
        <v>33</v>
      </c>
      <c r="E115" s="136" t="s">
        <v>33</v>
      </c>
      <c r="F115" s="136">
        <v>38.786100029945374</v>
      </c>
      <c r="G115" s="137" t="s">
        <v>33</v>
      </c>
      <c r="H115" s="138" t="s">
        <v>33</v>
      </c>
      <c r="I115" s="137" t="s">
        <v>33</v>
      </c>
      <c r="J115" s="137" t="s">
        <v>33</v>
      </c>
      <c r="K115" s="136" t="s">
        <v>33</v>
      </c>
      <c r="L115" s="136">
        <v>255.35122156143188</v>
      </c>
      <c r="M115" s="583" t="s">
        <v>33</v>
      </c>
      <c r="N115" s="588">
        <v>414.40698254108429</v>
      </c>
      <c r="O115" s="120"/>
    </row>
    <row r="116" spans="1:15" ht="12.75" customHeight="1" x14ac:dyDescent="0.25">
      <c r="A116" s="589" t="s">
        <v>111</v>
      </c>
      <c r="B116" s="136">
        <v>45.676591068506241</v>
      </c>
      <c r="C116" s="137" t="s">
        <v>33</v>
      </c>
      <c r="D116" s="137">
        <v>20.289063036441803</v>
      </c>
      <c r="E116" s="136">
        <v>67.90687320753932</v>
      </c>
      <c r="F116" s="136" t="s">
        <v>33</v>
      </c>
      <c r="G116" s="137">
        <v>16.695623993873596</v>
      </c>
      <c r="H116" s="138" t="s">
        <v>33</v>
      </c>
      <c r="I116" s="137">
        <v>6.3735300898551941</v>
      </c>
      <c r="J116" s="137" t="s">
        <v>33</v>
      </c>
      <c r="K116" s="136">
        <v>3.2025128602981567</v>
      </c>
      <c r="L116" s="136">
        <v>83.793199699372053</v>
      </c>
      <c r="M116" s="583" t="s">
        <v>33</v>
      </c>
      <c r="N116" s="588">
        <v>243.93739395588636</v>
      </c>
      <c r="O116" s="120"/>
    </row>
    <row r="117" spans="1:15" ht="12.75" customHeight="1" x14ac:dyDescent="0.25">
      <c r="A117" s="589" t="s">
        <v>334</v>
      </c>
      <c r="B117" s="136" t="s">
        <v>33</v>
      </c>
      <c r="C117" s="137" t="s">
        <v>33</v>
      </c>
      <c r="D117" s="137" t="s">
        <v>33</v>
      </c>
      <c r="E117" s="136">
        <v>8.4982500076293945</v>
      </c>
      <c r="F117" s="136" t="s">
        <v>33</v>
      </c>
      <c r="G117" s="137">
        <v>9.1052999496459961</v>
      </c>
      <c r="H117" s="138" t="s">
        <v>33</v>
      </c>
      <c r="I117" s="137" t="s">
        <v>33</v>
      </c>
      <c r="J117" s="137" t="s">
        <v>33</v>
      </c>
      <c r="K117" s="136" t="s">
        <v>33</v>
      </c>
      <c r="L117" s="136" t="s">
        <v>33</v>
      </c>
      <c r="M117" s="583" t="s">
        <v>33</v>
      </c>
      <c r="N117" s="588">
        <v>17.603549957275391</v>
      </c>
      <c r="O117" s="120"/>
    </row>
    <row r="118" spans="1:15" ht="3.75" customHeight="1" x14ac:dyDescent="0.25">
      <c r="A118" s="152"/>
      <c r="B118" s="156"/>
      <c r="C118" s="159"/>
      <c r="D118" s="159"/>
      <c r="E118" s="156"/>
      <c r="F118" s="156"/>
      <c r="G118" s="159"/>
      <c r="H118" s="160"/>
      <c r="I118" s="159"/>
      <c r="J118" s="159"/>
      <c r="K118" s="156"/>
      <c r="L118" s="156"/>
      <c r="M118" s="156"/>
      <c r="N118" s="156"/>
      <c r="O118" s="120"/>
    </row>
    <row r="119" spans="1:15" ht="15" customHeight="1" x14ac:dyDescent="0.25">
      <c r="A119" s="591" t="s">
        <v>76</v>
      </c>
      <c r="B119" s="148">
        <f>SUM(B111:B117)</f>
        <v>231.79316418990493</v>
      </c>
      <c r="C119" s="148">
        <f>SUM(C111:C117)</f>
        <v>578.69314482808113</v>
      </c>
      <c r="D119" s="148">
        <f t="shared" ref="D119:N119" si="3">SUM(D111:D117)</f>
        <v>20.289063036441803</v>
      </c>
      <c r="E119" s="148">
        <f t="shared" si="3"/>
        <v>110.06492958590388</v>
      </c>
      <c r="F119" s="148">
        <f t="shared" si="3"/>
        <v>38.786100029945374</v>
      </c>
      <c r="G119" s="148">
        <f t="shared" si="3"/>
        <v>42.496547937393188</v>
      </c>
      <c r="H119" s="148">
        <f t="shared" si="3"/>
        <v>10.979441374540329</v>
      </c>
      <c r="I119" s="148">
        <f t="shared" si="3"/>
        <v>12.672133505344391</v>
      </c>
      <c r="J119" s="148">
        <f t="shared" si="3"/>
        <v>177.87989078089595</v>
      </c>
      <c r="K119" s="148">
        <f t="shared" si="3"/>
        <v>6.4050257205963135</v>
      </c>
      <c r="L119" s="148">
        <f t="shared" si="3"/>
        <v>339.14442126080394</v>
      </c>
      <c r="M119" s="148" t="s">
        <v>33</v>
      </c>
      <c r="N119" s="148">
        <f t="shared" si="3"/>
        <v>1569.2038622498512</v>
      </c>
      <c r="O119" s="120"/>
    </row>
    <row r="120" spans="1:15" x14ac:dyDescent="0.25">
      <c r="H120" s="171"/>
    </row>
  </sheetData>
  <mergeCells count="43">
    <mergeCell ref="N75:N76"/>
    <mergeCell ref="G75:G76"/>
    <mergeCell ref="H75:H76"/>
    <mergeCell ref="I75:I76"/>
    <mergeCell ref="J75:J76"/>
    <mergeCell ref="K75:K76"/>
    <mergeCell ref="L75:L76"/>
    <mergeCell ref="M75:M76"/>
    <mergeCell ref="A75:A76"/>
    <mergeCell ref="B75:B76"/>
    <mergeCell ref="C75:C76"/>
    <mergeCell ref="D75:D76"/>
    <mergeCell ref="E75:E76"/>
    <mergeCell ref="M35:M36"/>
    <mergeCell ref="F75:F76"/>
    <mergeCell ref="I35:I36"/>
    <mergeCell ref="J35:J36"/>
    <mergeCell ref="K35:K36"/>
    <mergeCell ref="L35:L36"/>
    <mergeCell ref="M5:M6"/>
    <mergeCell ref="B3:M3"/>
    <mergeCell ref="N35:N36"/>
    <mergeCell ref="N5:N6"/>
    <mergeCell ref="A35:A36"/>
    <mergeCell ref="B35:B36"/>
    <mergeCell ref="C35:C36"/>
    <mergeCell ref="D35:D36"/>
    <mergeCell ref="E35:E36"/>
    <mergeCell ref="F35:F36"/>
    <mergeCell ref="G35:G36"/>
    <mergeCell ref="H35:H36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2</vt:i4>
      </vt:variant>
    </vt:vector>
  </HeadingPairs>
  <TitlesOfParts>
    <vt:vector size="49" baseType="lpstr">
      <vt:lpstr>Table 1</vt:lpstr>
      <vt:lpstr>Table 2</vt:lpstr>
      <vt:lpstr>Table 3</vt:lpstr>
      <vt:lpstr>Table 4a</vt:lpstr>
      <vt:lpstr>Table 4b</vt:lpstr>
      <vt:lpstr>Table 5</vt:lpstr>
      <vt:lpstr>Table 6</vt:lpstr>
      <vt:lpstr>Table 7</vt:lpstr>
      <vt:lpstr>Table 8</vt:lpstr>
      <vt:lpstr>Table 9</vt:lpstr>
      <vt:lpstr>Table 10</vt:lpstr>
      <vt:lpstr>Table 11</vt:lpstr>
      <vt:lpstr>T12 Autumn Cabbage</vt:lpstr>
      <vt:lpstr>T13 Autumn Cauliflower</vt:lpstr>
      <vt:lpstr>T14 Beetroot</vt:lpstr>
      <vt:lpstr>T15 Broad Beans</vt:lpstr>
      <vt:lpstr>T16 Broccoli</vt:lpstr>
      <vt:lpstr>T16  (contd) Broccoli</vt:lpstr>
      <vt:lpstr>T17 Brussel Sprouts </vt:lpstr>
      <vt:lpstr>T17  (contd) Brussel Sprouts </vt:lpstr>
      <vt:lpstr>T18 Spring cabbage</vt:lpstr>
      <vt:lpstr>T19 Winter cabbage</vt:lpstr>
      <vt:lpstr>T20 Carrots</vt:lpstr>
      <vt:lpstr>T20 (contd) Carrots</vt:lpstr>
      <vt:lpstr>T21 Kale</vt:lpstr>
      <vt:lpstr>T22 Lettuce</vt:lpstr>
      <vt:lpstr>T23 Parsley</vt:lpstr>
      <vt:lpstr>T24 Parsnips</vt:lpstr>
      <vt:lpstr>T24 (contd) Parsnips</vt:lpstr>
      <vt:lpstr>T25 Peas</vt:lpstr>
      <vt:lpstr>T26 Red Cabbage</vt:lpstr>
      <vt:lpstr>T27 Purple Broccoli</vt:lpstr>
      <vt:lpstr>T28 Savoy Cabbage</vt:lpstr>
      <vt:lpstr>T28 (contd) Savoy Cabbage</vt:lpstr>
      <vt:lpstr>T29 Summer Scallions</vt:lpstr>
      <vt:lpstr>T38 Soup Celery</vt:lpstr>
      <vt:lpstr>T31 Soup Leeks</vt:lpstr>
      <vt:lpstr>T32 Summer Cauliflower</vt:lpstr>
      <vt:lpstr>T32 Summer Cauliflower (2)</vt:lpstr>
      <vt:lpstr>T33 Swede</vt:lpstr>
      <vt:lpstr>T34 Table Celery</vt:lpstr>
      <vt:lpstr>T35 Table Leeks</vt:lpstr>
      <vt:lpstr>T36 Turnips</vt:lpstr>
      <vt:lpstr>T37 White Cabbage</vt:lpstr>
      <vt:lpstr>T37 (contd) White Cabbage</vt:lpstr>
      <vt:lpstr>T38 Table Comparison</vt:lpstr>
      <vt:lpstr>Pesticide Type TABLES</vt:lpstr>
      <vt:lpstr>'Table 5'!Print_Area</vt:lpstr>
      <vt:lpstr>'Table 6'!Print_Area</vt:lpstr>
    </vt:vector>
  </TitlesOfParts>
  <Company>DARDNI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Joanna Kirbas</cp:lastModifiedBy>
  <cp:lastPrinted>2018-09-12T11:29:41Z</cp:lastPrinted>
  <dcterms:created xsi:type="dcterms:W3CDTF">2006-05-02T15:06:14Z</dcterms:created>
  <dcterms:modified xsi:type="dcterms:W3CDTF">2018-10-29T15:53:19Z</dcterms:modified>
</cp:coreProperties>
</file>