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filterPrivacy="1" defaultThemeVersion="124226"/>
  <xr:revisionPtr revIDLastSave="0" documentId="13_ncr:1_{C144F478-32B9-499F-86D5-91EA3F486625}" xr6:coauthVersionLast="47" xr6:coauthVersionMax="47" xr10:uidLastSave="{00000000-0000-0000-0000-000000000000}"/>
  <bookViews>
    <workbookView xWindow="-110" yWindow="-110" windowWidth="19420" windowHeight="10420" tabRatio="774" firstSheet="11" activeTab="18" xr2:uid="{00000000-000D-0000-FFFF-FFFF00000000}"/>
  </bookViews>
  <sheets>
    <sheet name="Table 1" sheetId="1" r:id="rId1"/>
    <sheet name="Table 2" sheetId="2" r:id="rId2"/>
    <sheet name="Table 3" sheetId="3" r:id="rId3"/>
    <sheet name="Table 4" sheetId="4" r:id="rId4"/>
    <sheet name="Table 5" sheetId="5" r:id="rId5"/>
    <sheet name="Table 6" sheetId="6" r:id="rId6"/>
    <sheet name="Table 7" sheetId="7" r:id="rId7"/>
    <sheet name="Table 8" sheetId="8" r:id="rId8"/>
    <sheet name="Table 9" sheetId="9" r:id="rId9"/>
    <sheet name="Table 10" sheetId="23" r:id="rId10"/>
    <sheet name="Table 11" sheetId="11" r:id="rId11"/>
    <sheet name="Table 12" sheetId="12" r:id="rId12"/>
    <sheet name="Table 13" sheetId="13" r:id="rId13"/>
    <sheet name="Table 14" sheetId="14" r:id="rId14"/>
    <sheet name="Table 15" sheetId="16" r:id="rId15"/>
    <sheet name="Table 16" sheetId="15" r:id="rId16"/>
    <sheet name="Table 17a &amp; 17b" sheetId="17" r:id="rId17"/>
    <sheet name="Table 18" sheetId="18" r:id="rId18"/>
    <sheet name="Table 19" sheetId="19" r:id="rId19"/>
    <sheet name="Table 20a &amp; 20b" sheetId="21" r:id="rId20"/>
    <sheet name="Table 21" sheetId="22" r:id="rId21"/>
  </sheets>
  <definedNames>
    <definedName name="_xlnm._FilterDatabase" localSheetId="17" hidden="1">'Table 18'!$T$8:$T$63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" i="22" l="1"/>
  <c r="B15" i="22"/>
  <c r="M65" i="17" l="1"/>
  <c r="L65" i="17"/>
  <c r="Q23" i="15"/>
  <c r="Q18" i="15"/>
  <c r="Q21" i="15"/>
  <c r="Q14" i="15"/>
  <c r="Q11" i="15"/>
  <c r="C32" i="16"/>
  <c r="B32" i="16"/>
  <c r="G18" i="14"/>
  <c r="E18" i="14"/>
  <c r="B18" i="14"/>
  <c r="B69" i="13"/>
  <c r="K32" i="13"/>
  <c r="I32" i="13"/>
  <c r="H32" i="13"/>
  <c r="G32" i="13"/>
  <c r="F32" i="13"/>
  <c r="E32" i="13"/>
  <c r="D32" i="13"/>
  <c r="C32" i="13"/>
  <c r="B32" i="13"/>
  <c r="D91" i="23" l="1"/>
  <c r="C91" i="23"/>
  <c r="B91" i="23"/>
  <c r="C91" i="9"/>
  <c r="D91" i="9"/>
  <c r="B91" i="9"/>
  <c r="I69" i="13"/>
  <c r="H69" i="13"/>
  <c r="G69" i="13"/>
  <c r="F69" i="13"/>
  <c r="E69" i="13"/>
  <c r="D69" i="13"/>
  <c r="C69" i="13"/>
  <c r="L69" i="13"/>
  <c r="J69" i="13"/>
  <c r="F54" i="13"/>
  <c r="D54" i="13"/>
  <c r="C54" i="13"/>
  <c r="F47" i="13" l="1"/>
  <c r="D47" i="13"/>
  <c r="B47" i="13"/>
</calcChain>
</file>

<file path=xl/sharedStrings.xml><?xml version="1.0" encoding="utf-8"?>
<sst xmlns="http://schemas.openxmlformats.org/spreadsheetml/2006/main" count="1808" uniqueCount="312">
  <si>
    <t>Size Group (hectares)</t>
  </si>
  <si>
    <t>County</t>
  </si>
  <si>
    <t>2&lt;4</t>
  </si>
  <si>
    <t>4&lt;6</t>
  </si>
  <si>
    <t>6&lt;9</t>
  </si>
  <si>
    <t>9&lt;14</t>
  </si>
  <si>
    <t>14+</t>
  </si>
  <si>
    <t>Total</t>
  </si>
  <si>
    <t>A</t>
  </si>
  <si>
    <t>B</t>
  </si>
  <si>
    <t>Armagh</t>
  </si>
  <si>
    <t>All other counties</t>
  </si>
  <si>
    <t>Northern Ireland</t>
  </si>
  <si>
    <t>&lt;2</t>
  </si>
  <si>
    <t>Other top fruit</t>
  </si>
  <si>
    <t>Bramely apples</t>
  </si>
  <si>
    <t>Surveyed area</t>
  </si>
  <si>
    <t>Grown area</t>
  </si>
  <si>
    <t>Proportion of crop surveyed</t>
  </si>
  <si>
    <t>Crop type</t>
  </si>
  <si>
    <t>Bramley apples</t>
  </si>
  <si>
    <t>All crops</t>
  </si>
  <si>
    <t>Pesticide Type</t>
  </si>
  <si>
    <t>Fungicides</t>
  </si>
  <si>
    <t>Herbicides</t>
  </si>
  <si>
    <t>Insecticides and acaricides</t>
  </si>
  <si>
    <t>Growth regulators</t>
  </si>
  <si>
    <t>Other</t>
  </si>
  <si>
    <t xml:space="preserve"> </t>
  </si>
  <si>
    <t>All pesticides</t>
  </si>
  <si>
    <t>Crop Type</t>
  </si>
  <si>
    <t>Total quantity (kg)</t>
  </si>
  <si>
    <t>All Crops</t>
  </si>
  <si>
    <t>Other products</t>
  </si>
  <si>
    <t>(ha)</t>
  </si>
  <si>
    <t>(spha)</t>
  </si>
  <si>
    <t xml:space="preserve">Other top fruit </t>
  </si>
  <si>
    <t>All crops average</t>
  </si>
  <si>
    <t>Pesticide group and active ingredient</t>
  </si>
  <si>
    <t>Total area</t>
  </si>
  <si>
    <t>All fungicides</t>
  </si>
  <si>
    <t>Growth Regulators</t>
  </si>
  <si>
    <t>All growth regulators</t>
  </si>
  <si>
    <t>All herbicides</t>
  </si>
  <si>
    <t>Insecticides and acaracides</t>
  </si>
  <si>
    <t>All insecticides and acaracides</t>
  </si>
  <si>
    <t>Others</t>
  </si>
  <si>
    <t>All others</t>
  </si>
  <si>
    <t>No.</t>
  </si>
  <si>
    <t>Active ingredient</t>
  </si>
  <si>
    <t>Treated area (sp.ha)</t>
  </si>
  <si>
    <t>Quantity applied (kg)</t>
  </si>
  <si>
    <t>* Active ingredients not always sprayed as separate actives but also in formulated mixtures.</t>
  </si>
  <si>
    <t>Formulation</t>
  </si>
  <si>
    <t>spha</t>
  </si>
  <si>
    <t>kg</t>
  </si>
  <si>
    <t>Survey year</t>
  </si>
  <si>
    <t>2008*</t>
  </si>
  <si>
    <t>2010*</t>
  </si>
  <si>
    <t>2012*</t>
  </si>
  <si>
    <t>2014*</t>
  </si>
  <si>
    <t>2016*</t>
  </si>
  <si>
    <t>Bramley apples (fruiting)</t>
  </si>
  <si>
    <t>Bramley apples (non-fruiting)</t>
  </si>
  <si>
    <t>N/A</t>
  </si>
  <si>
    <t>All Bramley apples</t>
  </si>
  <si>
    <t>Other top fruit crops</t>
  </si>
  <si>
    <t>Other top fruit crops (fruiting)</t>
  </si>
  <si>
    <t>Other top fruit crops (non-fruiting)</t>
  </si>
  <si>
    <t>All other top fruit crops</t>
  </si>
  <si>
    <t xml:space="preserve">Total crops </t>
  </si>
  <si>
    <t>* Note: From 2008, fruiting and non-fruiting crops were recorded together.</t>
  </si>
  <si>
    <t>2018*</t>
  </si>
  <si>
    <t xml:space="preserve">Mixed activity a.i.'s </t>
  </si>
  <si>
    <t>.</t>
  </si>
  <si>
    <t xml:space="preserve">Insecticides </t>
  </si>
  <si>
    <t>(by classification)</t>
  </si>
  <si>
    <t>Carbamates</t>
  </si>
  <si>
    <t>Organochlorines</t>
  </si>
  <si>
    <t>Organophosphates</t>
  </si>
  <si>
    <t>Pyrethroids</t>
  </si>
  <si>
    <t>Acaricides</t>
  </si>
  <si>
    <t>&lt;1</t>
  </si>
  <si>
    <t>Biopesticides</t>
  </si>
  <si>
    <t>Other insecticides</t>
  </si>
  <si>
    <t>All Insecticides</t>
  </si>
  <si>
    <t>Active Ingredient</t>
  </si>
  <si>
    <t>Mancozeb</t>
  </si>
  <si>
    <t>Captan</t>
  </si>
  <si>
    <t>Dodine</t>
  </si>
  <si>
    <t>Dithianon</t>
  </si>
  <si>
    <t>Sulphur</t>
  </si>
  <si>
    <t>&lt;0.1</t>
  </si>
  <si>
    <t>Pyrimethanil</t>
  </si>
  <si>
    <t>Glyphosate</t>
  </si>
  <si>
    <t>MCPA</t>
  </si>
  <si>
    <t>Chlorpyrifos</t>
  </si>
  <si>
    <t>Copper oxychloride</t>
  </si>
  <si>
    <t>Pyraclostrobin</t>
  </si>
  <si>
    <t>Boscalid</t>
  </si>
  <si>
    <t>Fenbuconazole</t>
  </si>
  <si>
    <t>Myclobutanil</t>
  </si>
  <si>
    <t>Mecoprop-P</t>
  </si>
  <si>
    <t>Paclobutrazol</t>
  </si>
  <si>
    <t>Cyprodinil</t>
  </si>
  <si>
    <t>Prohexadione-calcium</t>
  </si>
  <si>
    <t>Fludioxonil</t>
  </si>
  <si>
    <t>Penconazole</t>
  </si>
  <si>
    <t>Difenoconazole</t>
  </si>
  <si>
    <t>&lt;0.01</t>
  </si>
  <si>
    <t>Pirimicarb</t>
  </si>
  <si>
    <t>Methoxyfenozide</t>
  </si>
  <si>
    <t>Dicamba</t>
  </si>
  <si>
    <t>Paraffin oil</t>
  </si>
  <si>
    <t>Kresoxim-methyl</t>
  </si>
  <si>
    <t>Cypermethrin</t>
  </si>
  <si>
    <t>Clofentezine</t>
  </si>
  <si>
    <t>Spirodiclofen</t>
  </si>
  <si>
    <t>Chlorantraniliprole</t>
  </si>
  <si>
    <t>Triclopyr</t>
  </si>
  <si>
    <t>&lt;0.2</t>
  </si>
  <si>
    <t>Dimethoate</t>
  </si>
  <si>
    <t>&lt;0.3</t>
  </si>
  <si>
    <t>Tebufenpyrad</t>
  </si>
  <si>
    <t>&lt;0.4</t>
  </si>
  <si>
    <t>Flutriafol</t>
  </si>
  <si>
    <t>&lt;0.5</t>
  </si>
  <si>
    <t>Gibberellins</t>
  </si>
  <si>
    <t>&lt;0.6</t>
  </si>
  <si>
    <t>Clopyralid</t>
  </si>
  <si>
    <t>&lt;0.7</t>
  </si>
  <si>
    <t>Deltamethrin</t>
  </si>
  <si>
    <t>&lt;0.8</t>
  </si>
  <si>
    <t>Lime sulphur</t>
  </si>
  <si>
    <t>Copper sulphate</t>
  </si>
  <si>
    <t xml:space="preserve">Lime  </t>
  </si>
  <si>
    <t>Glufosinate-ammonium</t>
  </si>
  <si>
    <t>Tebuconazole</t>
  </si>
  <si>
    <t>Pesticide formulation</t>
  </si>
  <si>
    <t>Quantity treated</t>
  </si>
  <si>
    <t>Quantity applied</t>
  </si>
  <si>
    <t>1-methylcyclopropene</t>
  </si>
  <si>
    <t>Cyprodinil/fludioxonil</t>
  </si>
  <si>
    <t>All other products</t>
  </si>
  <si>
    <t>All treatments</t>
  </si>
  <si>
    <t>*Due to the application method it was impossible to calculate the weight of active ingredient applied</t>
  </si>
  <si>
    <t>Reason for use</t>
  </si>
  <si>
    <t>Storage aid</t>
  </si>
  <si>
    <t>Antioxidants</t>
  </si>
  <si>
    <t>Diphenylamine</t>
  </si>
  <si>
    <t>Ethoxyquin</t>
  </si>
  <si>
    <t>All antioxidants</t>
  </si>
  <si>
    <t>Benomyl</t>
  </si>
  <si>
    <t>Carbendazim</t>
  </si>
  <si>
    <t>Carbendazim/metalaxyl</t>
  </si>
  <si>
    <t>Thiophanate-methyl</t>
  </si>
  <si>
    <t>Metalaxyl-M</t>
  </si>
  <si>
    <t>Stored without treatment</t>
  </si>
  <si>
    <t>Total stored</t>
  </si>
  <si>
    <t>Age of orchard (years)</t>
  </si>
  <si>
    <t>Total grown area (ha)</t>
  </si>
  <si>
    <t>Total quantity harvested (tonnes)</t>
  </si>
  <si>
    <t>Yield (tonnes/ha)</t>
  </si>
  <si>
    <t>&lt; 5</t>
  </si>
  <si>
    <t>5 to 9</t>
  </si>
  <si>
    <t>10 to 14</t>
  </si>
  <si>
    <t>15 to 24</t>
  </si>
  <si>
    <t>25 to 34</t>
  </si>
  <si>
    <t xml:space="preserve"> &gt; 35 </t>
  </si>
  <si>
    <t>Total Bramley apples</t>
  </si>
  <si>
    <t>*N/A</t>
  </si>
  <si>
    <t>Boscalid/pyraclostrobin</t>
  </si>
  <si>
    <t>Dithianon/potassium phosphonates</t>
  </si>
  <si>
    <t>Dithianon/pyraclostrobin</t>
  </si>
  <si>
    <t>Fluxapyroxad</t>
  </si>
  <si>
    <t>Penthiopyrad</t>
  </si>
  <si>
    <t>Proquinazid</t>
  </si>
  <si>
    <t>Unknown fungicide</t>
  </si>
  <si>
    <t>Prohexadione</t>
  </si>
  <si>
    <t>2,4-D</t>
  </si>
  <si>
    <t>2,4-D/glyphosate</t>
  </si>
  <si>
    <t>Dicamba/MCPA/mecoprop-p</t>
  </si>
  <si>
    <t>Esfenvalerate</t>
  </si>
  <si>
    <t>Flonicamid</t>
  </si>
  <si>
    <t>Thiacloprid</t>
  </si>
  <si>
    <t>Boron</t>
  </si>
  <si>
    <t>Calcium</t>
  </si>
  <si>
    <t>Calcium oxide</t>
  </si>
  <si>
    <t>Calcium oxide/zinc</t>
  </si>
  <si>
    <t>Calcium/nitrogen/phosphate</t>
  </si>
  <si>
    <t>Copper/nitrogen/phosphorus</t>
  </si>
  <si>
    <t>Iron</t>
  </si>
  <si>
    <t>Magnesium sulphate</t>
  </si>
  <si>
    <t>Nitrogen/phosphate/potassium oxide</t>
  </si>
  <si>
    <t>NPK fertiliser</t>
  </si>
  <si>
    <t>Phosphorus pentoxide/potassium oxide</t>
  </si>
  <si>
    <t>Seaweed extract</t>
  </si>
  <si>
    <t>Zinc</t>
  </si>
  <si>
    <t>Canker</t>
  </si>
  <si>
    <t>Mildew</t>
  </si>
  <si>
    <t>Total area treated  (spha)</t>
  </si>
  <si>
    <t>Basic area treated  (ha)</t>
  </si>
  <si>
    <t>Total quantity applied (kg)</t>
  </si>
  <si>
    <t>Growth regulation</t>
  </si>
  <si>
    <t>Aphids</t>
  </si>
  <si>
    <t>Blastobasis</t>
  </si>
  <si>
    <t>Total area treated (spha)</t>
  </si>
  <si>
    <t>Basic area treated (ha)</t>
  </si>
  <si>
    <t>General weed control</t>
  </si>
  <si>
    <t>Woolly aphid</t>
  </si>
  <si>
    <t>Pesticide type and formulation</t>
  </si>
  <si>
    <t>General Weed Control</t>
  </si>
  <si>
    <t>General Insect Control</t>
  </si>
  <si>
    <t>Insecticides</t>
  </si>
  <si>
    <t>All insecticides</t>
  </si>
  <si>
    <t>Potassium phosphonates</t>
  </si>
  <si>
    <t>Florasulam</t>
  </si>
  <si>
    <t>Halauxifen-methyl</t>
  </si>
  <si>
    <t>Neonicotinoids</t>
  </si>
  <si>
    <t>**</t>
  </si>
  <si>
    <t>** No weight available for unknown insecticides</t>
  </si>
  <si>
    <t>Spirotetramat</t>
  </si>
  <si>
    <t>Boron/magnesium/phosphorus/zinc</t>
  </si>
  <si>
    <t>Unknown foliar feed</t>
  </si>
  <si>
    <t>&lt;0.05</t>
  </si>
  <si>
    <t>2020*</t>
  </si>
  <si>
    <t>Reason for treatment</t>
  </si>
  <si>
    <t>Unknown insecticides**</t>
  </si>
  <si>
    <t>* Does not include ‘other’ pesticide types</t>
  </si>
  <si>
    <t>Stored</t>
  </si>
  <si>
    <t>Applied</t>
  </si>
  <si>
    <t>43%</t>
  </si>
  <si>
    <t>63%</t>
  </si>
  <si>
    <t>Bupirimate</t>
  </si>
  <si>
    <t>Fluroxypyr/triclopyr</t>
  </si>
  <si>
    <t>Lambda-cyhalothrin</t>
  </si>
  <si>
    <t>Boron/iron/manganese/zinc</t>
  </si>
  <si>
    <t>Boron/molybdenum</t>
  </si>
  <si>
    <t>Copper/zinc</t>
  </si>
  <si>
    <t>Magnesium</t>
  </si>
  <si>
    <t>Magnesium/nitrogen</t>
  </si>
  <si>
    <t>Magnesium/phosphate/potassium oxide</t>
  </si>
  <si>
    <t>Nitrogen/phosphate/potassium</t>
  </si>
  <si>
    <t>Nitrogen/phosphorus pentoxide/potassium oxide</t>
  </si>
  <si>
    <t>Nitrogen/potassium oxide</t>
  </si>
  <si>
    <t>Fluroxypyr</t>
  </si>
  <si>
    <t>Storage rots</t>
  </si>
  <si>
    <t>I Chlorantraniliprole</t>
  </si>
  <si>
    <t>I Deltamethrin</t>
  </si>
  <si>
    <t>I Flonicamid</t>
  </si>
  <si>
    <t>I Lambda-cyhalothrin</t>
  </si>
  <si>
    <t>I Pirimicarb</t>
  </si>
  <si>
    <t>Caterpillars</t>
  </si>
  <si>
    <t>Sawfly</t>
  </si>
  <si>
    <t>GroupFormula</t>
  </si>
  <si>
    <t>Aphids and Caterpillars</t>
  </si>
  <si>
    <t>Apple scab</t>
  </si>
  <si>
    <t>Apple Sucker</t>
  </si>
  <si>
    <t>General Disease Control</t>
  </si>
  <si>
    <t>Scab &amp; mildew</t>
  </si>
  <si>
    <t>RowTotal</t>
  </si>
  <si>
    <t>Ha</t>
  </si>
  <si>
    <t>Kgs</t>
  </si>
  <si>
    <t>F Boscalid/pyraclostrobin</t>
  </si>
  <si>
    <t>F Bupirimate</t>
  </si>
  <si>
    <t>F Captan</t>
  </si>
  <si>
    <t>F Copper oxychloride</t>
  </si>
  <si>
    <t>F Cyprodinil/fludioxonil</t>
  </si>
  <si>
    <t>F Difenoconazole</t>
  </si>
  <si>
    <t>F Dithianon</t>
  </si>
  <si>
    <t>F Dithianon/potassium phosphonates</t>
  </si>
  <si>
    <t>F Dithianon/pyraclostrobin</t>
  </si>
  <si>
    <t>F Dodine</t>
  </si>
  <si>
    <t>F Fludioxonil</t>
  </si>
  <si>
    <t>F Fluxapyroxad</t>
  </si>
  <si>
    <t>F Kresoxim-methyl</t>
  </si>
  <si>
    <t>F Mancozeb</t>
  </si>
  <si>
    <t>F Myclobutanil</t>
  </si>
  <si>
    <t>F Penconazole</t>
  </si>
  <si>
    <t>F Penthiopyrad</t>
  </si>
  <si>
    <t>F Potassium phosphonates</t>
  </si>
  <si>
    <t>F Pyraclostrobin</t>
  </si>
  <si>
    <t>F Pyrimethanil</t>
  </si>
  <si>
    <t>F Tebuconazole</t>
  </si>
  <si>
    <t>2022*</t>
  </si>
  <si>
    <t>Total Quantity</t>
  </si>
  <si>
    <t>% change in area grown 2020/2022</t>
  </si>
  <si>
    <t xml:space="preserve">                 (A) The mean number of spray applications and (B) the mean number of applications accounting for tank mixes. </t>
  </si>
  <si>
    <r>
      <t xml:space="preserve">Table 1     </t>
    </r>
    <r>
      <rPr>
        <b/>
        <sz val="9"/>
        <rFont val="Arial"/>
        <family val="2"/>
      </rPr>
      <t>The total number of holdings in strata (A) and the number of holdings surveyed (B) from each size group in Northern Ireland, 2022.</t>
    </r>
  </si>
  <si>
    <r>
      <t xml:space="preserve">Table 2     </t>
    </r>
    <r>
      <rPr>
        <b/>
        <sz val="9"/>
        <rFont val="Arial"/>
        <family val="2"/>
      </rPr>
      <t>Estimated grown area of crops (ha), total surveyed area of crops (ha) and proportion (%) of the total area of top fruit crops surveyed in Northern Ireland, 2022.</t>
    </r>
  </si>
  <si>
    <r>
      <t xml:space="preserve">Table 3    </t>
    </r>
    <r>
      <rPr>
        <b/>
        <sz val="9"/>
        <rFont val="Arial"/>
        <family val="2"/>
      </rPr>
      <t>Estimated area (ha) of top fruit crops grown regionally in Northern Ireland, 2022.</t>
    </r>
  </si>
  <si>
    <r>
      <t xml:space="preserve">Table 4     </t>
    </r>
    <r>
      <rPr>
        <b/>
        <sz val="9"/>
        <rFont val="Arial"/>
        <family val="2"/>
      </rPr>
      <t>Estimated area (spha) of top fruit crops receiving treatments, categorised by pesticide type and region in Northern Ireland, 2022.</t>
    </r>
  </si>
  <si>
    <r>
      <t xml:space="preserve">Table 5     </t>
    </r>
    <r>
      <rPr>
        <b/>
        <sz val="9"/>
        <rFont val="Arial"/>
        <family val="2"/>
      </rPr>
      <t>Estimated quantity (kg) of pesticide active ingredients applied to top fruit crops, categorised by pesticide type and region in Northern Ireland, 2022.</t>
    </r>
  </si>
  <si>
    <r>
      <t xml:space="preserve">Table 6     </t>
    </r>
    <r>
      <rPr>
        <b/>
        <sz val="9"/>
        <rFont val="Arial"/>
        <family val="2"/>
      </rPr>
      <t xml:space="preserve">Estimated quantity (kg) of pesticide active ingredients applied to top fruit crops, categorised by pesticide type and crop type in Northern Ireland, 2022. </t>
    </r>
  </si>
  <si>
    <r>
      <t xml:space="preserve">Table 7     </t>
    </r>
    <r>
      <rPr>
        <b/>
        <sz val="9"/>
        <rFont val="Arial"/>
        <family val="2"/>
      </rPr>
      <t xml:space="preserve">The basic area (ha) and the total area (spha) of top fruit crops treated with each pesticide type in Northern Ireland, 2022. </t>
    </r>
  </si>
  <si>
    <r>
      <t> </t>
    </r>
    <r>
      <rPr>
        <b/>
        <i/>
        <sz val="9"/>
        <rFont val="Arial"/>
        <family val="2"/>
      </rPr>
      <t>Crop Type</t>
    </r>
  </si>
  <si>
    <r>
      <t xml:space="preserve">Table 8     </t>
    </r>
    <r>
      <rPr>
        <b/>
        <sz val="9"/>
        <rFont val="Arial"/>
        <family val="2"/>
      </rPr>
      <t xml:space="preserve">Number of spray applications by pesticide type, applied to top fruit crops in Northern Ireland, 2022: </t>
    </r>
  </si>
  <si>
    <r>
      <t xml:space="preserve">Table 9    </t>
    </r>
    <r>
      <rPr>
        <b/>
        <sz val="9"/>
        <rFont val="Arial"/>
        <family val="2"/>
      </rPr>
      <t>Estimated area (spha) of top fruit crops treated with pesticide formulations in Northern Ireland, 2022.</t>
    </r>
  </si>
  <si>
    <r>
      <t xml:space="preserve">Table 10    </t>
    </r>
    <r>
      <rPr>
        <b/>
        <sz val="9"/>
        <rFont val="Arial"/>
        <family val="2"/>
      </rPr>
      <t xml:space="preserve">Estimated quantities (kg) of top fruit crops treated with pesticide formulations in Northern Ireland, 2022.  </t>
    </r>
  </si>
  <si>
    <r>
      <rPr>
        <b/>
        <sz val="9"/>
        <color theme="8" tint="-0.249977111117893"/>
        <rFont val="Arial"/>
        <family val="2"/>
      </rPr>
      <t xml:space="preserve">Table 11 </t>
    </r>
    <r>
      <rPr>
        <b/>
        <sz val="9"/>
        <color theme="1"/>
        <rFont val="Arial"/>
        <family val="2"/>
      </rPr>
      <t xml:space="preserve">    The active ingredients* most extensively used on top fruit crops ranked by treated area (spha) in Northern Ireland, 2022.</t>
    </r>
  </si>
  <si>
    <r>
      <t xml:space="preserve">Table 12     </t>
    </r>
    <r>
      <rPr>
        <b/>
        <sz val="9"/>
        <rFont val="Arial"/>
        <family val="2"/>
      </rPr>
      <t>The active ingredients* most extensively used on top fruit crops ranked by weight (kg) in Northern Ireland, 2022.</t>
    </r>
  </si>
  <si>
    <r>
      <rPr>
        <b/>
        <sz val="9"/>
        <color rgb="FF008080"/>
        <rFont val="Arial"/>
        <family val="2"/>
      </rPr>
      <t>Table 13</t>
    </r>
    <r>
      <rPr>
        <b/>
        <sz val="9"/>
        <color indexed="8"/>
        <rFont val="Arial"/>
        <family val="2"/>
      </rPr>
      <t xml:space="preserve">     Bramley apples: Active ingredients used with reason for treatment, and area treated (spha), total area treated (spha),  basic area treated (ha) and total quantity applied (kg).</t>
    </r>
  </si>
  <si>
    <r>
      <t xml:space="preserve">Table 14     </t>
    </r>
    <r>
      <rPr>
        <b/>
        <sz val="9"/>
        <color rgb="FF000000"/>
        <rFont val="Arial"/>
        <family val="2"/>
      </rPr>
      <t>‘Other’ top fruit:</t>
    </r>
    <r>
      <rPr>
        <b/>
        <sz val="9"/>
        <color rgb="FF008080"/>
        <rFont val="Arial"/>
        <family val="2"/>
      </rPr>
      <t xml:space="preserve"> </t>
    </r>
    <r>
      <rPr>
        <b/>
        <sz val="9"/>
        <rFont val="Arial"/>
        <family val="2"/>
      </rPr>
      <t>Active ingredients used with reason for treatment and area treated (spha), total area treated (spha), basic area treated (ha) and total quantity applied (kg).</t>
    </r>
  </si>
  <si>
    <r>
      <t xml:space="preserve">Table 15     </t>
    </r>
    <r>
      <rPr>
        <b/>
        <sz val="9"/>
        <rFont val="Arial"/>
        <family val="2"/>
      </rPr>
      <t>Estimated area treated (spha) and quantity of 'other' products applied (kg) to Bramley apple crops, 2022.</t>
    </r>
  </si>
  <si>
    <r>
      <t xml:space="preserve">Table 16     </t>
    </r>
    <r>
      <rPr>
        <b/>
        <sz val="9"/>
        <rFont val="Arial"/>
        <family val="2"/>
      </rPr>
      <t>Total area (ha) of top fruit crops* grown in Northern Ireland, 1992-2022.</t>
    </r>
  </si>
  <si>
    <r>
      <rPr>
        <b/>
        <sz val="9"/>
        <color theme="8" tint="-0.249977111117893"/>
        <rFont val="Arial"/>
        <family val="2"/>
      </rPr>
      <t>Table 17a</t>
    </r>
    <r>
      <rPr>
        <b/>
        <sz val="9"/>
        <color theme="1"/>
        <rFont val="Arial"/>
        <family val="2"/>
      </rPr>
      <t xml:space="preserve">     Total area treated (A (spha)) and quantity of pesticides* applied (B (kg)) to top fruit crops in Northern Ireland, 1992-2010. </t>
    </r>
  </si>
  <si>
    <r>
      <t xml:space="preserve">Table 17b     </t>
    </r>
    <r>
      <rPr>
        <b/>
        <sz val="9"/>
        <rFont val="Arial"/>
        <family val="2"/>
      </rPr>
      <t xml:space="preserve">Total area treated (A (spha)) and quantity of pesticides* applied (B (kg)) to top fruit crops in Northern Ireland, 2012-2022. </t>
    </r>
  </si>
  <si>
    <r>
      <rPr>
        <b/>
        <sz val="9"/>
        <color theme="8" tint="-0.249977111117893"/>
        <rFont val="Arial"/>
        <family val="2"/>
      </rPr>
      <t>Table 18</t>
    </r>
    <r>
      <rPr>
        <b/>
        <sz val="9"/>
        <rFont val="Arial"/>
        <family val="2"/>
      </rPr>
      <t xml:space="preserve">     Application ratios (kg/ha) of the active ingredients most extensively used on top fruit crops in Northern Ireland, 1992-2022. </t>
    </r>
  </si>
  <si>
    <r>
      <t xml:space="preserve">Table 19     </t>
    </r>
    <r>
      <rPr>
        <b/>
        <sz val="9"/>
        <rFont val="Arial"/>
        <family val="2"/>
      </rPr>
      <t>Estimated quantities (tonnes) of stored apples receiving treatment, the total amount of active ingredients applied (kg) and reason for use in Northern Ireland, 2022.</t>
    </r>
  </si>
  <si>
    <r>
      <t>Table 20a    E</t>
    </r>
    <r>
      <rPr>
        <b/>
        <sz val="9"/>
        <rFont val="Arial"/>
        <family val="2"/>
      </rPr>
      <t>stimated quantities (tonnes) of Bramley apples stored and the total weight of active ingredients applied (kg)  in Northern Ireland, 1992-2010.</t>
    </r>
  </si>
  <si>
    <r>
      <t>Table 20b     E</t>
    </r>
    <r>
      <rPr>
        <b/>
        <sz val="9"/>
        <rFont val="Arial"/>
        <family val="2"/>
      </rPr>
      <t>stimated quantities (tonnes) of Bramley apples stored and the total weight of active ingredients applied (kg)  in Northern Ireland, 2012-2022.</t>
    </r>
  </si>
  <si>
    <r>
      <t xml:space="preserve">Table 21     </t>
    </r>
    <r>
      <rPr>
        <b/>
        <sz val="9"/>
        <rFont val="Arial"/>
        <family val="2"/>
      </rPr>
      <t>Total grown area (ha), total quantity harvested (tonnes) and total yield (tonnes/ha) of Bramley apple crops by age of orchard, in Northern Ireland, 2022.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</si>
</sst>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#,##0_ ;\-#,##0\ "/>
    <numFmt numFmtId="165" formatCode="_-* #,##0.0_-;\-* #,##0.0_-;_-* &quot;-&quot;??_-;_-@_-"/>
    <numFmt numFmtId="166" formatCode="#,##0.0"/>
    <numFmt numFmtId="167" formatCode="_-* #,##0_-;\-* #,##0_-;_-* &quot;-&quot;??_-;_-@_-"/>
    <numFmt numFmtId="168" formatCode="0.0"/>
    <numFmt numFmtId="169" formatCode="0.0%"/>
    <numFmt numFmtId="170" formatCode="#,##0.000_ ;\-#,##0.000\ "/>
    <numFmt numFmtId="171" formatCode="#,##0.0000_ ;\-#,##0.0000\ "/>
    <numFmt numFmtId="172" formatCode="0.000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i/>
      <sz val="9"/>
      <color rgb="FF000000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i/>
      <sz val="9"/>
      <name val="Arial"/>
      <family val="2"/>
    </font>
    <font>
      <b/>
      <sz val="9"/>
      <color theme="1"/>
      <name val="Arial"/>
      <family val="2"/>
    </font>
    <font>
      <sz val="10"/>
      <name val="Arial"/>
      <family val="2"/>
    </font>
    <font>
      <b/>
      <sz val="9"/>
      <color rgb="FF008080"/>
      <name val="Arial"/>
      <family val="2"/>
    </font>
    <font>
      <i/>
      <sz val="9"/>
      <color theme="1"/>
      <name val="Arial"/>
      <family val="2"/>
    </font>
    <font>
      <b/>
      <sz val="9"/>
      <color rgb="FF008080"/>
      <name val="Calibri"/>
      <family val="2"/>
    </font>
    <font>
      <i/>
      <sz val="9"/>
      <name val="Arial"/>
      <family val="2"/>
    </font>
    <font>
      <b/>
      <sz val="9"/>
      <color theme="8" tint="-0.249977111117893"/>
      <name val="Arial"/>
      <family val="2"/>
    </font>
    <font>
      <sz val="9"/>
      <color rgb="FFFF0000"/>
      <name val="Arial"/>
      <family val="2"/>
    </font>
    <font>
      <b/>
      <sz val="9"/>
      <color rgb="FF00FFFF"/>
      <name val="Arial"/>
      <family val="2"/>
    </font>
    <font>
      <b/>
      <i/>
      <sz val="9"/>
      <color indexed="8"/>
      <name val="Arial"/>
      <family val="2"/>
    </font>
    <font>
      <b/>
      <i/>
      <sz val="9"/>
      <color rgb="FFFFFFFF"/>
      <name val="Arial"/>
      <family val="2"/>
    </font>
    <font>
      <sz val="9"/>
      <color rgb="FF010205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rgb="FF8DB4E3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9F9FB"/>
      </patternFill>
    </fill>
  </fills>
  <borders count="61">
    <border>
      <left/>
      <right/>
      <top/>
      <bottom/>
      <diagonal/>
    </border>
    <border>
      <left/>
      <right style="medium">
        <color rgb="FFFFFFFF"/>
      </right>
      <top/>
      <bottom/>
      <diagonal/>
    </border>
    <border>
      <left style="medium">
        <color rgb="FFFFFFFF"/>
      </left>
      <right/>
      <top/>
      <bottom style="medium">
        <color rgb="FFFFFFFF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/>
      <right/>
      <top/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medium">
        <color rgb="FFFFFFFF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medium">
        <color rgb="FFFFFFFF"/>
      </right>
      <top/>
      <bottom style="thick">
        <color rgb="FFFFFFFF"/>
      </bottom>
      <diagonal/>
    </border>
    <border>
      <left style="medium">
        <color rgb="FFFFFFFF"/>
      </left>
      <right/>
      <top/>
      <bottom style="thick">
        <color rgb="FFFFFFFF"/>
      </bottom>
      <diagonal/>
    </border>
    <border>
      <left/>
      <right/>
      <top/>
      <bottom style="thick">
        <color rgb="FFFFFFFF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medium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medium">
        <color theme="0"/>
      </left>
      <right style="medium">
        <color theme="0"/>
      </right>
      <top style="thin">
        <color theme="0"/>
      </top>
      <bottom/>
      <diagonal/>
    </border>
    <border>
      <left style="medium">
        <color theme="0"/>
      </left>
      <right/>
      <top style="thin">
        <color theme="0"/>
      </top>
      <bottom/>
      <diagonal/>
    </border>
    <border>
      <left style="medium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 style="thin">
        <color theme="0"/>
      </top>
      <bottom style="medium">
        <color theme="0"/>
      </bottom>
      <diagonal/>
    </border>
    <border>
      <left style="medium">
        <color theme="0"/>
      </left>
      <right/>
      <top/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 style="medium">
        <color rgb="FFFFFFFF"/>
      </left>
      <right style="medium">
        <color rgb="FFFFFFFF"/>
      </right>
      <top style="thin">
        <color theme="0"/>
      </top>
      <bottom style="thin">
        <color theme="0"/>
      </bottom>
      <diagonal/>
    </border>
    <border>
      <left style="medium">
        <color rgb="FFFFFFFF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medium">
        <color rgb="FFFFFFFF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/>
      <top style="thin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 style="medium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medium">
        <color theme="0"/>
      </bottom>
      <diagonal/>
    </border>
    <border>
      <left/>
      <right style="thin">
        <color rgb="FFE0E0E0"/>
      </right>
      <top style="thin">
        <color rgb="FF152935"/>
      </top>
      <bottom style="thin">
        <color rgb="FFAEAEAE"/>
      </bottom>
      <diagonal/>
    </border>
    <border>
      <left style="thin">
        <color rgb="FFE0E0E0"/>
      </left>
      <right/>
      <top style="thin">
        <color rgb="FF152935"/>
      </top>
      <bottom style="thin">
        <color rgb="FFAEAEAE"/>
      </bottom>
      <diagonal/>
    </border>
    <border>
      <left/>
      <right style="thin">
        <color rgb="FFE0E0E0"/>
      </right>
      <top style="thin">
        <color rgb="FFAEAEAE"/>
      </top>
      <bottom style="thin">
        <color rgb="FFAEAEAE"/>
      </bottom>
      <diagonal/>
    </border>
    <border>
      <left style="thin">
        <color rgb="FFE0E0E0"/>
      </left>
      <right/>
      <top style="thin">
        <color rgb="FFAEAEAE"/>
      </top>
      <bottom style="thin">
        <color rgb="FFAEAEAE"/>
      </bottom>
      <diagonal/>
    </border>
    <border>
      <left/>
      <right style="thin">
        <color rgb="FFE0E0E0"/>
      </right>
      <top style="thin">
        <color rgb="FFAEAEAE"/>
      </top>
      <bottom style="thin">
        <color rgb="FF152935"/>
      </bottom>
      <diagonal/>
    </border>
    <border>
      <left style="thin">
        <color rgb="FFE0E0E0"/>
      </left>
      <right/>
      <top style="thin">
        <color rgb="FFAEAEAE"/>
      </top>
      <bottom style="thin">
        <color rgb="FF152935"/>
      </bottom>
      <diagonal/>
    </border>
    <border>
      <left/>
      <right style="thin">
        <color theme="0"/>
      </right>
      <top/>
      <bottom style="medium">
        <color rgb="FFFFFFFF"/>
      </bottom>
      <diagonal/>
    </border>
    <border>
      <left style="thin">
        <color theme="0"/>
      </left>
      <right/>
      <top/>
      <bottom/>
      <diagonal/>
    </border>
    <border>
      <left style="medium">
        <color theme="0"/>
      </left>
      <right style="medium">
        <color theme="0"/>
      </right>
      <top style="medium">
        <color rgb="FFFFFFFF"/>
      </top>
      <bottom style="medium">
        <color rgb="FFFFFFFF"/>
      </bottom>
      <diagonal/>
    </border>
  </borders>
  <cellStyleXfs count="213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651">
    <xf numFmtId="0" fontId="0" fillId="0" borderId="0" xfId="0"/>
    <xf numFmtId="164" fontId="3" fillId="9" borderId="17" xfId="1" applyNumberFormat="1" applyFont="1" applyFill="1" applyBorder="1" applyAlignment="1">
      <alignment horizontal="center"/>
    </xf>
    <xf numFmtId="164" fontId="4" fillId="5" borderId="17" xfId="1" applyNumberFormat="1" applyFont="1" applyFill="1" applyBorder="1" applyAlignment="1">
      <alignment horizontal="center"/>
    </xf>
    <xf numFmtId="164" fontId="5" fillId="7" borderId="17" xfId="1" applyNumberFormat="1" applyFont="1" applyFill="1" applyBorder="1" applyAlignment="1">
      <alignment horizontal="left"/>
    </xf>
    <xf numFmtId="164" fontId="5" fillId="7" borderId="17" xfId="1" applyNumberFormat="1" applyFont="1" applyFill="1" applyBorder="1" applyAlignment="1">
      <alignment horizontal="center"/>
    </xf>
    <xf numFmtId="3" fontId="6" fillId="4" borderId="3" xfId="0" applyNumberFormat="1" applyFont="1" applyFill="1" applyBorder="1" applyAlignment="1">
      <alignment horizontal="right" vertical="center"/>
    </xf>
    <xf numFmtId="3" fontId="6" fillId="3" borderId="3" xfId="0" applyNumberFormat="1" applyFont="1" applyFill="1" applyBorder="1" applyAlignment="1">
      <alignment horizontal="right" vertical="center"/>
    </xf>
    <xf numFmtId="0" fontId="6" fillId="11" borderId="3" xfId="0" applyFont="1" applyFill="1" applyBorder="1" applyAlignment="1">
      <alignment horizontal="right" vertical="center"/>
    </xf>
    <xf numFmtId="0" fontId="4" fillId="11" borderId="3" xfId="0" applyFont="1" applyFill="1" applyBorder="1" applyAlignment="1">
      <alignment horizontal="right" vertical="center"/>
    </xf>
    <xf numFmtId="3" fontId="7" fillId="2" borderId="3" xfId="0" applyNumberFormat="1" applyFont="1" applyFill="1" applyBorder="1" applyAlignment="1">
      <alignment horizontal="right" vertical="center"/>
    </xf>
    <xf numFmtId="0" fontId="7" fillId="2" borderId="3" xfId="0" applyFont="1" applyFill="1" applyBorder="1" applyAlignment="1">
      <alignment horizontal="right" vertical="center"/>
    </xf>
    <xf numFmtId="0" fontId="7" fillId="11" borderId="0" xfId="0" applyFont="1" applyFill="1" applyAlignment="1">
      <alignment horizontal="right" vertical="center"/>
    </xf>
    <xf numFmtId="3" fontId="6" fillId="3" borderId="2" xfId="0" applyNumberFormat="1" applyFont="1" applyFill="1" applyBorder="1" applyAlignment="1">
      <alignment horizontal="center" vertical="center"/>
    </xf>
    <xf numFmtId="3" fontId="6" fillId="3" borderId="11" xfId="0" applyNumberFormat="1" applyFont="1" applyFill="1" applyBorder="1" applyAlignment="1">
      <alignment horizontal="center" vertical="center"/>
    </xf>
    <xf numFmtId="3" fontId="6" fillId="3" borderId="9" xfId="0" applyNumberFormat="1" applyFont="1" applyFill="1" applyBorder="1" applyAlignment="1">
      <alignment horizontal="center" vertical="center"/>
    </xf>
    <xf numFmtId="3" fontId="4" fillId="4" borderId="9" xfId="0" applyNumberFormat="1" applyFont="1" applyFill="1" applyBorder="1" applyAlignment="1">
      <alignment horizontal="center" vertical="center"/>
    </xf>
    <xf numFmtId="3" fontId="4" fillId="4" borderId="10" xfId="0" applyNumberFormat="1" applyFont="1" applyFill="1" applyBorder="1" applyAlignment="1">
      <alignment horizontal="center" vertical="center"/>
    </xf>
    <xf numFmtId="3" fontId="4" fillId="14" borderId="9" xfId="0" applyNumberFormat="1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14" borderId="9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3" fontId="9" fillId="2" borderId="12" xfId="0" applyNumberFormat="1" applyFont="1" applyFill="1" applyBorder="1" applyAlignment="1">
      <alignment horizontal="center" vertical="center"/>
    </xf>
    <xf numFmtId="3" fontId="9" fillId="2" borderId="3" xfId="0" applyNumberFormat="1" applyFont="1" applyFill="1" applyBorder="1" applyAlignment="1">
      <alignment horizontal="center" vertical="center"/>
    </xf>
    <xf numFmtId="3" fontId="9" fillId="2" borderId="9" xfId="0" applyNumberFormat="1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 wrapText="1"/>
    </xf>
    <xf numFmtId="3" fontId="4" fillId="14" borderId="10" xfId="0" applyNumberFormat="1" applyFont="1" applyFill="1" applyBorder="1" applyAlignment="1">
      <alignment horizontal="center" vertical="center" wrapText="1"/>
    </xf>
    <xf numFmtId="0" fontId="4" fillId="14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3" fontId="9" fillId="2" borderId="3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3" fontId="4" fillId="6" borderId="36" xfId="0" applyNumberFormat="1" applyFont="1" applyFill="1" applyBorder="1" applyAlignment="1">
      <alignment horizontal="right"/>
    </xf>
    <xf numFmtId="3" fontId="4" fillId="4" borderId="36" xfId="0" applyNumberFormat="1" applyFont="1" applyFill="1" applyBorder="1" applyAlignment="1">
      <alignment vertical="center" wrapText="1"/>
    </xf>
    <xf numFmtId="3" fontId="4" fillId="0" borderId="34" xfId="0" applyNumberFormat="1" applyFont="1" applyBorder="1" applyAlignment="1">
      <alignment horizontal="right"/>
    </xf>
    <xf numFmtId="0" fontId="4" fillId="0" borderId="34" xfId="0" applyFont="1" applyBorder="1" applyAlignment="1">
      <alignment vertical="center" wrapText="1"/>
    </xf>
    <xf numFmtId="0" fontId="4" fillId="4" borderId="36" xfId="0" applyFont="1" applyFill="1" applyBorder="1" applyAlignment="1">
      <alignment vertical="center" wrapText="1"/>
    </xf>
    <xf numFmtId="0" fontId="4" fillId="6" borderId="36" xfId="0" applyFont="1" applyFill="1" applyBorder="1" applyAlignment="1">
      <alignment horizontal="right"/>
    </xf>
    <xf numFmtId="0" fontId="4" fillId="4" borderId="36" xfId="0" applyFont="1" applyFill="1" applyBorder="1" applyAlignment="1">
      <alignment horizontal="right" vertical="center" wrapText="1"/>
    </xf>
    <xf numFmtId="0" fontId="10" fillId="0" borderId="37" xfId="5" applyFont="1" applyBorder="1" applyAlignment="1">
      <alignment vertical="center"/>
    </xf>
    <xf numFmtId="3" fontId="4" fillId="0" borderId="36" xfId="0" applyNumberFormat="1" applyFont="1" applyBorder="1" applyAlignment="1">
      <alignment horizontal="right"/>
    </xf>
    <xf numFmtId="0" fontId="10" fillId="0" borderId="36" xfId="5" applyFont="1" applyBorder="1" applyAlignment="1">
      <alignment vertical="center"/>
    </xf>
    <xf numFmtId="3" fontId="4" fillId="0" borderId="38" xfId="0" applyNumberFormat="1" applyFont="1" applyBorder="1" applyAlignment="1">
      <alignment horizontal="right"/>
    </xf>
    <xf numFmtId="0" fontId="10" fillId="0" borderId="38" xfId="5" applyFont="1" applyBorder="1" applyAlignment="1">
      <alignment vertical="center"/>
    </xf>
    <xf numFmtId="3" fontId="4" fillId="6" borderId="39" xfId="0" applyNumberFormat="1" applyFont="1" applyFill="1" applyBorder="1" applyAlignment="1">
      <alignment horizontal="right"/>
    </xf>
    <xf numFmtId="0" fontId="4" fillId="4" borderId="39" xfId="0" applyFont="1" applyFill="1" applyBorder="1" applyAlignment="1">
      <alignment horizontal="right" vertical="center" wrapText="1"/>
    </xf>
    <xf numFmtId="3" fontId="4" fillId="4" borderId="36" xfId="0" applyNumberFormat="1" applyFont="1" applyFill="1" applyBorder="1" applyAlignment="1">
      <alignment horizontal="right" vertical="center" wrapText="1"/>
    </xf>
    <xf numFmtId="3" fontId="4" fillId="6" borderId="32" xfId="0" applyNumberFormat="1" applyFont="1" applyFill="1" applyBorder="1" applyAlignment="1">
      <alignment horizontal="right"/>
    </xf>
    <xf numFmtId="0" fontId="4" fillId="4" borderId="32" xfId="0" applyFont="1" applyFill="1" applyBorder="1" applyAlignment="1">
      <alignment horizontal="right" vertical="center" wrapText="1"/>
    </xf>
    <xf numFmtId="3" fontId="9" fillId="0" borderId="34" xfId="0" applyNumberFormat="1" applyFont="1" applyBorder="1" applyAlignment="1">
      <alignment horizontal="right"/>
    </xf>
    <xf numFmtId="3" fontId="9" fillId="7" borderId="36" xfId="0" applyNumberFormat="1" applyFont="1" applyFill="1" applyBorder="1" applyAlignment="1">
      <alignment horizontal="right"/>
    </xf>
    <xf numFmtId="3" fontId="9" fillId="2" borderId="36" xfId="0" applyNumberFormat="1" applyFont="1" applyFill="1" applyBorder="1" applyAlignment="1">
      <alignment vertical="center" wrapText="1"/>
    </xf>
    <xf numFmtId="0" fontId="9" fillId="2" borderId="36" xfId="0" applyFont="1" applyFill="1" applyBorder="1" applyAlignment="1">
      <alignment vertical="center" wrapText="1"/>
    </xf>
    <xf numFmtId="0" fontId="4" fillId="0" borderId="38" xfId="0" applyFont="1" applyBorder="1" applyAlignment="1">
      <alignment horizontal="right"/>
    </xf>
    <xf numFmtId="166" fontId="4" fillId="6" borderId="37" xfId="2" applyNumberFormat="1" applyFont="1" applyFill="1" applyBorder="1" applyAlignment="1">
      <alignment horizontal="center"/>
    </xf>
    <xf numFmtId="166" fontId="4" fillId="6" borderId="37" xfId="2" applyNumberFormat="1" applyFont="1" applyFill="1" applyBorder="1" applyAlignment="1">
      <alignment horizontal="center" vertical="center"/>
    </xf>
    <xf numFmtId="166" fontId="4" fillId="6" borderId="36" xfId="2" applyNumberFormat="1" applyFont="1" applyFill="1" applyBorder="1" applyAlignment="1">
      <alignment horizontal="center"/>
    </xf>
    <xf numFmtId="166" fontId="4" fillId="6" borderId="36" xfId="2" applyNumberFormat="1" applyFont="1" applyFill="1" applyBorder="1" applyAlignment="1">
      <alignment horizontal="center" vertical="center"/>
    </xf>
    <xf numFmtId="3" fontId="4" fillId="4" borderId="12" xfId="0" applyNumberFormat="1" applyFont="1" applyFill="1" applyBorder="1" applyAlignment="1">
      <alignment horizontal="center" vertical="center"/>
    </xf>
    <xf numFmtId="3" fontId="4" fillId="4" borderId="3" xfId="0" applyNumberFormat="1" applyFont="1" applyFill="1" applyBorder="1" applyAlignment="1">
      <alignment horizontal="center" vertical="center"/>
    </xf>
    <xf numFmtId="3" fontId="4" fillId="4" borderId="5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3" fontId="4" fillId="4" borderId="1" xfId="0" applyNumberFormat="1" applyFont="1" applyFill="1" applyBorder="1" applyAlignment="1">
      <alignment horizontal="center" vertical="center"/>
    </xf>
    <xf numFmtId="3" fontId="9" fillId="2" borderId="5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3" fontId="9" fillId="2" borderId="1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9" fillId="7" borderId="1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3" fontId="12" fillId="17" borderId="5" xfId="0" applyNumberFormat="1" applyFont="1" applyFill="1" applyBorder="1" applyAlignment="1">
      <alignment horizontal="center" vertical="center"/>
    </xf>
    <xf numFmtId="0" fontId="12" fillId="17" borderId="1" xfId="0" applyFont="1" applyFill="1" applyBorder="1" applyAlignment="1">
      <alignment horizontal="center" vertical="center"/>
    </xf>
    <xf numFmtId="3" fontId="12" fillId="17" borderId="1" xfId="0" applyNumberFormat="1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vertical="center" wrapText="1"/>
    </xf>
    <xf numFmtId="167" fontId="4" fillId="6" borderId="19" xfId="1" applyNumberFormat="1" applyFont="1" applyFill="1" applyBorder="1" applyAlignment="1">
      <alignment horizontal="center"/>
    </xf>
    <xf numFmtId="167" fontId="4" fillId="6" borderId="19" xfId="1" applyNumberFormat="1" applyFont="1" applyFill="1" applyBorder="1" applyAlignment="1">
      <alignment horizontal="center" vertical="center"/>
    </xf>
    <xf numFmtId="167" fontId="13" fillId="7" borderId="42" xfId="7" applyNumberFormat="1" applyFont="1" applyFill="1" applyBorder="1" applyAlignment="1">
      <alignment horizontal="center"/>
    </xf>
    <xf numFmtId="167" fontId="9" fillId="7" borderId="42" xfId="1" applyNumberFormat="1" applyFont="1" applyFill="1" applyBorder="1" applyAlignment="1">
      <alignment horizontal="center" vertical="center"/>
    </xf>
    <xf numFmtId="164" fontId="3" fillId="9" borderId="19" xfId="1" applyNumberFormat="1" applyFont="1" applyFill="1" applyBorder="1" applyAlignment="1">
      <alignment horizontal="center"/>
    </xf>
    <xf numFmtId="49" fontId="3" fillId="5" borderId="19" xfId="1" applyNumberFormat="1" applyFont="1" applyFill="1" applyBorder="1" applyAlignment="1">
      <alignment horizontal="center"/>
    </xf>
    <xf numFmtId="3" fontId="3" fillId="9" borderId="17" xfId="1" applyNumberFormat="1" applyFont="1" applyFill="1" applyBorder="1" applyAlignment="1">
      <alignment horizontal="center"/>
    </xf>
    <xf numFmtId="0" fontId="4" fillId="4" borderId="45" xfId="0" applyFont="1" applyFill="1" applyBorder="1" applyAlignment="1">
      <alignment horizontal="right" vertical="center" wrapText="1"/>
    </xf>
    <xf numFmtId="0" fontId="4" fillId="4" borderId="35" xfId="0" applyFont="1" applyFill="1" applyBorder="1" applyAlignment="1">
      <alignment horizontal="right" vertical="center" wrapText="1"/>
    </xf>
    <xf numFmtId="0" fontId="4" fillId="4" borderId="46" xfId="0" applyFont="1" applyFill="1" applyBorder="1" applyAlignment="1">
      <alignment horizontal="right" vertical="center" wrapText="1"/>
    </xf>
    <xf numFmtId="3" fontId="6" fillId="12" borderId="10" xfId="0" applyNumberFormat="1" applyFont="1" applyFill="1" applyBorder="1" applyAlignment="1">
      <alignment horizontal="right" vertical="center"/>
    </xf>
    <xf numFmtId="3" fontId="6" fillId="12" borderId="8" xfId="0" applyNumberFormat="1" applyFont="1" applyFill="1" applyBorder="1" applyAlignment="1">
      <alignment horizontal="right" vertical="center"/>
    </xf>
    <xf numFmtId="3" fontId="6" fillId="13" borderId="3" xfId="0" applyNumberFormat="1" applyFont="1" applyFill="1" applyBorder="1" applyAlignment="1">
      <alignment horizontal="right" vertical="center"/>
    </xf>
    <xf numFmtId="3" fontId="6" fillId="13" borderId="4" xfId="0" applyNumberFormat="1" applyFont="1" applyFill="1" applyBorder="1" applyAlignment="1">
      <alignment horizontal="right" vertical="center"/>
    </xf>
    <xf numFmtId="3" fontId="6" fillId="12" borderId="3" xfId="0" applyNumberFormat="1" applyFont="1" applyFill="1" applyBorder="1" applyAlignment="1">
      <alignment horizontal="right" vertical="center"/>
    </xf>
    <xf numFmtId="3" fontId="6" fillId="12" borderId="4" xfId="0" applyNumberFormat="1" applyFont="1" applyFill="1" applyBorder="1" applyAlignment="1">
      <alignment horizontal="right" vertical="center"/>
    </xf>
    <xf numFmtId="164" fontId="3" fillId="9" borderId="17" xfId="1" applyNumberFormat="1" applyFont="1" applyFill="1" applyBorder="1" applyAlignment="1">
      <alignment horizontal="right"/>
    </xf>
    <xf numFmtId="164" fontId="4" fillId="5" borderId="17" xfId="1" applyNumberFormat="1" applyFont="1" applyFill="1" applyBorder="1" applyAlignment="1">
      <alignment horizontal="right"/>
    </xf>
    <xf numFmtId="165" fontId="3" fillId="18" borderId="47" xfId="1" applyNumberFormat="1" applyFont="1" applyFill="1" applyBorder="1" applyAlignment="1">
      <alignment horizontal="right"/>
    </xf>
    <xf numFmtId="165" fontId="4" fillId="18" borderId="47" xfId="1" applyNumberFormat="1" applyFont="1" applyFill="1" applyBorder="1" applyAlignment="1">
      <alignment horizontal="right"/>
    </xf>
    <xf numFmtId="164" fontId="5" fillId="7" borderId="25" xfId="1" applyNumberFormat="1" applyFont="1" applyFill="1" applyBorder="1" applyAlignment="1">
      <alignment horizontal="right"/>
    </xf>
    <xf numFmtId="164" fontId="5" fillId="19" borderId="25" xfId="1" applyNumberFormat="1" applyFont="1" applyFill="1" applyBorder="1" applyAlignment="1">
      <alignment horizontal="right"/>
    </xf>
    <xf numFmtId="164" fontId="5" fillId="20" borderId="25" xfId="1" applyNumberFormat="1" applyFont="1" applyFill="1" applyBorder="1" applyAlignment="1">
      <alignment horizontal="right"/>
    </xf>
    <xf numFmtId="164" fontId="5" fillId="0" borderId="0" xfId="1" applyNumberFormat="1" applyFont="1" applyFill="1" applyBorder="1" applyAlignment="1">
      <alignment horizontal="right"/>
    </xf>
    <xf numFmtId="1" fontId="3" fillId="9" borderId="19" xfId="1" applyNumberFormat="1" applyFont="1" applyFill="1" applyBorder="1" applyAlignment="1">
      <alignment horizontal="right"/>
    </xf>
    <xf numFmtId="1" fontId="4" fillId="5" borderId="19" xfId="1" applyNumberFormat="1" applyFont="1" applyFill="1" applyBorder="1" applyAlignment="1">
      <alignment horizontal="right"/>
    </xf>
    <xf numFmtId="1" fontId="3" fillId="18" borderId="16" xfId="1" applyNumberFormat="1" applyFont="1" applyFill="1" applyBorder="1" applyAlignment="1">
      <alignment horizontal="right"/>
    </xf>
    <xf numFmtId="1" fontId="4" fillId="18" borderId="16" xfId="1" applyNumberFormat="1" applyFont="1" applyFill="1" applyBorder="1" applyAlignment="1">
      <alignment horizontal="right"/>
    </xf>
    <xf numFmtId="1" fontId="5" fillId="7" borderId="25" xfId="1" applyNumberFormat="1" applyFont="1" applyFill="1" applyBorder="1" applyAlignment="1">
      <alignment horizontal="right"/>
    </xf>
    <xf numFmtId="1" fontId="5" fillId="19" borderId="25" xfId="1" applyNumberFormat="1" applyFont="1" applyFill="1" applyBorder="1" applyAlignment="1">
      <alignment horizontal="right"/>
    </xf>
    <xf numFmtId="1" fontId="5" fillId="20" borderId="25" xfId="1" applyNumberFormat="1" applyFont="1" applyFill="1" applyBorder="1" applyAlignment="1">
      <alignment horizontal="right"/>
    </xf>
    <xf numFmtId="1" fontId="5" fillId="0" borderId="0" xfId="1" applyNumberFormat="1" applyFont="1" applyFill="1" applyBorder="1" applyAlignment="1">
      <alignment horizontal="right"/>
    </xf>
    <xf numFmtId="165" fontId="5" fillId="18" borderId="0" xfId="1" applyNumberFormat="1" applyFont="1" applyFill="1" applyBorder="1" applyAlignment="1">
      <alignment horizontal="right"/>
    </xf>
    <xf numFmtId="164" fontId="3" fillId="18" borderId="16" xfId="1" applyNumberFormat="1" applyFont="1" applyFill="1" applyBorder="1" applyAlignment="1">
      <alignment horizontal="right"/>
    </xf>
    <xf numFmtId="164" fontId="4" fillId="18" borderId="16" xfId="1" applyNumberFormat="1" applyFont="1" applyFill="1" applyBorder="1" applyAlignment="1">
      <alignment horizontal="right"/>
    </xf>
    <xf numFmtId="1" fontId="3" fillId="9" borderId="17" xfId="1" applyNumberFormat="1" applyFont="1" applyFill="1" applyBorder="1" applyAlignment="1">
      <alignment horizontal="right"/>
    </xf>
    <xf numFmtId="1" fontId="4" fillId="5" borderId="17" xfId="1" applyNumberFormat="1" applyFont="1" applyFill="1" applyBorder="1" applyAlignment="1">
      <alignment horizontal="right"/>
    </xf>
    <xf numFmtId="1" fontId="3" fillId="5" borderId="17" xfId="1" applyNumberFormat="1" applyFont="1" applyFill="1" applyBorder="1" applyAlignment="1">
      <alignment horizontal="right"/>
    </xf>
    <xf numFmtId="1" fontId="10" fillId="6" borderId="0" xfId="8" applyNumberFormat="1" applyFont="1" applyFill="1" applyAlignment="1">
      <alignment horizontal="right"/>
    </xf>
    <xf numFmtId="1" fontId="4" fillId="6" borderId="19" xfId="2" applyNumberFormat="1" applyFont="1" applyFill="1" applyBorder="1" applyAlignment="1">
      <alignment horizontal="right"/>
    </xf>
    <xf numFmtId="1" fontId="4" fillId="6" borderId="17" xfId="2" applyNumberFormat="1" applyFont="1" applyFill="1" applyBorder="1" applyAlignment="1">
      <alignment horizontal="right"/>
    </xf>
    <xf numFmtId="1" fontId="9" fillId="7" borderId="25" xfId="2" applyNumberFormat="1" applyFont="1" applyFill="1" applyBorder="1" applyAlignment="1">
      <alignment horizontal="right"/>
    </xf>
    <xf numFmtId="0" fontId="5" fillId="18" borderId="0" xfId="1" applyNumberFormat="1" applyFont="1" applyFill="1" applyBorder="1" applyAlignment="1">
      <alignment horizontal="right"/>
    </xf>
    <xf numFmtId="1" fontId="5" fillId="18" borderId="0" xfId="1" applyNumberFormat="1" applyFont="1" applyFill="1" applyBorder="1" applyAlignment="1">
      <alignment horizontal="right"/>
    </xf>
    <xf numFmtId="3" fontId="5" fillId="19" borderId="25" xfId="1" applyNumberFormat="1" applyFont="1" applyFill="1" applyBorder="1" applyAlignment="1">
      <alignment horizontal="right"/>
    </xf>
    <xf numFmtId="3" fontId="5" fillId="20" borderId="25" xfId="1" applyNumberFormat="1" applyFont="1" applyFill="1" applyBorder="1" applyAlignment="1">
      <alignment horizontal="right"/>
    </xf>
    <xf numFmtId="3" fontId="3" fillId="5" borderId="17" xfId="1" applyNumberFormat="1" applyFont="1" applyFill="1" applyBorder="1" applyAlignment="1">
      <alignment horizontal="right"/>
    </xf>
    <xf numFmtId="164" fontId="3" fillId="9" borderId="25" xfId="1" applyNumberFormat="1" applyFont="1" applyFill="1" applyBorder="1" applyAlignment="1">
      <alignment horizontal="right"/>
    </xf>
    <xf numFmtId="1" fontId="6" fillId="3" borderId="11" xfId="0" applyNumberFormat="1" applyFont="1" applyFill="1" applyBorder="1" applyAlignment="1">
      <alignment horizontal="center" vertical="center"/>
    </xf>
    <xf numFmtId="166" fontId="4" fillId="6" borderId="9" xfId="2" applyNumberFormat="1" applyFont="1" applyFill="1" applyBorder="1" applyAlignment="1">
      <alignment horizontal="center" vertical="center"/>
    </xf>
    <xf numFmtId="166" fontId="4" fillId="6" borderId="9" xfId="2" applyNumberFormat="1" applyFont="1" applyFill="1" applyBorder="1" applyAlignment="1">
      <alignment horizontal="center"/>
    </xf>
    <xf numFmtId="166" fontId="4" fillId="6" borderId="35" xfId="2" applyNumberFormat="1" applyFont="1" applyFill="1" applyBorder="1" applyAlignment="1">
      <alignment horizontal="center" vertical="center"/>
    </xf>
    <xf numFmtId="3" fontId="4" fillId="6" borderId="38" xfId="0" applyNumberFormat="1" applyFont="1" applyFill="1" applyBorder="1" applyAlignment="1">
      <alignment horizontal="right"/>
    </xf>
    <xf numFmtId="3" fontId="4" fillId="4" borderId="38" xfId="0" applyNumberFormat="1" applyFont="1" applyFill="1" applyBorder="1" applyAlignment="1">
      <alignment horizontal="right" vertical="center" wrapText="1"/>
    </xf>
    <xf numFmtId="0" fontId="4" fillId="4" borderId="49" xfId="0" applyFont="1" applyFill="1" applyBorder="1" applyAlignment="1">
      <alignment horizontal="right" vertical="center" wrapText="1"/>
    </xf>
    <xf numFmtId="0" fontId="4" fillId="4" borderId="9" xfId="0" applyFont="1" applyFill="1" applyBorder="1" applyAlignment="1">
      <alignment horizontal="center" vertical="center"/>
    </xf>
    <xf numFmtId="0" fontId="4" fillId="6" borderId="9" xfId="0" applyFont="1" applyFill="1" applyBorder="1" applyAlignment="1">
      <alignment horizontal="center" vertical="center"/>
    </xf>
    <xf numFmtId="0" fontId="4" fillId="6" borderId="9" xfId="0" applyFont="1" applyFill="1" applyBorder="1" applyAlignment="1">
      <alignment horizontal="center" vertical="center" wrapText="1"/>
    </xf>
    <xf numFmtId="168" fontId="4" fillId="4" borderId="9" xfId="0" applyNumberFormat="1" applyFont="1" applyFill="1" applyBorder="1" applyAlignment="1">
      <alignment horizontal="center" vertical="center"/>
    </xf>
    <xf numFmtId="168" fontId="4" fillId="6" borderId="9" xfId="0" applyNumberFormat="1" applyFont="1" applyFill="1" applyBorder="1" applyAlignment="1">
      <alignment horizontal="center" vertical="center"/>
    </xf>
    <xf numFmtId="168" fontId="4" fillId="6" borderId="9" xfId="0" applyNumberFormat="1" applyFont="1" applyFill="1" applyBorder="1" applyAlignment="1">
      <alignment horizontal="center" vertical="center" wrapText="1"/>
    </xf>
    <xf numFmtId="0" fontId="4" fillId="6" borderId="41" xfId="0" applyFont="1" applyFill="1" applyBorder="1" applyAlignment="1">
      <alignment horizontal="center" vertical="center" wrapText="1"/>
    </xf>
    <xf numFmtId="168" fontId="4" fillId="4" borderId="36" xfId="0" applyNumberFormat="1" applyFont="1" applyFill="1" applyBorder="1" applyAlignment="1">
      <alignment horizontal="center" vertical="center"/>
    </xf>
    <xf numFmtId="168" fontId="4" fillId="6" borderId="35" xfId="0" applyNumberFormat="1" applyFont="1" applyFill="1" applyBorder="1" applyAlignment="1">
      <alignment horizontal="center" vertical="center" wrapText="1"/>
    </xf>
    <xf numFmtId="0" fontId="4" fillId="4" borderId="36" xfId="0" applyFont="1" applyFill="1" applyBorder="1" applyAlignment="1">
      <alignment horizontal="center" vertical="center"/>
    </xf>
    <xf numFmtId="0" fontId="4" fillId="6" borderId="35" xfId="0" applyFont="1" applyFill="1" applyBorder="1" applyAlignment="1">
      <alignment horizontal="center" vertical="center" wrapText="1"/>
    </xf>
    <xf numFmtId="0" fontId="4" fillId="6" borderId="36" xfId="0" applyFont="1" applyFill="1" applyBorder="1" applyAlignment="1">
      <alignment horizontal="center" vertical="center"/>
    </xf>
    <xf numFmtId="0" fontId="4" fillId="6" borderId="36" xfId="0" applyFont="1" applyFill="1" applyBorder="1" applyAlignment="1">
      <alignment horizontal="center" vertical="center" wrapText="1"/>
    </xf>
    <xf numFmtId="3" fontId="4" fillId="4" borderId="42" xfId="0" applyNumberFormat="1" applyFont="1" applyFill="1" applyBorder="1" applyAlignment="1">
      <alignment horizontal="center" vertical="center"/>
    </xf>
    <xf numFmtId="0" fontId="4" fillId="4" borderId="44" xfId="0" applyFont="1" applyFill="1" applyBorder="1" applyAlignment="1">
      <alignment horizontal="center" vertical="center"/>
    </xf>
    <xf numFmtId="3" fontId="9" fillId="2" borderId="42" xfId="0" applyNumberFormat="1" applyFont="1" applyFill="1" applyBorder="1" applyAlignment="1">
      <alignment horizontal="center" vertical="center"/>
    </xf>
    <xf numFmtId="0" fontId="9" fillId="2" borderId="44" xfId="0" applyFont="1" applyFill="1" applyBorder="1" applyAlignment="1">
      <alignment horizontal="center" vertical="center"/>
    </xf>
    <xf numFmtId="168" fontId="4" fillId="4" borderId="2" xfId="0" applyNumberFormat="1" applyFont="1" applyFill="1" applyBorder="1" applyAlignment="1">
      <alignment horizontal="center" vertical="center"/>
    </xf>
    <xf numFmtId="168" fontId="4" fillId="3" borderId="2" xfId="0" applyNumberFormat="1" applyFont="1" applyFill="1" applyBorder="1" applyAlignment="1">
      <alignment horizontal="center" vertical="center"/>
    </xf>
    <xf numFmtId="168" fontId="4" fillId="4" borderId="11" xfId="0" applyNumberFormat="1" applyFont="1" applyFill="1" applyBorder="1" applyAlignment="1">
      <alignment horizontal="center" vertical="center"/>
    </xf>
    <xf numFmtId="168" fontId="4" fillId="3" borderId="11" xfId="0" applyNumberFormat="1" applyFont="1" applyFill="1" applyBorder="1" applyAlignment="1">
      <alignment horizontal="center" vertical="center"/>
    </xf>
    <xf numFmtId="168" fontId="9" fillId="2" borderId="7" xfId="0" applyNumberFormat="1" applyFont="1" applyFill="1" applyBorder="1" applyAlignment="1">
      <alignment horizontal="center" vertical="center"/>
    </xf>
    <xf numFmtId="3" fontId="4" fillId="3" borderId="2" xfId="0" applyNumberFormat="1" applyFont="1" applyFill="1" applyBorder="1" applyAlignment="1">
      <alignment horizontal="center" vertical="center"/>
    </xf>
    <xf numFmtId="3" fontId="4" fillId="4" borderId="12" xfId="0" applyNumberFormat="1" applyFont="1" applyFill="1" applyBorder="1" applyAlignment="1">
      <alignment horizontal="center" vertical="center" wrapText="1"/>
    </xf>
    <xf numFmtId="3" fontId="4" fillId="4" borderId="2" xfId="0" applyNumberFormat="1" applyFont="1" applyFill="1" applyBorder="1" applyAlignment="1">
      <alignment horizontal="center" vertical="center" wrapText="1"/>
    </xf>
    <xf numFmtId="3" fontId="4" fillId="4" borderId="4" xfId="0" applyNumberFormat="1" applyFont="1" applyFill="1" applyBorder="1" applyAlignment="1">
      <alignment horizontal="center" vertical="center" wrapText="1"/>
    </xf>
    <xf numFmtId="3" fontId="4" fillId="3" borderId="2" xfId="0" applyNumberFormat="1" applyFont="1" applyFill="1" applyBorder="1" applyAlignment="1">
      <alignment horizontal="center" vertical="center" wrapText="1"/>
    </xf>
    <xf numFmtId="3" fontId="4" fillId="4" borderId="5" xfId="0" applyNumberFormat="1" applyFont="1" applyFill="1" applyBorder="1" applyAlignment="1">
      <alignment horizontal="center" vertical="center" wrapText="1"/>
    </xf>
    <xf numFmtId="3" fontId="4" fillId="4" borderId="7" xfId="0" applyNumberFormat="1" applyFont="1" applyFill="1" applyBorder="1" applyAlignment="1">
      <alignment horizontal="center" vertical="center" wrapText="1"/>
    </xf>
    <xf numFmtId="3" fontId="4" fillId="4" borderId="14" xfId="0" applyNumberFormat="1" applyFont="1" applyFill="1" applyBorder="1" applyAlignment="1">
      <alignment horizontal="center" vertical="center" wrapText="1"/>
    </xf>
    <xf numFmtId="3" fontId="4" fillId="4" borderId="0" xfId="0" applyNumberFormat="1" applyFont="1" applyFill="1" applyAlignment="1">
      <alignment horizontal="center" vertical="center" wrapText="1"/>
    </xf>
    <xf numFmtId="3" fontId="4" fillId="3" borderId="13" xfId="0" applyNumberFormat="1" applyFont="1" applyFill="1" applyBorder="1" applyAlignment="1">
      <alignment horizontal="center" vertical="center" wrapText="1"/>
    </xf>
    <xf numFmtId="3" fontId="9" fillId="2" borderId="5" xfId="0" applyNumberFormat="1" applyFont="1" applyFill="1" applyBorder="1" applyAlignment="1">
      <alignment horizontal="center" vertical="center" wrapText="1"/>
    </xf>
    <xf numFmtId="3" fontId="9" fillId="2" borderId="13" xfId="0" applyNumberFormat="1" applyFont="1" applyFill="1" applyBorder="1" applyAlignment="1">
      <alignment horizontal="center" vertical="center" wrapText="1"/>
    </xf>
    <xf numFmtId="3" fontId="9" fillId="2" borderId="0" xfId="0" applyNumberFormat="1" applyFont="1" applyFill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3" fontId="4" fillId="0" borderId="5" xfId="0" applyNumberFormat="1" applyFont="1" applyBorder="1" applyAlignment="1">
      <alignment horizontal="center" vertical="center" wrapText="1"/>
    </xf>
    <xf numFmtId="3" fontId="4" fillId="0" borderId="13" xfId="0" applyNumberFormat="1" applyFont="1" applyBorder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 wrapText="1"/>
    </xf>
    <xf numFmtId="3" fontId="4" fillId="4" borderId="4" xfId="0" applyNumberFormat="1" applyFont="1" applyFill="1" applyBorder="1" applyAlignment="1">
      <alignment horizontal="center" vertical="center"/>
    </xf>
    <xf numFmtId="3" fontId="4" fillId="4" borderId="2" xfId="0" applyNumberFormat="1" applyFont="1" applyFill="1" applyBorder="1" applyAlignment="1">
      <alignment horizontal="center" vertical="center"/>
    </xf>
    <xf numFmtId="3" fontId="4" fillId="3" borderId="12" xfId="0" applyNumberFormat="1" applyFont="1" applyFill="1" applyBorder="1" applyAlignment="1">
      <alignment horizontal="center" vertical="center"/>
    </xf>
    <xf numFmtId="3" fontId="4" fillId="3" borderId="4" xfId="0" applyNumberFormat="1" applyFont="1" applyFill="1" applyBorder="1" applyAlignment="1">
      <alignment horizontal="center" vertical="center"/>
    </xf>
    <xf numFmtId="3" fontId="4" fillId="4" borderId="0" xfId="0" applyNumberFormat="1" applyFont="1" applyFill="1" applyAlignment="1">
      <alignment horizontal="center" vertical="center"/>
    </xf>
    <xf numFmtId="3" fontId="4" fillId="4" borderId="7" xfId="0" applyNumberFormat="1" applyFont="1" applyFill="1" applyBorder="1" applyAlignment="1">
      <alignment horizontal="center" vertical="center"/>
    </xf>
    <xf numFmtId="3" fontId="4" fillId="3" borderId="14" xfId="0" applyNumberFormat="1" applyFont="1" applyFill="1" applyBorder="1" applyAlignment="1">
      <alignment horizontal="center" vertical="center"/>
    </xf>
    <xf numFmtId="3" fontId="4" fillId="3" borderId="0" xfId="0" applyNumberFormat="1" applyFont="1" applyFill="1" applyAlignment="1">
      <alignment horizontal="center" vertical="center"/>
    </xf>
    <xf numFmtId="3" fontId="4" fillId="0" borderId="5" xfId="0" applyNumberFormat="1" applyFont="1" applyBorder="1" applyAlignment="1">
      <alignment vertical="center"/>
    </xf>
    <xf numFmtId="3" fontId="4" fillId="0" borderId="0" xfId="0" applyNumberFormat="1" applyFont="1" applyAlignment="1">
      <alignment vertical="center"/>
    </xf>
    <xf numFmtId="3" fontId="4" fillId="0" borderId="13" xfId="0" applyNumberFormat="1" applyFont="1" applyBorder="1" applyAlignment="1">
      <alignment vertical="center"/>
    </xf>
    <xf numFmtId="3" fontId="4" fillId="0" borderId="1" xfId="0" applyNumberFormat="1" applyFont="1" applyBorder="1" applyAlignment="1">
      <alignment vertical="center"/>
    </xf>
    <xf numFmtId="3" fontId="9" fillId="2" borderId="19" xfId="0" applyNumberFormat="1" applyFont="1" applyFill="1" applyBorder="1" applyAlignment="1">
      <alignment horizontal="center" vertical="center"/>
    </xf>
    <xf numFmtId="3" fontId="9" fillId="22" borderId="19" xfId="0" applyNumberFormat="1" applyFont="1" applyFill="1" applyBorder="1" applyAlignment="1">
      <alignment horizontal="center" vertical="center"/>
    </xf>
    <xf numFmtId="3" fontId="9" fillId="22" borderId="13" xfId="0" applyNumberFormat="1" applyFont="1" applyFill="1" applyBorder="1" applyAlignment="1">
      <alignment horizontal="center" vertical="center"/>
    </xf>
    <xf numFmtId="3" fontId="9" fillId="22" borderId="13" xfId="0" applyNumberFormat="1" applyFont="1" applyFill="1" applyBorder="1" applyAlignment="1">
      <alignment horizontal="center" vertical="center" wrapText="1"/>
    </xf>
    <xf numFmtId="168" fontId="9" fillId="22" borderId="7" xfId="0" applyNumberFormat="1" applyFont="1" applyFill="1" applyBorder="1" applyAlignment="1">
      <alignment horizontal="center" vertical="center"/>
    </xf>
    <xf numFmtId="3" fontId="8" fillId="22" borderId="9" xfId="0" applyNumberFormat="1" applyFont="1" applyFill="1" applyBorder="1" applyAlignment="1">
      <alignment horizontal="right" vertical="center"/>
    </xf>
    <xf numFmtId="164" fontId="5" fillId="22" borderId="25" xfId="1" applyNumberFormat="1" applyFont="1" applyFill="1" applyBorder="1" applyAlignment="1">
      <alignment horizontal="right"/>
    </xf>
    <xf numFmtId="3" fontId="5" fillId="22" borderId="25" xfId="1" applyNumberFormat="1" applyFont="1" applyFill="1" applyBorder="1" applyAlignment="1">
      <alignment horizontal="right"/>
    </xf>
    <xf numFmtId="1" fontId="5" fillId="22" borderId="25" xfId="1" applyNumberFormat="1" applyFont="1" applyFill="1" applyBorder="1" applyAlignment="1">
      <alignment horizontal="right"/>
    </xf>
    <xf numFmtId="3" fontId="9" fillId="22" borderId="36" xfId="0" applyNumberFormat="1" applyFont="1" applyFill="1" applyBorder="1" applyAlignment="1">
      <alignment vertical="center" wrapText="1"/>
    </xf>
    <xf numFmtId="0" fontId="9" fillId="22" borderId="1" xfId="0" applyFont="1" applyFill="1" applyBorder="1" applyAlignment="1">
      <alignment horizontal="center" vertical="center"/>
    </xf>
    <xf numFmtId="3" fontId="9" fillId="22" borderId="1" xfId="0" applyNumberFormat="1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3" fontId="5" fillId="0" borderId="0" xfId="1" applyNumberFormat="1" applyFont="1" applyFill="1" applyBorder="1" applyAlignment="1">
      <alignment horizontal="right"/>
    </xf>
    <xf numFmtId="0" fontId="9" fillId="3" borderId="10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4" fillId="22" borderId="13" xfId="0" applyFont="1" applyFill="1" applyBorder="1" applyAlignment="1">
      <alignment horizontal="center" vertical="center"/>
    </xf>
    <xf numFmtId="0" fontId="9" fillId="22" borderId="13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1" fontId="7" fillId="2" borderId="3" xfId="0" applyNumberFormat="1" applyFont="1" applyFill="1" applyBorder="1" applyAlignment="1">
      <alignment horizontal="right" vertical="center"/>
    </xf>
    <xf numFmtId="4" fontId="6" fillId="4" borderId="3" xfId="0" applyNumberFormat="1" applyFont="1" applyFill="1" applyBorder="1" applyAlignment="1">
      <alignment horizontal="right" vertical="center"/>
    </xf>
    <xf numFmtId="2" fontId="6" fillId="4" borderId="3" xfId="0" applyNumberFormat="1" applyFont="1" applyFill="1" applyBorder="1" applyAlignment="1">
      <alignment horizontal="right" vertical="center"/>
    </xf>
    <xf numFmtId="2" fontId="7" fillId="2" borderId="3" xfId="0" applyNumberFormat="1" applyFont="1" applyFill="1" applyBorder="1" applyAlignment="1">
      <alignment horizontal="right" vertical="center"/>
    </xf>
    <xf numFmtId="1" fontId="6" fillId="4" borderId="3" xfId="0" applyNumberFormat="1" applyFont="1" applyFill="1" applyBorder="1" applyAlignment="1">
      <alignment horizontal="right" vertical="center"/>
    </xf>
    <xf numFmtId="168" fontId="5" fillId="20" borderId="25" xfId="1" applyNumberFormat="1" applyFont="1" applyFill="1" applyBorder="1" applyAlignment="1">
      <alignment horizontal="right"/>
    </xf>
    <xf numFmtId="1" fontId="4" fillId="14" borderId="3" xfId="0" applyNumberFormat="1" applyFont="1" applyFill="1" applyBorder="1" applyAlignment="1">
      <alignment horizontal="center" vertical="center" wrapText="1"/>
    </xf>
    <xf numFmtId="1" fontId="4" fillId="0" borderId="4" xfId="0" applyNumberFormat="1" applyFont="1" applyBorder="1" applyAlignment="1">
      <alignment horizontal="center" vertical="center" wrapText="1"/>
    </xf>
    <xf numFmtId="1" fontId="9" fillId="2" borderId="3" xfId="0" applyNumberFormat="1" applyFont="1" applyFill="1" applyBorder="1" applyAlignment="1">
      <alignment horizontal="center" vertical="center" wrapText="1"/>
    </xf>
    <xf numFmtId="3" fontId="9" fillId="7" borderId="1" xfId="0" applyNumberFormat="1" applyFont="1" applyFill="1" applyBorder="1" applyAlignment="1">
      <alignment horizontal="center" vertical="center"/>
    </xf>
    <xf numFmtId="167" fontId="13" fillId="0" borderId="42" xfId="7" applyNumberFormat="1" applyFont="1" applyBorder="1" applyAlignment="1">
      <alignment horizontal="center"/>
    </xf>
    <xf numFmtId="3" fontId="4" fillId="0" borderId="34" xfId="0" applyNumberFormat="1" applyFont="1" applyBorder="1" applyAlignment="1">
      <alignment vertical="center" wrapText="1"/>
    </xf>
    <xf numFmtId="3" fontId="10" fillId="0" borderId="37" xfId="5" applyNumberFormat="1" applyFont="1" applyBorder="1" applyAlignment="1">
      <alignment vertical="center"/>
    </xf>
    <xf numFmtId="3" fontId="10" fillId="0" borderId="36" xfId="5" applyNumberFormat="1" applyFont="1" applyBorder="1" applyAlignment="1">
      <alignment vertical="center"/>
    </xf>
    <xf numFmtId="3" fontId="10" fillId="0" borderId="38" xfId="5" applyNumberFormat="1" applyFont="1" applyBorder="1" applyAlignment="1">
      <alignment vertical="center"/>
    </xf>
    <xf numFmtId="3" fontId="9" fillId="7" borderId="36" xfId="0" applyNumberFormat="1" applyFont="1" applyFill="1" applyBorder="1" applyAlignment="1">
      <alignment vertical="center" wrapText="1"/>
    </xf>
    <xf numFmtId="169" fontId="4" fillId="3" borderId="3" xfId="0" applyNumberFormat="1" applyFont="1" applyFill="1" applyBorder="1" applyAlignment="1">
      <alignment horizontal="center" vertical="center"/>
    </xf>
    <xf numFmtId="169" fontId="4" fillId="3" borderId="10" xfId="0" applyNumberFormat="1" applyFont="1" applyFill="1" applyBorder="1" applyAlignment="1">
      <alignment horizontal="center" vertical="center"/>
    </xf>
    <xf numFmtId="169" fontId="9" fillId="22" borderId="3" xfId="0" applyNumberFormat="1" applyFont="1" applyFill="1" applyBorder="1" applyAlignment="1">
      <alignment horizontal="center" vertical="center"/>
    </xf>
    <xf numFmtId="169" fontId="13" fillId="22" borderId="3" xfId="0" applyNumberFormat="1" applyFont="1" applyFill="1" applyBorder="1" applyAlignment="1">
      <alignment horizontal="center" vertical="center"/>
    </xf>
    <xf numFmtId="3" fontId="10" fillId="4" borderId="36" xfId="0" applyNumberFormat="1" applyFont="1" applyFill="1" applyBorder="1" applyAlignment="1">
      <alignment horizontal="right" vertical="center" wrapText="1"/>
    </xf>
    <xf numFmtId="1" fontId="4" fillId="4" borderId="36" xfId="0" applyNumberFormat="1" applyFont="1" applyFill="1" applyBorder="1" applyAlignment="1">
      <alignment horizontal="right" vertical="center" wrapText="1"/>
    </xf>
    <xf numFmtId="3" fontId="4" fillId="0" borderId="13" xfId="0" applyNumberFormat="1" applyFont="1" applyBorder="1" applyAlignment="1">
      <alignment horizontal="center" vertical="center"/>
    </xf>
    <xf numFmtId="1" fontId="3" fillId="22" borderId="17" xfId="1" applyNumberFormat="1" applyFont="1" applyFill="1" applyBorder="1" applyAlignment="1">
      <alignment horizontal="right"/>
    </xf>
    <xf numFmtId="164" fontId="5" fillId="23" borderId="25" xfId="1" applyNumberFormat="1" applyFont="1" applyFill="1" applyBorder="1" applyAlignment="1">
      <alignment horizontal="right"/>
    </xf>
    <xf numFmtId="164" fontId="5" fillId="7" borderId="19" xfId="198" applyNumberFormat="1" applyFont="1" applyFill="1" applyBorder="1" applyAlignment="1">
      <alignment horizontal="center"/>
    </xf>
    <xf numFmtId="171" fontId="5" fillId="0" borderId="0" xfId="1" applyNumberFormat="1" applyFont="1" applyFill="1" applyBorder="1" applyAlignment="1">
      <alignment horizontal="right"/>
    </xf>
    <xf numFmtId="4" fontId="6" fillId="3" borderId="3" xfId="0" applyNumberFormat="1" applyFont="1" applyFill="1" applyBorder="1" applyAlignment="1">
      <alignment horizontal="right" vertical="center"/>
    </xf>
    <xf numFmtId="1" fontId="7" fillId="2" borderId="43" xfId="0" applyNumberFormat="1" applyFont="1" applyFill="1" applyBorder="1" applyAlignment="1">
      <alignment horizontal="center" vertical="center"/>
    </xf>
    <xf numFmtId="0" fontId="9" fillId="17" borderId="1" xfId="0" applyFont="1" applyFill="1" applyBorder="1" applyAlignment="1">
      <alignment horizontal="center" vertical="center"/>
    </xf>
    <xf numFmtId="1" fontId="4" fillId="6" borderId="19" xfId="0" applyNumberFormat="1" applyFont="1" applyFill="1" applyBorder="1" applyAlignment="1">
      <alignment horizontal="center"/>
    </xf>
    <xf numFmtId="168" fontId="4" fillId="6" borderId="41" xfId="0" applyNumberFormat="1" applyFont="1" applyFill="1" applyBorder="1" applyAlignment="1">
      <alignment horizontal="center" vertical="center" wrapText="1"/>
    </xf>
    <xf numFmtId="168" fontId="4" fillId="6" borderId="11" xfId="0" applyNumberFormat="1" applyFont="1" applyFill="1" applyBorder="1" applyAlignment="1">
      <alignment horizontal="center" vertical="center" wrapText="1"/>
    </xf>
    <xf numFmtId="0" fontId="4" fillId="6" borderId="11" xfId="0" applyFont="1" applyFill="1" applyBorder="1" applyAlignment="1">
      <alignment horizontal="center" vertical="center"/>
    </xf>
    <xf numFmtId="168" fontId="4" fillId="3" borderId="60" xfId="0" applyNumberFormat="1" applyFont="1" applyFill="1" applyBorder="1" applyAlignment="1">
      <alignment horizontal="center" vertical="center" wrapText="1"/>
    </xf>
    <xf numFmtId="168" fontId="4" fillId="3" borderId="37" xfId="0" applyNumberFormat="1" applyFont="1" applyFill="1" applyBorder="1" applyAlignment="1">
      <alignment horizontal="center" vertical="center" wrapText="1"/>
    </xf>
    <xf numFmtId="168" fontId="4" fillId="3" borderId="36" xfId="0" applyNumberFormat="1" applyFont="1" applyFill="1" applyBorder="1" applyAlignment="1">
      <alignment horizontal="center" vertical="center" wrapText="1"/>
    </xf>
    <xf numFmtId="3" fontId="9" fillId="0" borderId="0" xfId="0" applyNumberFormat="1" applyFont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10" fillId="0" borderId="0" xfId="7" applyFont="1" applyAlignment="1">
      <alignment horizontal="center"/>
    </xf>
    <xf numFmtId="0" fontId="10" fillId="0" borderId="0" xfId="7" applyFont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12" fillId="2" borderId="1" xfId="0" applyFont="1" applyFill="1" applyBorder="1" applyAlignment="1">
      <alignment wrapText="1"/>
    </xf>
    <xf numFmtId="0" fontId="9" fillId="2" borderId="13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3" xfId="0" applyFont="1" applyBorder="1" applyAlignment="1">
      <alignment horizontal="right" vertical="center"/>
    </xf>
    <xf numFmtId="0" fontId="8" fillId="12" borderId="0" xfId="0" applyFont="1" applyFill="1" applyAlignment="1">
      <alignment vertical="center"/>
    </xf>
    <xf numFmtId="0" fontId="8" fillId="2" borderId="23" xfId="0" applyFont="1" applyFill="1" applyBorder="1" applyAlignment="1">
      <alignment vertical="center" wrapText="1"/>
    </xf>
    <xf numFmtId="3" fontId="9" fillId="2" borderId="13" xfId="0" applyNumberFormat="1" applyFont="1" applyFill="1" applyBorder="1" applyAlignment="1">
      <alignment horizontal="center" vertical="center"/>
    </xf>
    <xf numFmtId="3" fontId="9" fillId="2" borderId="1" xfId="0" applyNumberFormat="1" applyFont="1" applyFill="1" applyBorder="1" applyAlignment="1">
      <alignment horizontal="center" vertical="center"/>
    </xf>
    <xf numFmtId="3" fontId="4" fillId="0" borderId="7" xfId="0" applyNumberFormat="1" applyFont="1" applyBorder="1" applyAlignment="1">
      <alignment vertical="center"/>
    </xf>
    <xf numFmtId="3" fontId="4" fillId="0" borderId="18" xfId="0" applyNumberFormat="1" applyFont="1" applyBorder="1" applyAlignment="1">
      <alignment vertical="center"/>
    </xf>
    <xf numFmtId="3" fontId="4" fillId="0" borderId="6" xfId="0" applyNumberFormat="1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3" fontId="4" fillId="4" borderId="11" xfId="0" applyNumberFormat="1" applyFont="1" applyFill="1" applyBorder="1" applyAlignment="1">
      <alignment horizontal="center" vertical="center"/>
    </xf>
    <xf numFmtId="3" fontId="4" fillId="4" borderId="10" xfId="0" applyNumberFormat="1" applyFont="1" applyFill="1" applyBorder="1" applyAlignment="1">
      <alignment horizontal="center" vertical="center"/>
    </xf>
    <xf numFmtId="1" fontId="3" fillId="18" borderId="24" xfId="1" applyNumberFormat="1" applyFont="1" applyFill="1" applyBorder="1" applyAlignment="1">
      <alignment horizontal="right"/>
    </xf>
    <xf numFmtId="3" fontId="9" fillId="2" borderId="11" xfId="0" applyNumberFormat="1" applyFont="1" applyFill="1" applyBorder="1" applyAlignment="1">
      <alignment horizontal="center" vertical="center"/>
    </xf>
    <xf numFmtId="3" fontId="9" fillId="2" borderId="8" xfId="0" applyNumberFormat="1" applyFont="1" applyFill="1" applyBorder="1" applyAlignment="1">
      <alignment horizontal="center" vertical="center"/>
    </xf>
    <xf numFmtId="3" fontId="9" fillId="2" borderId="10" xfId="0" applyNumberFormat="1" applyFont="1" applyFill="1" applyBorder="1" applyAlignment="1">
      <alignment horizontal="center" vertical="center"/>
    </xf>
    <xf numFmtId="3" fontId="4" fillId="4" borderId="8" xfId="0" applyNumberFormat="1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5" fillId="0" borderId="0" xfId="0" applyFont="1" applyAlignment="1">
      <alignment vertical="center"/>
    </xf>
    <xf numFmtId="0" fontId="10" fillId="0" borderId="0" xfId="0" applyFont="1"/>
    <xf numFmtId="0" fontId="9" fillId="0" borderId="0" xfId="0" applyFont="1" applyAlignment="1">
      <alignment vertical="center"/>
    </xf>
    <xf numFmtId="0" fontId="9" fillId="7" borderId="0" xfId="0" applyFont="1" applyFill="1" applyAlignment="1">
      <alignment horizontal="center" vertical="center"/>
    </xf>
    <xf numFmtId="0" fontId="10" fillId="7" borderId="0" xfId="0" applyFont="1" applyFill="1" applyAlignment="1">
      <alignment vertical="center"/>
    </xf>
    <xf numFmtId="0" fontId="4" fillId="0" borderId="0" xfId="0" applyFont="1"/>
    <xf numFmtId="0" fontId="12" fillId="2" borderId="1" xfId="0" applyFont="1" applyFill="1" applyBorder="1" applyAlignment="1">
      <alignment horizontal="left" vertical="center"/>
    </xf>
    <xf numFmtId="0" fontId="9" fillId="2" borderId="1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2" borderId="2" xfId="0" applyFont="1" applyFill="1" applyBorder="1" applyAlignment="1">
      <alignment horizontal="center" vertical="center"/>
    </xf>
    <xf numFmtId="0" fontId="9" fillId="22" borderId="4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2" borderId="7" xfId="0" applyFont="1" applyFill="1" applyBorder="1" applyAlignment="1">
      <alignment horizontal="center" vertical="center"/>
    </xf>
    <xf numFmtId="0" fontId="9" fillId="0" borderId="2" xfId="0" applyFont="1" applyBorder="1" applyAlignment="1">
      <alignment vertical="center"/>
    </xf>
    <xf numFmtId="0" fontId="9" fillId="0" borderId="2" xfId="0" applyFont="1" applyBorder="1" applyAlignment="1">
      <alignment horizontal="center" vertical="center"/>
    </xf>
    <xf numFmtId="0" fontId="4" fillId="3" borderId="8" xfId="0" applyFont="1" applyFill="1" applyBorder="1" applyAlignment="1">
      <alignment vertical="center"/>
    </xf>
    <xf numFmtId="0" fontId="4" fillId="3" borderId="4" xfId="0" applyFont="1" applyFill="1" applyBorder="1" applyAlignment="1">
      <alignment vertical="center"/>
    </xf>
    <xf numFmtId="0" fontId="9" fillId="2" borderId="0" xfId="0" applyFont="1" applyFill="1" applyAlignment="1">
      <alignment vertical="center" wrapText="1"/>
    </xf>
    <xf numFmtId="2" fontId="5" fillId="0" borderId="0" xfId="0" applyNumberFormat="1" applyFont="1" applyAlignment="1">
      <alignment vertical="center"/>
    </xf>
    <xf numFmtId="2" fontId="9" fillId="7" borderId="19" xfId="2" applyNumberFormat="1" applyFont="1" applyFill="1" applyBorder="1" applyAlignment="1">
      <alignment horizontal="left" vertical="center" wrapText="1"/>
    </xf>
    <xf numFmtId="2" fontId="9" fillId="7" borderId="19" xfId="2" applyNumberFormat="1" applyFont="1" applyFill="1" applyBorder="1" applyAlignment="1">
      <alignment horizontal="center" vertical="center" wrapText="1"/>
    </xf>
    <xf numFmtId="2" fontId="10" fillId="0" borderId="0" xfId="0" applyNumberFormat="1" applyFont="1"/>
    <xf numFmtId="2" fontId="9" fillId="8" borderId="19" xfId="2" applyNumberFormat="1" applyFont="1" applyFill="1" applyBorder="1" applyAlignment="1">
      <alignment horizontal="center" wrapText="1"/>
    </xf>
    <xf numFmtId="2" fontId="10" fillId="8" borderId="0" xfId="0" applyNumberFormat="1" applyFont="1" applyFill="1"/>
    <xf numFmtId="2" fontId="4" fillId="5" borderId="19" xfId="2" applyNumberFormat="1" applyFont="1" applyFill="1" applyBorder="1" applyAlignment="1">
      <alignment horizontal="left"/>
    </xf>
    <xf numFmtId="0" fontId="16" fillId="0" borderId="0" xfId="0" applyFont="1"/>
    <xf numFmtId="0" fontId="15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/>
    </xf>
    <xf numFmtId="0" fontId="11" fillId="0" borderId="0" xfId="0" applyFont="1"/>
    <xf numFmtId="0" fontId="11" fillId="8" borderId="0" xfId="0" applyFont="1" applyFill="1"/>
    <xf numFmtId="0" fontId="15" fillId="0" borderId="0" xfId="0" applyFont="1" applyAlignment="1">
      <alignment vertical="center" wrapText="1"/>
    </xf>
    <xf numFmtId="0" fontId="10" fillId="0" borderId="0" xfId="0" applyFont="1" applyAlignment="1">
      <alignment wrapText="1"/>
    </xf>
    <xf numFmtId="0" fontId="9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9" fillId="2" borderId="0" xfId="0" applyFont="1" applyFill="1" applyAlignment="1">
      <alignment horizontal="center" vertical="center"/>
    </xf>
    <xf numFmtId="0" fontId="4" fillId="0" borderId="0" xfId="0" applyFont="1"/>
    <xf numFmtId="0" fontId="12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2" borderId="13" xfId="0" applyFont="1" applyFill="1" applyBorder="1" applyAlignment="1">
      <alignment horizontal="center" vertical="center"/>
    </xf>
    <xf numFmtId="3" fontId="10" fillId="0" borderId="0" xfId="0" applyNumberFormat="1" applyFont="1"/>
    <xf numFmtId="0" fontId="9" fillId="2" borderId="0" xfId="0" applyFont="1" applyFill="1" applyAlignment="1">
      <alignment vertical="center"/>
    </xf>
    <xf numFmtId="0" fontId="10" fillId="0" borderId="0" xfId="0" applyFont="1" applyAlignment="1">
      <alignment vertical="center" wrapText="1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4" fillId="0" borderId="0" xfId="0" applyFont="1" applyAlignment="1">
      <alignment wrapText="1"/>
    </xf>
    <xf numFmtId="0" fontId="9" fillId="2" borderId="0" xfId="0" applyFont="1" applyFill="1" applyAlignment="1">
      <alignment horizontal="center" vertical="center" wrapText="1"/>
    </xf>
    <xf numFmtId="0" fontId="4" fillId="0" borderId="0" xfId="0" applyFont="1" applyAlignment="1">
      <alignment wrapText="1"/>
    </xf>
    <xf numFmtId="0" fontId="12" fillId="2" borderId="1" xfId="0" applyFont="1" applyFill="1" applyBorder="1" applyAlignment="1">
      <alignment vertical="center" wrapText="1"/>
    </xf>
    <xf numFmtId="0" fontId="9" fillId="22" borderId="1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vertical="center" wrapText="1"/>
    </xf>
    <xf numFmtId="9" fontId="10" fillId="0" borderId="0" xfId="0" applyNumberFormat="1" applyFont="1"/>
    <xf numFmtId="0" fontId="4" fillId="3" borderId="0" xfId="0" applyFont="1" applyFill="1" applyAlignment="1">
      <alignment vertical="center" wrapText="1"/>
    </xf>
    <xf numFmtId="0" fontId="15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9" fillId="2" borderId="14" xfId="0" applyFont="1" applyFill="1" applyBorder="1" applyAlignment="1">
      <alignment vertical="center"/>
    </xf>
    <xf numFmtId="0" fontId="9" fillId="2" borderId="11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2" borderId="11" xfId="0" applyFont="1" applyFill="1" applyBorder="1" applyAlignment="1">
      <alignment horizontal="center" vertical="center"/>
    </xf>
    <xf numFmtId="0" fontId="9" fillId="22" borderId="10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vertical="center"/>
    </xf>
    <xf numFmtId="0" fontId="9" fillId="2" borderId="9" xfId="0" applyFont="1" applyFill="1" applyBorder="1" applyAlignment="1">
      <alignment horizontal="center" vertical="center"/>
    </xf>
    <xf numFmtId="0" fontId="9" fillId="22" borderId="9" xfId="0" applyFont="1" applyFill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3" borderId="0" xfId="0" applyFont="1" applyFill="1" applyAlignment="1">
      <alignment vertical="center"/>
    </xf>
    <xf numFmtId="0" fontId="9" fillId="2" borderId="19" xfId="0" applyFont="1" applyFill="1" applyBorder="1" applyAlignment="1">
      <alignment vertical="center"/>
    </xf>
    <xf numFmtId="0" fontId="9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9" fillId="0" borderId="0" xfId="0" applyFont="1" applyAlignment="1">
      <alignment wrapText="1"/>
    </xf>
    <xf numFmtId="0" fontId="13" fillId="0" borderId="0" xfId="0" applyFont="1" applyAlignment="1">
      <alignment wrapText="1"/>
    </xf>
    <xf numFmtId="0" fontId="12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2" borderId="2" xfId="0" applyFont="1" applyFill="1" applyBorder="1" applyAlignment="1">
      <alignment horizontal="center" vertical="center" wrapText="1"/>
    </xf>
    <xf numFmtId="0" fontId="9" fillId="22" borderId="4" xfId="0" applyFont="1" applyFill="1" applyBorder="1" applyAlignment="1">
      <alignment horizontal="center" vertical="center" wrapText="1"/>
    </xf>
    <xf numFmtId="0" fontId="10" fillId="0" borderId="0" xfId="0" applyFont="1" applyAlignment="1">
      <alignment wrapText="1"/>
    </xf>
    <xf numFmtId="0" fontId="9" fillId="2" borderId="7" xfId="0" applyFont="1" applyFill="1" applyBorder="1" applyAlignment="1">
      <alignment horizontal="center" vertical="center" wrapText="1"/>
    </xf>
    <xf numFmtId="0" fontId="9" fillId="22" borderId="7" xfId="0" applyFont="1" applyFill="1" applyBorder="1" applyAlignment="1">
      <alignment horizontal="center" vertical="center" wrapText="1"/>
    </xf>
    <xf numFmtId="0" fontId="4" fillId="0" borderId="18" xfId="0" applyFont="1" applyBorder="1" applyAlignment="1">
      <alignment vertical="center"/>
    </xf>
    <xf numFmtId="168" fontId="4" fillId="0" borderId="11" xfId="0" applyNumberFormat="1" applyFont="1" applyBorder="1" applyAlignment="1">
      <alignment vertical="center"/>
    </xf>
    <xf numFmtId="0" fontId="9" fillId="2" borderId="18" xfId="0" applyFont="1" applyFill="1" applyBorder="1" applyAlignment="1">
      <alignment vertical="center"/>
    </xf>
    <xf numFmtId="0" fontId="10" fillId="0" borderId="0" xfId="0" applyFont="1" applyAlignment="1">
      <alignment vertical="center"/>
    </xf>
    <xf numFmtId="1" fontId="9" fillId="0" borderId="0" xfId="3" applyNumberFormat="1" applyFont="1" applyAlignment="1">
      <alignment horizontal="left"/>
    </xf>
    <xf numFmtId="1" fontId="10" fillId="0" borderId="0" xfId="3" applyNumberFormat="1" applyFont="1"/>
    <xf numFmtId="0" fontId="9" fillId="0" borderId="20" xfId="0" applyFont="1" applyBorder="1" applyAlignment="1">
      <alignment vertical="center" wrapText="1"/>
    </xf>
    <xf numFmtId="0" fontId="9" fillId="10" borderId="21" xfId="0" applyFont="1" applyFill="1" applyBorder="1" applyAlignment="1">
      <alignment horizontal="center" vertical="center" wrapText="1"/>
    </xf>
    <xf numFmtId="0" fontId="9" fillId="10" borderId="22" xfId="0" applyFont="1" applyFill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2" borderId="20" xfId="0" applyFont="1" applyFill="1" applyBorder="1" applyAlignment="1">
      <alignment vertical="center" wrapText="1"/>
    </xf>
    <xf numFmtId="0" fontId="9" fillId="2" borderId="20" xfId="0" applyFont="1" applyFill="1" applyBorder="1" applyAlignment="1">
      <alignment horizontal="center" vertical="center" wrapText="1"/>
    </xf>
    <xf numFmtId="0" fontId="9" fillId="11" borderId="0" xfId="0" applyFont="1" applyFill="1" applyAlignment="1">
      <alignment horizontal="center" vertical="center" wrapText="1"/>
    </xf>
    <xf numFmtId="0" fontId="12" fillId="12" borderId="3" xfId="0" applyFont="1" applyFill="1" applyBorder="1" applyAlignment="1">
      <alignment vertical="center"/>
    </xf>
    <xf numFmtId="0" fontId="4" fillId="3" borderId="3" xfId="0" applyFont="1" applyFill="1" applyBorder="1" applyAlignment="1">
      <alignment vertical="center"/>
    </xf>
    <xf numFmtId="0" fontId="18" fillId="11" borderId="4" xfId="0" applyFont="1" applyFill="1" applyBorder="1" applyAlignment="1">
      <alignment vertical="center"/>
    </xf>
    <xf numFmtId="0" fontId="12" fillId="2" borderId="12" xfId="0" applyFont="1" applyFill="1" applyBorder="1" applyAlignment="1">
      <alignment vertical="center"/>
    </xf>
    <xf numFmtId="0" fontId="4" fillId="11" borderId="0" xfId="0" applyFont="1" applyFill="1" applyAlignment="1">
      <alignment vertical="center"/>
    </xf>
    <xf numFmtId="0" fontId="7" fillId="0" borderId="18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11" borderId="0" xfId="0" applyFont="1" applyFill="1" applyAlignment="1">
      <alignment vertical="center"/>
    </xf>
    <xf numFmtId="0" fontId="7" fillId="11" borderId="7" xfId="0" applyFont="1" applyFill="1" applyBorder="1" applyAlignment="1">
      <alignment vertical="center"/>
    </xf>
    <xf numFmtId="0" fontId="4" fillId="11" borderId="4" xfId="0" applyFont="1" applyFill="1" applyBorder="1" applyAlignment="1">
      <alignment vertical="center"/>
    </xf>
    <xf numFmtId="0" fontId="4" fillId="11" borderId="3" xfId="0" applyFont="1" applyFill="1" applyBorder="1"/>
    <xf numFmtId="0" fontId="15" fillId="11" borderId="18" xfId="0" applyFont="1" applyFill="1" applyBorder="1" applyAlignment="1">
      <alignment vertical="center"/>
    </xf>
    <xf numFmtId="165" fontId="10" fillId="0" borderId="0" xfId="3" applyNumberFormat="1" applyFont="1"/>
    <xf numFmtId="0" fontId="8" fillId="22" borderId="11" xfId="0" applyFont="1" applyFill="1" applyBorder="1" applyAlignment="1">
      <alignment vertical="center"/>
    </xf>
    <xf numFmtId="172" fontId="10" fillId="0" borderId="0" xfId="3" applyNumberFormat="1" applyFont="1"/>
    <xf numFmtId="2" fontId="4" fillId="11" borderId="3" xfId="0" applyNumberFormat="1" applyFont="1" applyFill="1" applyBorder="1"/>
    <xf numFmtId="3" fontId="4" fillId="11" borderId="3" xfId="0" applyNumberFormat="1" applyFont="1" applyFill="1" applyBorder="1"/>
    <xf numFmtId="3" fontId="10" fillId="0" borderId="0" xfId="3" applyNumberFormat="1" applyFont="1"/>
    <xf numFmtId="1" fontId="10" fillId="0" borderId="0" xfId="0" applyNumberFormat="1" applyFont="1"/>
    <xf numFmtId="172" fontId="10" fillId="0" borderId="0" xfId="0" applyNumberFormat="1" applyFont="1"/>
    <xf numFmtId="0" fontId="13" fillId="0" borderId="0" xfId="0" applyFont="1" applyAlignment="1">
      <alignment vertical="center"/>
    </xf>
    <xf numFmtId="0" fontId="10" fillId="0" borderId="0" xfId="0" applyFont="1"/>
    <xf numFmtId="0" fontId="4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9" fillId="10" borderId="23" xfId="0" applyFont="1" applyFill="1" applyBorder="1" applyAlignment="1">
      <alignment horizontal="center" vertical="center"/>
    </xf>
    <xf numFmtId="0" fontId="9" fillId="10" borderId="26" xfId="0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3" borderId="1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vertical="center" wrapText="1"/>
    </xf>
    <xf numFmtId="0" fontId="6" fillId="4" borderId="11" xfId="0" applyFont="1" applyFill="1" applyBorder="1" applyAlignment="1">
      <alignment vertical="center" wrapText="1"/>
    </xf>
    <xf numFmtId="0" fontId="9" fillId="10" borderId="0" xfId="0" applyFont="1" applyFill="1" applyAlignment="1">
      <alignment horizontal="center" vertical="center"/>
    </xf>
    <xf numFmtId="0" fontId="9" fillId="10" borderId="13" xfId="0" applyFont="1" applyFill="1" applyBorder="1" applyAlignment="1">
      <alignment vertical="center"/>
    </xf>
    <xf numFmtId="0" fontId="20" fillId="0" borderId="0" xfId="0" applyFont="1" applyAlignment="1">
      <alignment vertical="center" wrapText="1"/>
    </xf>
    <xf numFmtId="0" fontId="21" fillId="0" borderId="1" xfId="0" applyFont="1" applyBorder="1" applyAlignment="1">
      <alignment vertical="center"/>
    </xf>
    <xf numFmtId="0" fontId="21" fillId="0" borderId="0" xfId="0" applyFont="1" applyAlignment="1">
      <alignment horizontal="center" vertical="center"/>
    </xf>
    <xf numFmtId="0" fontId="4" fillId="3" borderId="9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vertical="center" wrapText="1"/>
    </xf>
    <xf numFmtId="165" fontId="5" fillId="0" borderId="0" xfId="0" applyNumberFormat="1" applyFont="1" applyAlignment="1">
      <alignment vertical="top"/>
    </xf>
    <xf numFmtId="0" fontId="5" fillId="18" borderId="0" xfId="0" applyFont="1" applyFill="1" applyAlignment="1">
      <alignment vertical="top"/>
    </xf>
    <xf numFmtId="0" fontId="5" fillId="0" borderId="0" xfId="0" applyFont="1" applyAlignment="1">
      <alignment vertical="top"/>
    </xf>
    <xf numFmtId="165" fontId="10" fillId="0" borderId="0" xfId="0" applyNumberFormat="1" applyFont="1"/>
    <xf numFmtId="2" fontId="22" fillId="7" borderId="0" xfId="2" applyNumberFormat="1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2" fontId="9" fillId="7" borderId="15" xfId="2" applyNumberFormat="1" applyFont="1" applyFill="1" applyBorder="1" applyAlignment="1">
      <alignment horizontal="left" wrapText="1"/>
    </xf>
    <xf numFmtId="2" fontId="13" fillId="7" borderId="15" xfId="2" applyNumberFormat="1" applyFont="1" applyFill="1" applyBorder="1" applyAlignment="1">
      <alignment horizontal="center" wrapText="1"/>
    </xf>
    <xf numFmtId="2" fontId="9" fillId="22" borderId="15" xfId="2" applyNumberFormat="1" applyFont="1" applyFill="1" applyBorder="1" applyAlignment="1">
      <alignment horizontal="center" wrapText="1"/>
    </xf>
    <xf numFmtId="2" fontId="9" fillId="19" borderId="15" xfId="2" applyNumberFormat="1" applyFont="1" applyFill="1" applyBorder="1" applyAlignment="1">
      <alignment horizontal="center" wrapText="1"/>
    </xf>
    <xf numFmtId="2" fontId="9" fillId="20" borderId="15" xfId="2" applyNumberFormat="1" applyFont="1" applyFill="1" applyBorder="1" applyAlignment="1">
      <alignment horizontal="center" wrapText="1"/>
    </xf>
    <xf numFmtId="2" fontId="9" fillId="18" borderId="0" xfId="2" applyNumberFormat="1" applyFont="1" applyFill="1" applyAlignment="1">
      <alignment horizontal="center" wrapText="1"/>
    </xf>
    <xf numFmtId="2" fontId="12" fillId="21" borderId="0" xfId="2" applyNumberFormat="1" applyFont="1" applyFill="1" applyAlignment="1">
      <alignment horizontal="left"/>
    </xf>
    <xf numFmtId="2" fontId="9" fillId="0" borderId="0" xfId="2" applyNumberFormat="1" applyFont="1" applyAlignment="1">
      <alignment horizontal="center" wrapText="1"/>
    </xf>
    <xf numFmtId="2" fontId="4" fillId="5" borderId="17" xfId="2" applyNumberFormat="1" applyFont="1" applyFill="1" applyBorder="1" applyAlignment="1">
      <alignment horizontal="left"/>
    </xf>
    <xf numFmtId="165" fontId="10" fillId="24" borderId="0" xfId="0" applyNumberFormat="1" applyFont="1" applyFill="1"/>
    <xf numFmtId="2" fontId="4" fillId="18" borderId="27" xfId="2" applyNumberFormat="1" applyFont="1" applyFill="1" applyBorder="1" applyAlignment="1">
      <alignment horizontal="left"/>
    </xf>
    <xf numFmtId="2" fontId="12" fillId="7" borderId="19" xfId="2" applyNumberFormat="1" applyFont="1" applyFill="1" applyBorder="1" applyAlignment="1">
      <alignment horizontal="left"/>
    </xf>
    <xf numFmtId="2" fontId="12" fillId="0" borderId="0" xfId="2" applyNumberFormat="1" applyFont="1" applyAlignment="1">
      <alignment horizontal="left"/>
    </xf>
    <xf numFmtId="2" fontId="22" fillId="0" borderId="0" xfId="2" applyNumberFormat="1" applyFont="1" applyAlignment="1">
      <alignment horizontal="center" vertical="center"/>
    </xf>
    <xf numFmtId="170" fontId="10" fillId="0" borderId="0" xfId="0" applyNumberFormat="1" applyFont="1"/>
    <xf numFmtId="2" fontId="9" fillId="7" borderId="15" xfId="2" applyNumberFormat="1" applyFont="1" applyFill="1" applyBorder="1" applyAlignment="1">
      <alignment horizontal="left" vertical="center" wrapText="1"/>
    </xf>
    <xf numFmtId="2" fontId="9" fillId="7" borderId="15" xfId="2" applyNumberFormat="1" applyFont="1" applyFill="1" applyBorder="1" applyAlignment="1">
      <alignment horizontal="center" wrapText="1"/>
    </xf>
    <xf numFmtId="2" fontId="12" fillId="15" borderId="17" xfId="2" applyNumberFormat="1" applyFont="1" applyFill="1" applyBorder="1" applyAlignment="1">
      <alignment horizontal="left"/>
    </xf>
    <xf numFmtId="165" fontId="13" fillId="0" borderId="27" xfId="0" applyNumberFormat="1" applyFont="1" applyBorder="1"/>
    <xf numFmtId="165" fontId="13" fillId="18" borderId="48" xfId="0" applyNumberFormat="1" applyFont="1" applyFill="1" applyBorder="1"/>
    <xf numFmtId="165" fontId="13" fillId="18" borderId="27" xfId="0" applyNumberFormat="1" applyFont="1" applyFill="1" applyBorder="1"/>
    <xf numFmtId="2" fontId="4" fillId="18" borderId="0" xfId="2" applyNumberFormat="1" applyFont="1" applyFill="1" applyAlignment="1">
      <alignment horizontal="left"/>
    </xf>
    <xf numFmtId="0" fontId="4" fillId="7" borderId="0" xfId="0" applyFont="1" applyFill="1" applyAlignment="1">
      <alignment horizontal="center" vertical="center"/>
    </xf>
    <xf numFmtId="0" fontId="12" fillId="0" borderId="0" xfId="2" applyFont="1" applyAlignment="1">
      <alignment horizontal="left"/>
    </xf>
    <xf numFmtId="1" fontId="12" fillId="7" borderId="0" xfId="2" applyNumberFormat="1" applyFont="1" applyFill="1" applyAlignment="1">
      <alignment horizontal="center"/>
    </xf>
    <xf numFmtId="0" fontId="4" fillId="18" borderId="0" xfId="2" applyFont="1" applyFill="1" applyAlignment="1">
      <alignment horizontal="left"/>
    </xf>
    <xf numFmtId="0" fontId="12" fillId="7" borderId="19" xfId="2" applyFont="1" applyFill="1" applyBorder="1" applyAlignment="1">
      <alignment horizontal="left"/>
    </xf>
    <xf numFmtId="0" fontId="9" fillId="7" borderId="25" xfId="2" applyFont="1" applyFill="1" applyBorder="1" applyAlignment="1">
      <alignment horizontal="center" wrapText="1"/>
    </xf>
    <xf numFmtId="0" fontId="9" fillId="22" borderId="25" xfId="2" applyFont="1" applyFill="1" applyBorder="1" applyAlignment="1">
      <alignment horizontal="center" wrapText="1"/>
    </xf>
    <xf numFmtId="0" fontId="9" fillId="19" borderId="25" xfId="2" applyFont="1" applyFill="1" applyBorder="1" applyAlignment="1">
      <alignment horizontal="center" wrapText="1"/>
    </xf>
    <xf numFmtId="0" fontId="9" fillId="20" borderId="25" xfId="2" applyFont="1" applyFill="1" applyBorder="1" applyAlignment="1">
      <alignment horizontal="center" wrapText="1"/>
    </xf>
    <xf numFmtId="0" fontId="12" fillId="7" borderId="17" xfId="2" applyFont="1" applyFill="1" applyBorder="1" applyAlignment="1">
      <alignment horizontal="left"/>
    </xf>
    <xf numFmtId="0" fontId="9" fillId="18" borderId="0" xfId="2" applyFont="1" applyFill="1" applyAlignment="1">
      <alignment horizontal="center" wrapText="1"/>
    </xf>
    <xf numFmtId="0" fontId="4" fillId="5" borderId="17" xfId="2" applyFont="1" applyFill="1" applyBorder="1" applyAlignment="1">
      <alignment horizontal="left"/>
    </xf>
    <xf numFmtId="1" fontId="4" fillId="0" borderId="16" xfId="2" applyNumberFormat="1" applyFont="1" applyBorder="1" applyAlignment="1">
      <alignment horizontal="left"/>
    </xf>
    <xf numFmtId="1" fontId="13" fillId="0" borderId="27" xfId="0" applyNumberFormat="1" applyFont="1" applyBorder="1"/>
    <xf numFmtId="0" fontId="13" fillId="18" borderId="48" xfId="0" applyFont="1" applyFill="1" applyBorder="1"/>
    <xf numFmtId="1" fontId="13" fillId="18" borderId="27" xfId="0" applyNumberFormat="1" applyFont="1" applyFill="1" applyBorder="1"/>
    <xf numFmtId="0" fontId="10" fillId="0" borderId="25" xfId="0" applyFont="1" applyBorder="1"/>
    <xf numFmtId="0" fontId="10" fillId="0" borderId="0" xfId="4" applyFont="1"/>
    <xf numFmtId="0" fontId="12" fillId="2" borderId="1" xfId="0" applyFont="1" applyFill="1" applyBorder="1" applyAlignment="1">
      <alignment vertical="center"/>
    </xf>
    <xf numFmtId="0" fontId="9" fillId="2" borderId="18" xfId="0" applyFont="1" applyFill="1" applyBorder="1" applyAlignment="1">
      <alignment horizontal="center" vertical="center"/>
    </xf>
    <xf numFmtId="0" fontId="6" fillId="12" borderId="9" xfId="0" applyFont="1" applyFill="1" applyBorder="1" applyAlignment="1">
      <alignment vertical="center"/>
    </xf>
    <xf numFmtId="0" fontId="6" fillId="13" borderId="12" xfId="0" applyFont="1" applyFill="1" applyBorder="1" applyAlignment="1">
      <alignment vertical="center"/>
    </xf>
    <xf numFmtId="0" fontId="6" fillId="12" borderId="12" xfId="0" applyFont="1" applyFill="1" applyBorder="1" applyAlignment="1">
      <alignment vertical="center"/>
    </xf>
    <xf numFmtId="3" fontId="9" fillId="2" borderId="5" xfId="0" applyNumberFormat="1" applyFont="1" applyFill="1" applyBorder="1" applyAlignment="1">
      <alignment horizontal="right" vertical="center"/>
    </xf>
    <xf numFmtId="3" fontId="9" fillId="2" borderId="0" xfId="0" applyNumberFormat="1" applyFont="1" applyFill="1" applyAlignment="1">
      <alignment horizontal="right" vertical="center"/>
    </xf>
    <xf numFmtId="0" fontId="16" fillId="0" borderId="0" xfId="4" applyFont="1"/>
    <xf numFmtId="0" fontId="12" fillId="0" borderId="0" xfId="0" applyFont="1" applyAlignment="1">
      <alignment vertical="center"/>
    </xf>
    <xf numFmtId="0" fontId="4" fillId="0" borderId="4" xfId="0" applyFont="1" applyBorder="1"/>
    <xf numFmtId="0" fontId="4" fillId="0" borderId="4" xfId="0" applyFont="1" applyBorder="1"/>
    <xf numFmtId="0" fontId="9" fillId="10" borderId="14" xfId="0" applyFont="1" applyFill="1" applyBorder="1" applyAlignment="1">
      <alignment vertical="center"/>
    </xf>
    <xf numFmtId="0" fontId="9" fillId="10" borderId="14" xfId="0" applyFont="1" applyFill="1" applyBorder="1" applyAlignment="1">
      <alignment horizontal="center" vertical="center" wrapText="1"/>
    </xf>
    <xf numFmtId="0" fontId="9" fillId="10" borderId="7" xfId="0" applyFont="1" applyFill="1" applyBorder="1" applyAlignment="1">
      <alignment horizontal="center" vertical="center" wrapText="1"/>
    </xf>
    <xf numFmtId="0" fontId="9" fillId="10" borderId="18" xfId="0" applyFont="1" applyFill="1" applyBorder="1" applyAlignment="1">
      <alignment horizontal="center" vertical="center" wrapText="1"/>
    </xf>
    <xf numFmtId="0" fontId="9" fillId="10" borderId="6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2" borderId="6" xfId="0" applyFont="1" applyFill="1" applyBorder="1" applyAlignment="1">
      <alignment horizontal="center" vertical="center" wrapText="1"/>
    </xf>
    <xf numFmtId="0" fontId="20" fillId="0" borderId="7" xfId="0" applyFont="1" applyBorder="1" applyAlignment="1">
      <alignment vertical="center" wrapText="1"/>
    </xf>
    <xf numFmtId="0" fontId="9" fillId="10" borderId="5" xfId="0" applyFont="1" applyFill="1" applyBorder="1" applyAlignment="1">
      <alignment vertical="center"/>
    </xf>
    <xf numFmtId="0" fontId="9" fillId="10" borderId="5" xfId="0" applyFont="1" applyFill="1" applyBorder="1" applyAlignment="1">
      <alignment horizontal="center" vertical="center" wrapText="1"/>
    </xf>
    <xf numFmtId="0" fontId="9" fillId="10" borderId="13" xfId="0" applyFont="1" applyFill="1" applyBorder="1" applyAlignment="1">
      <alignment horizontal="center" vertical="center" wrapText="1"/>
    </xf>
    <xf numFmtId="0" fontId="9" fillId="10" borderId="0" xfId="0" applyFont="1" applyFill="1" applyAlignment="1">
      <alignment horizontal="center" vertical="center" wrapText="1"/>
    </xf>
    <xf numFmtId="0" fontId="9" fillId="10" borderId="1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2" borderId="1" xfId="0" applyFont="1" applyFill="1" applyBorder="1" applyAlignment="1">
      <alignment horizontal="center" vertical="center" wrapText="1"/>
    </xf>
    <xf numFmtId="0" fontId="20" fillId="0" borderId="13" xfId="0" applyFont="1" applyBorder="1" applyAlignment="1">
      <alignment vertical="center" wrapText="1"/>
    </xf>
    <xf numFmtId="0" fontId="9" fillId="10" borderId="12" xfId="0" applyFont="1" applyFill="1" applyBorder="1" applyAlignment="1">
      <alignment vertical="center"/>
    </xf>
    <xf numFmtId="0" fontId="9" fillId="10" borderId="12" xfId="0" applyFont="1" applyFill="1" applyBorder="1" applyAlignment="1">
      <alignment horizontal="center" vertical="center" wrapText="1"/>
    </xf>
    <xf numFmtId="0" fontId="9" fillId="10" borderId="2" xfId="0" applyFont="1" applyFill="1" applyBorder="1" applyAlignment="1">
      <alignment horizontal="center" vertical="center" wrapText="1"/>
    </xf>
    <xf numFmtId="0" fontId="9" fillId="10" borderId="4" xfId="0" applyFont="1" applyFill="1" applyBorder="1" applyAlignment="1">
      <alignment horizontal="center" vertical="center" wrapText="1"/>
    </xf>
    <xf numFmtId="0" fontId="9" fillId="10" borderId="3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2" borderId="3" xfId="0" applyFont="1" applyFill="1" applyBorder="1" applyAlignment="1">
      <alignment horizontal="center" vertical="center" wrapText="1"/>
    </xf>
    <xf numFmtId="0" fontId="4" fillId="0" borderId="5" xfId="0" applyFont="1" applyBorder="1"/>
    <xf numFmtId="0" fontId="4" fillId="0" borderId="1" xfId="0" applyFont="1" applyBorder="1"/>
    <xf numFmtId="0" fontId="4" fillId="0" borderId="7" xfId="0" applyFont="1" applyBorder="1"/>
    <xf numFmtId="0" fontId="4" fillId="0" borderId="18" xfId="0" applyFont="1" applyBorder="1"/>
    <xf numFmtId="0" fontId="4" fillId="0" borderId="6" xfId="0" applyFont="1" applyBorder="1"/>
    <xf numFmtId="0" fontId="12" fillId="12" borderId="0" xfId="0" applyFont="1" applyFill="1" applyAlignment="1">
      <alignment vertical="center"/>
    </xf>
    <xf numFmtId="0" fontId="4" fillId="0" borderId="13" xfId="0" applyFont="1" applyBorder="1"/>
    <xf numFmtId="0" fontId="4" fillId="0" borderId="1" xfId="0" applyFont="1" applyBorder="1"/>
    <xf numFmtId="0" fontId="4" fillId="0" borderId="12" xfId="0" applyFont="1" applyBorder="1"/>
    <xf numFmtId="0" fontId="4" fillId="0" borderId="3" xfId="0" applyFont="1" applyBorder="1"/>
    <xf numFmtId="0" fontId="4" fillId="0" borderId="2" xfId="0" applyFont="1" applyBorder="1"/>
    <xf numFmtId="0" fontId="4" fillId="0" borderId="3" xfId="0" applyFont="1" applyBorder="1"/>
    <xf numFmtId="0" fontId="4" fillId="3" borderId="11" xfId="0" applyFont="1" applyFill="1" applyBorder="1" applyAlignment="1">
      <alignment vertical="center"/>
    </xf>
    <xf numFmtId="0" fontId="4" fillId="3" borderId="2" xfId="0" applyFont="1" applyFill="1" applyBorder="1" applyAlignment="1">
      <alignment vertical="center"/>
    </xf>
    <xf numFmtId="0" fontId="4" fillId="0" borderId="2" xfId="0" applyFont="1" applyBorder="1"/>
    <xf numFmtId="0" fontId="9" fillId="2" borderId="2" xfId="0" applyFont="1" applyFill="1" applyBorder="1" applyAlignment="1">
      <alignment vertical="center"/>
    </xf>
    <xf numFmtId="0" fontId="4" fillId="0" borderId="11" xfId="0" applyFont="1" applyBorder="1"/>
    <xf numFmtId="0" fontId="4" fillId="0" borderId="8" xfId="0" applyFont="1" applyBorder="1"/>
    <xf numFmtId="0" fontId="4" fillId="0" borderId="10" xfId="0" applyFont="1" applyBorder="1"/>
    <xf numFmtId="0" fontId="9" fillId="2" borderId="2" xfId="0" applyFont="1" applyFill="1" applyBorder="1" applyAlignment="1">
      <alignment horizontal="left" vertical="center"/>
    </xf>
    <xf numFmtId="0" fontId="4" fillId="0" borderId="18" xfId="0" applyFont="1" applyBorder="1" applyAlignment="1">
      <alignment horizontal="center" vertical="center" wrapText="1"/>
    </xf>
    <xf numFmtId="0" fontId="4" fillId="0" borderId="18" xfId="0" applyFont="1" applyBorder="1"/>
    <xf numFmtId="0" fontId="9" fillId="0" borderId="0" xfId="0" applyFont="1"/>
    <xf numFmtId="0" fontId="10" fillId="0" borderId="38" xfId="5" applyFont="1" applyBorder="1"/>
    <xf numFmtId="3" fontId="10" fillId="0" borderId="38" xfId="5" applyNumberFormat="1" applyFont="1" applyBorder="1"/>
    <xf numFmtId="0" fontId="13" fillId="0" borderId="0" xfId="0" applyFont="1"/>
    <xf numFmtId="0" fontId="10" fillId="0" borderId="0" xfId="5" applyFont="1"/>
    <xf numFmtId="2" fontId="12" fillId="7" borderId="0" xfId="0" applyNumberFormat="1" applyFont="1" applyFill="1" applyAlignment="1">
      <alignment horizontal="center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4" fillId="7" borderId="27" xfId="0" applyFont="1" applyFill="1" applyBorder="1"/>
    <xf numFmtId="0" fontId="9" fillId="7" borderId="28" xfId="0" applyFont="1" applyFill="1" applyBorder="1" applyAlignment="1">
      <alignment horizontal="center"/>
    </xf>
    <xf numFmtId="0" fontId="9" fillId="7" borderId="29" xfId="0" applyFont="1" applyFill="1" applyBorder="1" applyAlignment="1">
      <alignment horizontal="center"/>
    </xf>
    <xf numFmtId="0" fontId="12" fillId="7" borderId="31" xfId="0" applyFont="1" applyFill="1" applyBorder="1"/>
    <xf numFmtId="0" fontId="9" fillId="7" borderId="32" xfId="0" applyFont="1" applyFill="1" applyBorder="1" applyAlignment="1">
      <alignment horizontal="center"/>
    </xf>
    <xf numFmtId="0" fontId="4" fillId="0" borderId="34" xfId="0" applyFont="1" applyBorder="1"/>
    <xf numFmtId="0" fontId="12" fillId="15" borderId="35" xfId="0" applyFont="1" applyFill="1" applyBorder="1" applyAlignment="1">
      <alignment vertical="center"/>
    </xf>
    <xf numFmtId="0" fontId="18" fillId="0" borderId="0" xfId="0" applyFont="1"/>
    <xf numFmtId="0" fontId="4" fillId="0" borderId="37" xfId="0" applyFont="1" applyBorder="1" applyAlignment="1">
      <alignment horizontal="right"/>
    </xf>
    <xf numFmtId="0" fontId="12" fillId="15" borderId="0" xfId="0" applyFont="1" applyFill="1" applyAlignment="1">
      <alignment vertical="center"/>
    </xf>
    <xf numFmtId="0" fontId="4" fillId="5" borderId="23" xfId="0" applyFont="1" applyFill="1" applyBorder="1"/>
    <xf numFmtId="0" fontId="10" fillId="0" borderId="24" xfId="5" applyFont="1" applyBorder="1"/>
    <xf numFmtId="0" fontId="4" fillId="5" borderId="31" xfId="0" applyFont="1" applyFill="1" applyBorder="1"/>
    <xf numFmtId="0" fontId="12" fillId="7" borderId="35" xfId="0" applyFont="1" applyFill="1" applyBorder="1"/>
    <xf numFmtId="3" fontId="10" fillId="0" borderId="0" xfId="5" applyNumberFormat="1" applyFont="1"/>
    <xf numFmtId="0" fontId="19" fillId="0" borderId="0" xfId="0" applyFont="1"/>
    <xf numFmtId="0" fontId="9" fillId="7" borderId="51" xfId="0" applyFont="1" applyFill="1" applyBorder="1" applyAlignment="1">
      <alignment horizontal="center"/>
    </xf>
    <xf numFmtId="0" fontId="9" fillId="7" borderId="39" xfId="0" applyFont="1" applyFill="1" applyBorder="1" applyAlignment="1">
      <alignment horizontal="center"/>
    </xf>
    <xf numFmtId="0" fontId="13" fillId="7" borderId="45" xfId="5" applyFont="1" applyFill="1" applyBorder="1" applyAlignment="1">
      <alignment horizontal="center"/>
    </xf>
    <xf numFmtId="0" fontId="10" fillId="0" borderId="50" xfId="0" applyFont="1" applyBorder="1" applyAlignment="1">
      <alignment horizontal="center"/>
    </xf>
    <xf numFmtId="0" fontId="13" fillId="7" borderId="28" xfId="5" applyFont="1" applyFill="1" applyBorder="1" applyAlignment="1">
      <alignment horizontal="center"/>
    </xf>
    <xf numFmtId="0" fontId="9" fillId="7" borderId="30" xfId="0" applyFont="1" applyFill="1" applyBorder="1" applyAlignment="1">
      <alignment horizontal="center"/>
    </xf>
    <xf numFmtId="0" fontId="9" fillId="7" borderId="45" xfId="0" applyFont="1" applyFill="1" applyBorder="1" applyAlignment="1">
      <alignment horizontal="center"/>
    </xf>
    <xf numFmtId="0" fontId="13" fillId="22" borderId="28" xfId="5" applyFont="1" applyFill="1" applyBorder="1" applyAlignment="1">
      <alignment horizontal="center"/>
    </xf>
    <xf numFmtId="0" fontId="9" fillId="22" borderId="30" xfId="0" applyFont="1" applyFill="1" applyBorder="1" applyAlignment="1">
      <alignment horizontal="center"/>
    </xf>
    <xf numFmtId="0" fontId="10" fillId="7" borderId="32" xfId="5" applyFont="1" applyFill="1" applyBorder="1" applyAlignment="1">
      <alignment horizontal="center"/>
    </xf>
    <xf numFmtId="0" fontId="10" fillId="7" borderId="33" xfId="5" applyFont="1" applyFill="1" applyBorder="1" applyAlignment="1">
      <alignment horizontal="center"/>
    </xf>
    <xf numFmtId="0" fontId="10" fillId="7" borderId="46" xfId="5" applyFont="1" applyFill="1" applyBorder="1" applyAlignment="1">
      <alignment horizontal="center"/>
    </xf>
    <xf numFmtId="0" fontId="10" fillId="22" borderId="32" xfId="5" applyFont="1" applyFill="1" applyBorder="1" applyAlignment="1">
      <alignment horizontal="center"/>
    </xf>
    <xf numFmtId="0" fontId="10" fillId="22" borderId="33" xfId="5" applyFont="1" applyFill="1" applyBorder="1" applyAlignment="1">
      <alignment horizontal="center"/>
    </xf>
    <xf numFmtId="0" fontId="10" fillId="0" borderId="34" xfId="5" applyFont="1" applyBorder="1"/>
    <xf numFmtId="0" fontId="9" fillId="7" borderId="34" xfId="2" applyFont="1" applyFill="1" applyBorder="1" applyAlignment="1">
      <alignment horizontal="center"/>
    </xf>
    <xf numFmtId="0" fontId="9" fillId="7" borderId="40" xfId="2" applyFont="1" applyFill="1" applyBorder="1" applyAlignment="1">
      <alignment horizontal="center"/>
    </xf>
    <xf numFmtId="0" fontId="13" fillId="7" borderId="34" xfId="5" applyFont="1" applyFill="1" applyBorder="1" applyAlignment="1">
      <alignment horizontal="center"/>
    </xf>
    <xf numFmtId="0" fontId="13" fillId="7" borderId="0" xfId="5" applyFont="1" applyFill="1" applyAlignment="1">
      <alignment horizontal="center"/>
    </xf>
    <xf numFmtId="0" fontId="13" fillId="7" borderId="59" xfId="5" applyFont="1" applyFill="1" applyBorder="1" applyAlignment="1">
      <alignment horizontal="center"/>
    </xf>
    <xf numFmtId="0" fontId="13" fillId="22" borderId="38" xfId="5" applyFont="1" applyFill="1" applyBorder="1" applyAlignment="1">
      <alignment horizontal="center"/>
    </xf>
    <xf numFmtId="0" fontId="15" fillId="0" borderId="0" xfId="0" applyFont="1"/>
    <xf numFmtId="0" fontId="4" fillId="0" borderId="0" xfId="2" applyFont="1"/>
    <xf numFmtId="0" fontId="12" fillId="7" borderId="0" xfId="2" applyFont="1" applyFill="1" applyAlignment="1">
      <alignment horizontal="center" wrapText="1"/>
    </xf>
    <xf numFmtId="0" fontId="4" fillId="0" borderId="0" xfId="2" applyFont="1" applyAlignment="1">
      <alignment horizontal="center"/>
    </xf>
    <xf numFmtId="0" fontId="9" fillId="0" borderId="0" xfId="2" applyFont="1" applyAlignment="1">
      <alignment horizontal="center"/>
    </xf>
    <xf numFmtId="0" fontId="9" fillId="7" borderId="34" xfId="2" applyFont="1" applyFill="1" applyBorder="1"/>
    <xf numFmtId="0" fontId="9" fillId="0" borderId="34" xfId="2" applyFont="1" applyBorder="1"/>
    <xf numFmtId="0" fontId="9" fillId="0" borderId="34" xfId="2" applyFont="1" applyBorder="1" applyAlignment="1">
      <alignment horizontal="center" wrapText="1"/>
    </xf>
    <xf numFmtId="0" fontId="4" fillId="0" borderId="34" xfId="2" applyFont="1" applyBorder="1" applyAlignment="1">
      <alignment horizontal="center"/>
    </xf>
    <xf numFmtId="0" fontId="4" fillId="0" borderId="40" xfId="2" applyFont="1" applyBorder="1" applyAlignment="1">
      <alignment horizontal="center"/>
    </xf>
    <xf numFmtId="0" fontId="4" fillId="5" borderId="9" xfId="2" applyFont="1" applyFill="1" applyBorder="1" applyAlignment="1">
      <alignment horizontal="left" vertical="center" wrapText="1"/>
    </xf>
    <xf numFmtId="0" fontId="6" fillId="3" borderId="9" xfId="0" applyFont="1" applyFill="1" applyBorder="1" applyAlignment="1">
      <alignment vertical="center" wrapText="1"/>
    </xf>
    <xf numFmtId="0" fontId="4" fillId="3" borderId="9" xfId="0" applyFont="1" applyFill="1" applyBorder="1" applyAlignment="1">
      <alignment vertical="center" wrapText="1"/>
    </xf>
    <xf numFmtId="0" fontId="4" fillId="5" borderId="9" xfId="2" applyFont="1" applyFill="1" applyBorder="1" applyAlignment="1">
      <alignment horizontal="left" vertical="top" wrapText="1"/>
    </xf>
    <xf numFmtId="0" fontId="3" fillId="5" borderId="9" xfId="2" applyFont="1" applyFill="1" applyBorder="1" applyAlignment="1">
      <alignment horizontal="left" vertical="center" wrapText="1"/>
    </xf>
    <xf numFmtId="0" fontId="4" fillId="5" borderId="37" xfId="2" applyFont="1" applyFill="1" applyBorder="1" applyAlignment="1">
      <alignment horizontal="left" vertical="top" wrapText="1"/>
    </xf>
    <xf numFmtId="0" fontId="6" fillId="3" borderId="36" xfId="0" applyFont="1" applyFill="1" applyBorder="1" applyAlignment="1">
      <alignment vertical="center" wrapText="1"/>
    </xf>
    <xf numFmtId="0" fontId="4" fillId="5" borderId="36" xfId="2" applyFont="1" applyFill="1" applyBorder="1" applyAlignment="1">
      <alignment horizontal="left" vertical="center" wrapText="1"/>
    </xf>
    <xf numFmtId="0" fontId="4" fillId="5" borderId="36" xfId="2" applyFont="1" applyFill="1" applyBorder="1" applyAlignment="1">
      <alignment horizontal="left" vertical="top" wrapText="1"/>
    </xf>
    <xf numFmtId="0" fontId="3" fillId="5" borderId="36" xfId="2" applyFont="1" applyFill="1" applyBorder="1" applyAlignment="1">
      <alignment horizontal="left" vertical="center" wrapText="1"/>
    </xf>
    <xf numFmtId="0" fontId="20" fillId="0" borderId="0" xfId="5" applyFont="1"/>
    <xf numFmtId="0" fontId="10" fillId="0" borderId="0" xfId="6" applyFont="1"/>
    <xf numFmtId="0" fontId="12" fillId="2" borderId="0" xfId="0" applyFont="1" applyFill="1" applyAlignment="1">
      <alignment vertical="center"/>
    </xf>
    <xf numFmtId="0" fontId="13" fillId="7" borderId="0" xfId="6" applyFont="1" applyFill="1" applyAlignment="1">
      <alignment horizontal="center"/>
    </xf>
    <xf numFmtId="0" fontId="4" fillId="3" borderId="23" xfId="0" applyFont="1" applyFill="1" applyBorder="1" applyAlignment="1">
      <alignment vertical="center"/>
    </xf>
    <xf numFmtId="0" fontId="10" fillId="6" borderId="25" xfId="6" applyFont="1" applyFill="1" applyBorder="1" applyAlignment="1">
      <alignment horizontal="center"/>
    </xf>
    <xf numFmtId="0" fontId="9" fillId="2" borderId="23" xfId="0" applyFont="1" applyFill="1" applyBorder="1" applyAlignment="1">
      <alignment vertical="center"/>
    </xf>
    <xf numFmtId="0" fontId="13" fillId="7" borderId="25" xfId="6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6" xfId="0" applyFont="1" applyFill="1" applyBorder="1" applyAlignment="1">
      <alignment horizontal="center" vertical="center" wrapText="1"/>
    </xf>
    <xf numFmtId="0" fontId="9" fillId="22" borderId="14" xfId="0" applyFont="1" applyFill="1" applyBorder="1" applyAlignment="1">
      <alignment horizontal="center" vertical="center" wrapText="1"/>
    </xf>
    <xf numFmtId="0" fontId="9" fillId="22" borderId="6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4" fillId="10" borderId="0" xfId="0" applyFont="1" applyFill="1" applyAlignment="1">
      <alignment vertical="center"/>
    </xf>
    <xf numFmtId="0" fontId="12" fillId="10" borderId="0" xfId="0" applyFont="1" applyFill="1" applyAlignment="1">
      <alignment vertical="center"/>
    </xf>
    <xf numFmtId="0" fontId="23" fillId="16" borderId="0" xfId="0" applyFont="1" applyFill="1" applyAlignment="1">
      <alignment vertical="center"/>
    </xf>
    <xf numFmtId="0" fontId="12" fillId="2" borderId="0" xfId="0" applyFont="1" applyFill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3" fillId="7" borderId="13" xfId="6" applyFont="1" applyFill="1" applyBorder="1" applyAlignment="1">
      <alignment horizontal="center"/>
    </xf>
    <xf numFmtId="0" fontId="9" fillId="7" borderId="0" xfId="0" applyFont="1" applyFill="1" applyAlignment="1">
      <alignment horizontal="center"/>
    </xf>
    <xf numFmtId="0" fontId="9" fillId="7" borderId="40" xfId="0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3" fillId="22" borderId="2" xfId="6" applyFont="1" applyFill="1" applyBorder="1" applyAlignment="1">
      <alignment horizontal="center"/>
    </xf>
    <xf numFmtId="0" fontId="9" fillId="22" borderId="3" xfId="0" applyFont="1" applyFill="1" applyBorder="1" applyAlignment="1">
      <alignment horizontal="center"/>
    </xf>
    <xf numFmtId="0" fontId="4" fillId="3" borderId="58" xfId="0" applyFont="1" applyFill="1" applyBorder="1" applyAlignment="1">
      <alignment vertical="center"/>
    </xf>
    <xf numFmtId="0" fontId="4" fillId="3" borderId="16" xfId="0" applyFont="1" applyFill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10" fillId="0" borderId="0" xfId="6" applyFont="1" applyAlignment="1">
      <alignment horizontal="center"/>
    </xf>
    <xf numFmtId="0" fontId="9" fillId="2" borderId="16" xfId="0" applyFont="1" applyFill="1" applyBorder="1" applyAlignment="1">
      <alignment vertical="center"/>
    </xf>
    <xf numFmtId="0" fontId="12" fillId="12" borderId="16" xfId="0" applyFont="1" applyFill="1" applyBorder="1" applyAlignment="1">
      <alignment vertical="center"/>
    </xf>
    <xf numFmtId="3" fontId="10" fillId="0" borderId="0" xfId="6" applyNumberFormat="1" applyFont="1" applyAlignment="1">
      <alignment horizontal="center"/>
    </xf>
    <xf numFmtId="3" fontId="24" fillId="25" borderId="52" xfId="207" applyNumberFormat="1" applyFont="1" applyFill="1" applyBorder="1" applyAlignment="1">
      <alignment horizontal="right" vertical="top"/>
    </xf>
    <xf numFmtId="3" fontId="24" fillId="25" borderId="53" xfId="208" applyNumberFormat="1" applyFont="1" applyFill="1" applyBorder="1" applyAlignment="1">
      <alignment horizontal="right" vertical="top"/>
    </xf>
    <xf numFmtId="3" fontId="24" fillId="25" borderId="54" xfId="209" applyNumberFormat="1" applyFont="1" applyFill="1" applyBorder="1" applyAlignment="1">
      <alignment horizontal="right" vertical="top"/>
    </xf>
    <xf numFmtId="3" fontId="24" fillId="25" borderId="55" xfId="210" applyNumberFormat="1" applyFont="1" applyFill="1" applyBorder="1" applyAlignment="1">
      <alignment horizontal="right" vertical="top"/>
    </xf>
    <xf numFmtId="3" fontId="24" fillId="25" borderId="56" xfId="211" applyNumberFormat="1" applyFont="1" applyFill="1" applyBorder="1" applyAlignment="1">
      <alignment horizontal="right" vertical="top"/>
    </xf>
    <xf numFmtId="3" fontId="24" fillId="25" borderId="57" xfId="212" applyNumberFormat="1" applyFont="1" applyFill="1" applyBorder="1" applyAlignment="1">
      <alignment horizontal="right" vertical="top"/>
    </xf>
    <xf numFmtId="0" fontId="23" fillId="16" borderId="16" xfId="0" applyFont="1" applyFill="1" applyBorder="1" applyAlignment="1">
      <alignment vertical="center"/>
    </xf>
    <xf numFmtId="0" fontId="10" fillId="0" borderId="0" xfId="7" applyFont="1"/>
    <xf numFmtId="0" fontId="4" fillId="0" borderId="0" xfId="0" applyFont="1" applyAlignment="1">
      <alignment horizontal="right"/>
    </xf>
    <xf numFmtId="0" fontId="10" fillId="0" borderId="0" xfId="7" applyFont="1" applyAlignment="1">
      <alignment horizontal="right"/>
    </xf>
    <xf numFmtId="0" fontId="16" fillId="0" borderId="0" xfId="7" applyFont="1"/>
    <xf numFmtId="0" fontId="5" fillId="7" borderId="0" xfId="0" applyFont="1" applyFill="1" applyAlignment="1">
      <alignment horizontal="center" vertical="center"/>
    </xf>
    <xf numFmtId="2" fontId="9" fillId="7" borderId="15" xfId="2" applyNumberFormat="1" applyFont="1" applyFill="1" applyBorder="1" applyAlignment="1">
      <alignment horizontal="center" vertical="center" wrapText="1"/>
    </xf>
    <xf numFmtId="2" fontId="9" fillId="8" borderId="16" xfId="2" applyNumberFormat="1" applyFont="1" applyFill="1" applyBorder="1" applyAlignment="1">
      <alignment horizontal="center" wrapText="1"/>
    </xf>
    <xf numFmtId="2" fontId="22" fillId="7" borderId="0" xfId="2" applyNumberFormat="1" applyFont="1" applyFill="1" applyAlignment="1">
      <alignment horizontal="center" vertical="center" wrapText="1"/>
    </xf>
  </cellXfs>
  <cellStyles count="213">
    <cellStyle name="Comma" xfId="1" builtinId="3"/>
    <cellStyle name="Comma 2" xfId="198" xr:uid="{2E732BBC-7A51-4592-92E3-1CFF1E45041D}"/>
    <cellStyle name="Normal" xfId="0" builtinId="0"/>
    <cellStyle name="Normal 10" xfId="201" xr:uid="{AA83CA84-8815-492F-BED7-85A6DC1D5A40}"/>
    <cellStyle name="Normal 11" xfId="202" xr:uid="{3446A2D1-4D5B-4984-B24C-93E6F0C7F52C}"/>
    <cellStyle name="Normal 12" xfId="203" xr:uid="{33D17A78-B007-469F-9397-E393316736B6}"/>
    <cellStyle name="Normal 13" xfId="204" xr:uid="{043F9D57-B6FE-42EB-AAA3-E7BFEF53F45A}"/>
    <cellStyle name="Normal 14" xfId="205" xr:uid="{0445E3DE-A7A5-45D9-B629-54372A4F87DE}"/>
    <cellStyle name="Normal 15" xfId="206" xr:uid="{58FBE260-DD19-493E-9D43-2B31E579A3C5}"/>
    <cellStyle name="Normal 16" xfId="5" xr:uid="{00000000-0005-0000-0000-000002000000}"/>
    <cellStyle name="Normal 17" xfId="6" xr:uid="{00000000-0005-0000-0000-000003000000}"/>
    <cellStyle name="Normal 18" xfId="8" xr:uid="{00000000-0005-0000-0000-000004000000}"/>
    <cellStyle name="Normal 19" xfId="7" xr:uid="{00000000-0005-0000-0000-000005000000}"/>
    <cellStyle name="Normal 2" xfId="2" xr:uid="{00000000-0005-0000-0000-000006000000}"/>
    <cellStyle name="Normal 2 2" xfId="165" xr:uid="{13A24B10-A3D2-4E84-B781-53683355C604}"/>
    <cellStyle name="Normal 2 3" xfId="196" xr:uid="{897DBB03-EA09-46DD-95F7-AACB774FDE57}"/>
    <cellStyle name="Normal 20" xfId="4" xr:uid="{00000000-0005-0000-0000-000007000000}"/>
    <cellStyle name="Normal 21" xfId="58" xr:uid="{5E617852-A122-4A71-BF61-6F487D6C8907}"/>
    <cellStyle name="Normal 3" xfId="60" xr:uid="{F95D4E38-B8D6-44D6-975B-782501DE7C8C}"/>
    <cellStyle name="Normal 4" xfId="136" xr:uid="{563C825C-6616-48D2-A710-0C815676FE34}"/>
    <cellStyle name="Normal 5" xfId="166" xr:uid="{034B8F55-F068-4E69-9FA8-B4DD6FEA6645}"/>
    <cellStyle name="Normal 6" xfId="197" xr:uid="{E09C3F24-7DF8-45B5-BC8E-2650741DDCC9}"/>
    <cellStyle name="Normal 7" xfId="3" xr:uid="{00000000-0005-0000-0000-000008000000}"/>
    <cellStyle name="Normal 8" xfId="199" xr:uid="{113981D8-0055-4B2D-8F70-402057EE1513}"/>
    <cellStyle name="Normal 9" xfId="200" xr:uid="{ECC8B06D-AB68-4F27-83D0-36DC423D075D}"/>
    <cellStyle name="style1436187859084" xfId="59" xr:uid="{52F8105E-E21D-4FC9-90C4-895BE1A99585}"/>
    <cellStyle name="style1436187859177" xfId="61" xr:uid="{8D845371-EFC0-409A-9CEA-27CE0247E00E}"/>
    <cellStyle name="style1436187859318" xfId="62" xr:uid="{FD7C5C0A-5C6A-4D5C-A8ED-2BB88AB72C6C}"/>
    <cellStyle name="style1436187859365" xfId="63" xr:uid="{0361A55E-ABB3-400C-877D-A024FA9B5C88}"/>
    <cellStyle name="style1436187859411" xfId="64" xr:uid="{31F68C0D-0DA3-4D3F-B098-BFB262DCBC22}"/>
    <cellStyle name="style1436187859458" xfId="65" xr:uid="{FF018AC4-CD5C-4AD0-8A68-A71EEC51E7D5}"/>
    <cellStyle name="style1436187859505" xfId="66" xr:uid="{D171C036-BCC5-4405-A15D-1156387134F6}"/>
    <cellStyle name="style1436187859536" xfId="67" xr:uid="{E13032CA-4276-4376-B4CE-5AAA57C9D04B}"/>
    <cellStyle name="style1436187859583" xfId="68" xr:uid="{1BA7E0C4-5EF9-47C8-A57F-35E359866D7B}"/>
    <cellStyle name="style1436187859630" xfId="69" xr:uid="{50B6CD46-1983-4A72-B348-0F8DF57A64D6}"/>
    <cellStyle name="style1436187859723" xfId="70" xr:uid="{0207513A-ED52-467B-BD66-673D75A2F3D4}"/>
    <cellStyle name="style1436187859770" xfId="71" xr:uid="{107D3E5F-4492-424E-9F1E-09A132D0DB38}"/>
    <cellStyle name="style1436187859817" xfId="72" xr:uid="{E1AB686D-4DDE-469F-882D-5F0D6DC90B98}"/>
    <cellStyle name="style1436187859848" xfId="73" xr:uid="{0E169CAD-590C-40A9-9DAF-6E3AE6982BAE}"/>
    <cellStyle name="style1436187859895" xfId="74" xr:uid="{5B77E693-0FE1-441A-A4D3-AE6261801120}"/>
    <cellStyle name="style1436187859926" xfId="75" xr:uid="{CACC30C2-C6CB-4D4F-8E78-BE2A74074C34}"/>
    <cellStyle name="style1436187859973" xfId="76" xr:uid="{A539FE61-5C12-4D8A-A1BC-BFEF83EC2498}"/>
    <cellStyle name="style1436187860020" xfId="77" xr:uid="{4435D267-B647-494D-B96F-85C721000D41}"/>
    <cellStyle name="style1436187860051" xfId="78" xr:uid="{64E26FCB-FC22-48E9-827E-F364C73C30EF}"/>
    <cellStyle name="style1436187860098" xfId="79" xr:uid="{0B04FEC2-8679-4608-B5A1-78FCAC916B40}"/>
    <cellStyle name="style1436187860160" xfId="80" xr:uid="{C72B1820-5174-40FF-BB63-D4B68DA5BBC3}"/>
    <cellStyle name="style1436187860191" xfId="81" xr:uid="{A2349504-3870-4E81-8791-E6C802A6C5BF}"/>
    <cellStyle name="style1436187860223" xfId="82" xr:uid="{A28066FD-B291-429C-B477-4B33581EDE77}"/>
    <cellStyle name="style1436187860269" xfId="83" xr:uid="{6F553220-CA18-40A9-997C-A01E0AD0F97F}"/>
    <cellStyle name="style1436187860301" xfId="84" xr:uid="{462D34A9-BE26-437D-8D0D-348BDF050911}"/>
    <cellStyle name="style1436187860394" xfId="85" xr:uid="{F637EBD4-BE68-465E-92B5-30CA38C27255}"/>
    <cellStyle name="style1436187860425" xfId="86" xr:uid="{D8741E33-C544-4556-AF2B-CA59EBBF02CB}"/>
    <cellStyle name="style1436187860581" xfId="87" xr:uid="{090D9A01-26F8-4443-9801-E4D92C6C937D}"/>
    <cellStyle name="style1436187860613" xfId="88" xr:uid="{282CE58E-BECD-4AFA-BF69-6ECF5AD93847}"/>
    <cellStyle name="style1436187860659" xfId="89" xr:uid="{DEC6B1A7-A7CA-415A-8355-24F2078DCF39}"/>
    <cellStyle name="style1436187860691" xfId="90" xr:uid="{8C6F0E23-AA05-42FE-8812-394553700A48}"/>
    <cellStyle name="style1436187860737" xfId="91" xr:uid="{996FB818-88A3-4761-8360-B8CC8785616A}"/>
    <cellStyle name="style1436187860784" xfId="92" xr:uid="{389BE37D-0BAE-4C64-9996-3B19BAE99139}"/>
    <cellStyle name="style1436187860815" xfId="93" xr:uid="{9BEC79C6-9CF9-4FD8-80C6-9B220EAB22BB}"/>
    <cellStyle name="style1436187860847" xfId="94" xr:uid="{17C03CBA-AAEA-4234-8794-75BA05C99402}"/>
    <cellStyle name="style1436187860893" xfId="95" xr:uid="{20B46967-A330-489D-8AA4-DD0B44B24186}"/>
    <cellStyle name="style1436187860925" xfId="96" xr:uid="{A341C0D9-B8C0-4173-A3C8-2FC7E6612FAB}"/>
    <cellStyle name="style1436187861049" xfId="97" xr:uid="{F248A0E5-7883-4855-86E7-68C588740038}"/>
    <cellStyle name="style1436187861081" xfId="98" xr:uid="{63B3640B-0B41-4C68-8B81-58C2F0EBF28E}"/>
    <cellStyle name="style1436187861112" xfId="99" xr:uid="{44B4A4DC-0BE6-4235-ACBC-2C30CFB972C6}"/>
    <cellStyle name="style1436187861455" xfId="100" xr:uid="{C5B10074-1E4C-4EDC-9C4F-138B71DAAB4B}"/>
    <cellStyle name="style1436187861502" xfId="101" xr:uid="{9CB5FD79-43D2-472C-8CBA-0ED2E5CA2B82}"/>
    <cellStyle name="style1436187861595" xfId="102" xr:uid="{7AC4F962-3913-4BF4-940E-30F47F929185}"/>
    <cellStyle name="style1436187861642" xfId="103" xr:uid="{A96B21CC-CE36-4D98-8CE3-369440E2A713}"/>
    <cellStyle name="style1436187861673" xfId="104" xr:uid="{6CA49974-E24C-4FE6-9B65-BD27B01BFCA6}"/>
    <cellStyle name="style1436187861720" xfId="105" xr:uid="{BC2AD598-0DC7-4F7B-9BCA-2763C2A22616}"/>
    <cellStyle name="style1436187861751" xfId="106" xr:uid="{0118ED57-DED5-4288-B5E5-EFFF4A776822}"/>
    <cellStyle name="style1436187861798" xfId="107" xr:uid="{91BF9400-F669-411F-8B0C-5843832D891C}"/>
    <cellStyle name="style1436187861829" xfId="108" xr:uid="{FC37C26C-6777-455A-87DC-985AC91FC0EB}"/>
    <cellStyle name="style1436187861876" xfId="109" xr:uid="{91F57FB1-45FB-4CE8-B1F2-8447B813899F}"/>
    <cellStyle name="style1436187861907" xfId="110" xr:uid="{79F921A0-6C46-47EA-B92B-38A03BB12A0F}"/>
    <cellStyle name="style1436187861954" xfId="111" xr:uid="{4419EF21-3EAA-4928-B65E-9E58BBA51BE2}"/>
    <cellStyle name="style1436187861985" xfId="112" xr:uid="{A6401AD4-D517-4A8C-AFB0-A9CC336E20AB}"/>
    <cellStyle name="style1436187862204" xfId="113" xr:uid="{9B7858BB-3A16-4FC1-9DA9-93B6918A880C}"/>
    <cellStyle name="style1436187862235" xfId="114" xr:uid="{77FC52C3-542E-4B74-B71F-EC04E315B813}"/>
    <cellStyle name="style1436187862282" xfId="115" xr:uid="{A12B9D4A-0BEA-4B3F-92DB-0E07D0E64EA8}"/>
    <cellStyle name="style1436187862313" xfId="116" xr:uid="{3C43A1BD-6E32-4965-BED0-0D4F27BF6C1C}"/>
    <cellStyle name="style1436187862344" xfId="117" xr:uid="{F451C662-D2B2-4D86-8CB6-9DCFDD2E15E9}"/>
    <cellStyle name="style1436187862375" xfId="118" xr:uid="{BE857A1C-03CA-4B1B-A351-A3A7554EC70C}"/>
    <cellStyle name="style1436187862422" xfId="119" xr:uid="{4A87E0AF-6AA9-4D79-A878-927F5BE8EB1D}"/>
    <cellStyle name="style1436187862453" xfId="120" xr:uid="{8312ED2C-D1AC-40C4-9060-E3B3F5C31513}"/>
    <cellStyle name="style1436187862516" xfId="121" xr:uid="{2AB144EE-0907-4D08-B99B-8493CF5AD7C4}"/>
    <cellStyle name="style1436187862563" xfId="122" xr:uid="{EA327797-1175-4030-8220-4AEEFB91EC18}"/>
    <cellStyle name="style1436187863935" xfId="123" xr:uid="{6FF3386E-D98A-4382-8815-3F342AC2EC65}"/>
    <cellStyle name="style1436187863982" xfId="124" xr:uid="{3E42BA44-421D-4258-AF67-AAF4BC2FC4D2}"/>
    <cellStyle name="style1436187864013" xfId="125" xr:uid="{6C735A27-2340-4AC0-AFEA-2354656EEC5A}"/>
    <cellStyle name="style1436187864123" xfId="126" xr:uid="{6DD1C3E7-1865-403C-BB70-F682BC5AE9A6}"/>
    <cellStyle name="style1436187864169" xfId="127" xr:uid="{564BCA43-90CC-4C12-81BD-57A21638F24D}"/>
    <cellStyle name="style1436187864201" xfId="128" xr:uid="{88AA50BB-EE7E-4A85-8B10-E0EF534A2F3F}"/>
    <cellStyle name="style1436187864232" xfId="129" xr:uid="{6AB9C03E-0B35-4CA0-9FB3-365B2066CA63}"/>
    <cellStyle name="style1436187864263" xfId="130" xr:uid="{BE249175-09DE-4B68-8260-C1DB30FAA7A9}"/>
    <cellStyle name="style1436187864310" xfId="131" xr:uid="{3526CB46-533F-4BE3-8BD8-F9E7EEBDC849}"/>
    <cellStyle name="style1436187864435" xfId="132" xr:uid="{C14DB7B2-F418-427E-A285-9CF3DB178ADE}"/>
    <cellStyle name="style1436187864481" xfId="133" xr:uid="{E2E29D2C-A83F-409E-9418-1F982D4F324E}"/>
    <cellStyle name="style1436187864528" xfId="134" xr:uid="{198D80CC-E318-4E4D-8FD4-D7C22DAA332A}"/>
    <cellStyle name="style1474031998032" xfId="135" xr:uid="{7E57D428-BA9B-472C-BA57-77F1010C0653}"/>
    <cellStyle name="style1474031998032 2" xfId="167" xr:uid="{C6B39CBC-934F-4C1F-900C-8407D657986E}"/>
    <cellStyle name="style1474031998063" xfId="137" xr:uid="{98D89F6C-A1B0-4899-AAA8-475C6BB44FF6}"/>
    <cellStyle name="style1474031998063 2" xfId="168" xr:uid="{3C642A77-6A70-4026-B5DE-273EE3414C5C}"/>
    <cellStyle name="style1474031998078" xfId="138" xr:uid="{080B784C-3B0D-41A4-9C8E-FF3DE30F3F38}"/>
    <cellStyle name="style1474031998078 2" xfId="169" xr:uid="{0D947D43-BE3D-4D7C-9622-8BFAC55A3C32}"/>
    <cellStyle name="style1474031998110" xfId="139" xr:uid="{7AD43C03-2CA6-460A-9341-3905AD5A76D4}"/>
    <cellStyle name="style1474031998110 2" xfId="170" xr:uid="{4AC0073F-D829-4A3C-8FF6-CA111000A46F}"/>
    <cellStyle name="style1474031998125" xfId="142" xr:uid="{D2E1827B-9DFC-41F8-B0E9-AEE9A46CB135}"/>
    <cellStyle name="style1474031998125 2" xfId="171" xr:uid="{72099709-A1C3-47BF-B1AD-AF7DEBE0B096}"/>
    <cellStyle name="style1474031998156" xfId="143" xr:uid="{6588EBA7-A93C-4C43-81D0-673EFA67E036}"/>
    <cellStyle name="style1474031998156 2" xfId="172" xr:uid="{1277B4E2-7B5A-44EE-929B-25186ABC7D9B}"/>
    <cellStyle name="style1474031998172" xfId="146" xr:uid="{CDC03875-0083-41A5-9902-8D3A6E1A5367}"/>
    <cellStyle name="style1474031998172 2" xfId="173" xr:uid="{F70C0B4D-A46C-4674-ADDA-A59AD9923CF8}"/>
    <cellStyle name="style1474031998203" xfId="147" xr:uid="{92C0594F-59B2-4EC2-96A1-E3615BBED208}"/>
    <cellStyle name="style1474031998203 2" xfId="174" xr:uid="{0B2CD821-D06E-403D-8AB4-A4F3450EC5FC}"/>
    <cellStyle name="style1474031998234" xfId="140" xr:uid="{5851CDB3-6C9F-4099-9654-2018A5D3B9E8}"/>
    <cellStyle name="style1474031998234 2" xfId="175" xr:uid="{D35B5949-0D70-4FBF-A163-212DE8235A80}"/>
    <cellStyle name="style1474031998250" xfId="141" xr:uid="{BDFC1EB2-C271-441B-A0AF-92093278C4DA}"/>
    <cellStyle name="style1474031998250 2" xfId="176" xr:uid="{86BAC2D1-DCB0-49D4-962E-9A3DED648B94}"/>
    <cellStyle name="style1474031998281" xfId="144" xr:uid="{07A41C5C-C03E-4757-9B09-B2FC1922211D}"/>
    <cellStyle name="style1474031998281 2" xfId="177" xr:uid="{D6C3B462-726D-4A10-8C52-5DA6F20024AD}"/>
    <cellStyle name="style1474031998297" xfId="145" xr:uid="{8CE9EA8C-808F-4768-9173-B33CE298C692}"/>
    <cellStyle name="style1474031998297 2" xfId="178" xr:uid="{F9DAA0CA-DDC2-4054-843F-E723F1265C70}"/>
    <cellStyle name="style1474031998328" xfId="149" xr:uid="{B97F7826-C8A1-482D-82E9-FD6EB083AA06}"/>
    <cellStyle name="style1474031998328 2" xfId="179" xr:uid="{A830A2CB-2C33-4168-AC05-D82E84E57086}"/>
    <cellStyle name="style1474031998359" xfId="148" xr:uid="{56792D63-FAFD-4A32-A8DF-E70660D43BA7}"/>
    <cellStyle name="style1474031998359 2" xfId="180" xr:uid="{C775F81A-20BE-463F-8049-D75E959B315F}"/>
    <cellStyle name="style1474031998375" xfId="150" xr:uid="{FCA7D552-75DF-4CF9-983F-B365DBC13A90}"/>
    <cellStyle name="style1474031998375 2" xfId="181" xr:uid="{243FDA4D-0309-4741-B357-CE4689EB12BB}"/>
    <cellStyle name="style1474031998406" xfId="155" xr:uid="{0D8B8616-950F-4885-A630-C927563073D5}"/>
    <cellStyle name="style1474031998406 2" xfId="182" xr:uid="{6EDBC84D-9DC1-46B6-A7B5-2F59B9544A4F}"/>
    <cellStyle name="style1474031998437" xfId="160" xr:uid="{6FE42DA0-6A59-4792-8CDF-262EBBE43C47}"/>
    <cellStyle name="style1474031998437 2" xfId="183" xr:uid="{BA8BB01B-2F01-4C25-9846-25E137D5924B}"/>
    <cellStyle name="style1474031998453" xfId="151" xr:uid="{55876325-A661-4ADC-99D9-430AE90088CE}"/>
    <cellStyle name="style1474031998453 2" xfId="184" xr:uid="{CDC1BD78-F8AC-4729-B87B-1391259EA50E}"/>
    <cellStyle name="style1474031998484" xfId="156" xr:uid="{F5183B9D-B4B5-4F22-A407-E5695CD264D6}"/>
    <cellStyle name="style1474031998484 2" xfId="185" xr:uid="{01C04F82-FD2B-46EC-8808-AFA243CB06A8}"/>
    <cellStyle name="style1474031998500" xfId="161" xr:uid="{F73886E2-5FC2-4FDD-B1AA-B8EE8F417462}"/>
    <cellStyle name="style1474031998500 2" xfId="186" xr:uid="{0A3E56A7-53D1-4C4C-90E9-78F528128AB9}"/>
    <cellStyle name="style1474031998531" xfId="152" xr:uid="{1E7E41B5-FF07-4B5D-82F8-54D1514E33F5}"/>
    <cellStyle name="style1474031998531 2" xfId="187" xr:uid="{EEC0CA6B-23EF-4458-8378-AE573DF1B7E6}"/>
    <cellStyle name="style1474031998546" xfId="153" xr:uid="{AA2A5568-DBFF-47A6-9FF1-50D6169AE463}"/>
    <cellStyle name="style1474031998546 2" xfId="188" xr:uid="{947D541B-788B-4D60-ACC9-C0201814C24C}"/>
    <cellStyle name="style1474031998578" xfId="154" xr:uid="{61D0D538-5261-42E2-859A-B53FA1683AD8}"/>
    <cellStyle name="style1474031998578 2" xfId="189" xr:uid="{4E445E60-ED7C-471F-8F27-F4B2E09D980E}"/>
    <cellStyle name="style1474031998593" xfId="157" xr:uid="{641A6570-F2AA-47C6-897A-407FFFBD2AD2}"/>
    <cellStyle name="style1474031998593 2" xfId="190" xr:uid="{443EED7B-A6B4-48DC-86ED-82F331D2313E}"/>
    <cellStyle name="style1474031998624" xfId="158" xr:uid="{F51AA1E7-B750-40C1-B696-B672F78BB6F4}"/>
    <cellStyle name="style1474031998624 2" xfId="191" xr:uid="{8BB948F4-658D-4C78-BFB1-FD92F261C0CC}"/>
    <cellStyle name="style1474031998656" xfId="159" xr:uid="{3FE94EB7-EBCE-47C6-83E3-F4A8C0F02651}"/>
    <cellStyle name="style1474031998656 2" xfId="192" xr:uid="{64C17C02-5986-4458-9C2C-A2A522B24801}"/>
    <cellStyle name="style1474031998687" xfId="162" xr:uid="{55B34D98-0FE1-49C2-8B0B-07EBDC3E354E}"/>
    <cellStyle name="style1474031998687 2" xfId="193" xr:uid="{5C42DEE5-B903-4E3E-8E56-F0EF246C9160}"/>
    <cellStyle name="style1474031998718" xfId="163" xr:uid="{015DAC3B-85D1-49D0-AF5D-9E428696F915}"/>
    <cellStyle name="style1474031998718 2" xfId="194" xr:uid="{7D215D75-0BDB-4FCC-9E99-0E74CFF693E9}"/>
    <cellStyle name="style1474031998734" xfId="164" xr:uid="{6BFDDFE7-6E39-484A-AB98-468127F3BF5C}"/>
    <cellStyle name="style1474031998734 2" xfId="195" xr:uid="{68808ED2-DAB3-494B-B934-4E5B8F510322}"/>
    <cellStyle name="style1566989962174" xfId="12" xr:uid="{00000000-0005-0000-0000-000009000000}"/>
    <cellStyle name="style1566989962393" xfId="9" xr:uid="{00000000-0005-0000-0000-00000A000000}"/>
    <cellStyle name="style1566989962581" xfId="13" xr:uid="{00000000-0005-0000-0000-00000B000000}"/>
    <cellStyle name="style1566989962752" xfId="10" xr:uid="{00000000-0005-0000-0000-00000C000000}"/>
    <cellStyle name="style1566989962940" xfId="14" xr:uid="{00000000-0005-0000-0000-00000D000000}"/>
    <cellStyle name="style1566989963127" xfId="11" xr:uid="{00000000-0005-0000-0000-00000E000000}"/>
    <cellStyle name="style1628683171308" xfId="15" xr:uid="{00000000-0005-0000-0000-00000F000000}"/>
    <cellStyle name="style1628683171714" xfId="16" xr:uid="{00000000-0005-0000-0000-000010000000}"/>
    <cellStyle name="style1628683172011" xfId="17" xr:uid="{00000000-0005-0000-0000-000011000000}"/>
    <cellStyle name="style1628683172339" xfId="18" xr:uid="{00000000-0005-0000-0000-000012000000}"/>
    <cellStyle name="style1628683172652" xfId="19" xr:uid="{00000000-0005-0000-0000-000013000000}"/>
    <cellStyle name="style1628683172886" xfId="20" xr:uid="{00000000-0005-0000-0000-000014000000}"/>
    <cellStyle name="style1628683173105" xfId="21" xr:uid="{00000000-0005-0000-0000-000015000000}"/>
    <cellStyle name="style1628683173292" xfId="22" xr:uid="{00000000-0005-0000-0000-000016000000}"/>
    <cellStyle name="style1628683173480" xfId="23" xr:uid="{00000000-0005-0000-0000-000017000000}"/>
    <cellStyle name="style1628683173714" xfId="24" xr:uid="{00000000-0005-0000-0000-000018000000}"/>
    <cellStyle name="style1628683173917" xfId="25" xr:uid="{00000000-0005-0000-0000-000019000000}"/>
    <cellStyle name="style1628683174136" xfId="26" xr:uid="{00000000-0005-0000-0000-00001A000000}"/>
    <cellStyle name="style1628683174339" xfId="27" xr:uid="{00000000-0005-0000-0000-00001B000000}"/>
    <cellStyle name="style1628683174542" xfId="28" xr:uid="{00000000-0005-0000-0000-00001C000000}"/>
    <cellStyle name="style1628683174777" xfId="29" xr:uid="{00000000-0005-0000-0000-00001D000000}"/>
    <cellStyle name="style1628683174995" xfId="30" xr:uid="{00000000-0005-0000-0000-00001E000000}"/>
    <cellStyle name="style1628683175199" xfId="31" xr:uid="{00000000-0005-0000-0000-00001F000000}"/>
    <cellStyle name="style1628683175417" xfId="32" xr:uid="{00000000-0005-0000-0000-000020000000}"/>
    <cellStyle name="style1628683175605" xfId="33" xr:uid="{00000000-0005-0000-0000-000021000000}"/>
    <cellStyle name="style1628683175792" xfId="34" xr:uid="{00000000-0005-0000-0000-000022000000}"/>
    <cellStyle name="style1628683175996" xfId="35" xr:uid="{00000000-0005-0000-0000-000023000000}"/>
    <cellStyle name="style1628683176167" xfId="36" xr:uid="{00000000-0005-0000-0000-000024000000}"/>
    <cellStyle name="style1628683176371" xfId="37" xr:uid="{00000000-0005-0000-0000-000025000000}"/>
    <cellStyle name="style1628683176730" xfId="38" xr:uid="{00000000-0005-0000-0000-000026000000}"/>
    <cellStyle name="style1628683176886" xfId="39" xr:uid="{00000000-0005-0000-0000-000027000000}"/>
    <cellStyle name="style1628683177042" xfId="40" xr:uid="{00000000-0005-0000-0000-000028000000}"/>
    <cellStyle name="style1628683177199" xfId="41" xr:uid="{00000000-0005-0000-0000-000029000000}"/>
    <cellStyle name="style1628683177386" xfId="42" xr:uid="{00000000-0005-0000-0000-00002A000000}"/>
    <cellStyle name="style1628683177574" xfId="43" xr:uid="{00000000-0005-0000-0000-00002B000000}"/>
    <cellStyle name="style1628683177761" xfId="44" xr:uid="{00000000-0005-0000-0000-00002C000000}"/>
    <cellStyle name="style1628683177949" xfId="45" xr:uid="{00000000-0005-0000-0000-00002D000000}"/>
    <cellStyle name="style1628683178152" xfId="46" xr:uid="{00000000-0005-0000-0000-00002E000000}"/>
    <cellStyle name="style1628683178339" xfId="47" xr:uid="{00000000-0005-0000-0000-00002F000000}"/>
    <cellStyle name="style1628683178902" xfId="48" xr:uid="{00000000-0005-0000-0000-000030000000}"/>
    <cellStyle name="style1628683179121" xfId="49" xr:uid="{00000000-0005-0000-0000-000031000000}"/>
    <cellStyle name="style1628683179293" xfId="50" xr:uid="{00000000-0005-0000-0000-000032000000}"/>
    <cellStyle name="style1628683179480" xfId="51" xr:uid="{00000000-0005-0000-0000-000033000000}"/>
    <cellStyle name="style1628683179668" xfId="52" xr:uid="{00000000-0005-0000-0000-000034000000}"/>
    <cellStyle name="style1628683179839" xfId="53" xr:uid="{00000000-0005-0000-0000-000035000000}"/>
    <cellStyle name="style1628683180043" xfId="54" xr:uid="{00000000-0005-0000-0000-000036000000}"/>
    <cellStyle name="style1628683180199" xfId="55" xr:uid="{00000000-0005-0000-0000-000037000000}"/>
    <cellStyle name="style1628683180340" xfId="56" xr:uid="{00000000-0005-0000-0000-000038000000}"/>
    <cellStyle name="style1628683180480" xfId="57" xr:uid="{00000000-0005-0000-0000-000039000000}"/>
    <cellStyle name="style1696506844837" xfId="207" xr:uid="{40D204BD-5353-4547-BB61-49B3229A43A0}"/>
    <cellStyle name="style1696506844868" xfId="208" xr:uid="{BE626D09-13C1-41D0-B3BC-4EEBAC5096FC}"/>
    <cellStyle name="style1696506844899" xfId="209" xr:uid="{345A200B-D988-40A9-A753-60E75C3AC2B4}"/>
    <cellStyle name="style1696506844930" xfId="210" xr:uid="{DDE55A6B-8512-4863-AB4E-ABF324A16DEE}"/>
    <cellStyle name="style1696506844962" xfId="211" xr:uid="{8498B8B6-BAF2-4513-B2B8-8224B31EBFC4}"/>
    <cellStyle name="style1696506844993" xfId="212" xr:uid="{321D6C95-0CA3-4811-B9AC-31737E259E02}"/>
  </cellStyles>
  <dxfs count="0"/>
  <tableStyles count="0" defaultTableStyle="TableStyleMedium2" defaultPivotStyle="PivotStyleMedium9"/>
  <colors>
    <mruColors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5"/>
  <sheetViews>
    <sheetView showGridLines="0" workbookViewId="0">
      <selection activeCell="A3" sqref="A3:O11"/>
    </sheetView>
  </sheetViews>
  <sheetFormatPr defaultRowHeight="11.5" x14ac:dyDescent="0.25"/>
  <cols>
    <col min="1" max="1" width="15.453125" style="291" customWidth="1"/>
    <col min="2" max="15" width="5.7265625" style="291" customWidth="1"/>
    <col min="16" max="16384" width="8.7265625" style="291"/>
  </cols>
  <sheetData>
    <row r="1" spans="1:15" x14ac:dyDescent="0.25">
      <c r="A1" s="290" t="s">
        <v>288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290"/>
      <c r="N1" s="290"/>
      <c r="O1" s="290"/>
    </row>
    <row r="2" spans="1:15" x14ac:dyDescent="0.25">
      <c r="A2" s="292"/>
      <c r="B2" s="290"/>
      <c r="C2" s="290"/>
      <c r="D2" s="290"/>
      <c r="E2" s="290"/>
      <c r="F2" s="290"/>
      <c r="G2" s="290"/>
      <c r="H2" s="290"/>
      <c r="I2" s="290"/>
      <c r="J2" s="290"/>
      <c r="K2" s="290"/>
      <c r="L2" s="290"/>
      <c r="M2" s="290"/>
      <c r="N2" s="290"/>
      <c r="O2" s="290"/>
    </row>
    <row r="3" spans="1:15" x14ac:dyDescent="0.25">
      <c r="A3" s="262"/>
      <c r="B3" s="293" t="s">
        <v>0</v>
      </c>
      <c r="C3" s="294"/>
      <c r="D3" s="294"/>
      <c r="E3" s="294"/>
      <c r="F3" s="294"/>
      <c r="G3" s="294"/>
      <c r="H3" s="294"/>
      <c r="I3" s="294"/>
      <c r="J3" s="294"/>
      <c r="K3" s="294"/>
      <c r="L3" s="294"/>
      <c r="M3" s="294"/>
      <c r="N3" s="214"/>
      <c r="O3" s="295"/>
    </row>
    <row r="4" spans="1:15" ht="6" customHeight="1" x14ac:dyDescent="0.25">
      <c r="A4" s="262"/>
      <c r="B4" s="262"/>
      <c r="C4" s="262"/>
      <c r="D4" s="262"/>
      <c r="E4" s="262"/>
      <c r="F4" s="262"/>
      <c r="G4" s="262"/>
      <c r="H4" s="262"/>
      <c r="I4" s="262"/>
      <c r="J4" s="262"/>
      <c r="K4" s="262"/>
      <c r="L4" s="262"/>
      <c r="M4" s="262"/>
      <c r="N4" s="295"/>
      <c r="O4" s="295"/>
    </row>
    <row r="5" spans="1:15" ht="12" thickBot="1" x14ac:dyDescent="0.3">
      <c r="A5" s="296" t="s">
        <v>1</v>
      </c>
      <c r="B5" s="297" t="s">
        <v>13</v>
      </c>
      <c r="C5" s="298"/>
      <c r="D5" s="299" t="s">
        <v>2</v>
      </c>
      <c r="E5" s="300"/>
      <c r="F5" s="299" t="s">
        <v>3</v>
      </c>
      <c r="G5" s="300"/>
      <c r="H5" s="299" t="s">
        <v>4</v>
      </c>
      <c r="I5" s="300"/>
      <c r="J5" s="299" t="s">
        <v>5</v>
      </c>
      <c r="K5" s="300"/>
      <c r="L5" s="299" t="s">
        <v>6</v>
      </c>
      <c r="M5" s="300"/>
      <c r="N5" s="301" t="s">
        <v>7</v>
      </c>
      <c r="O5" s="302"/>
    </row>
    <row r="6" spans="1:15" x14ac:dyDescent="0.25">
      <c r="A6" s="296"/>
      <c r="B6" s="303" t="s">
        <v>8</v>
      </c>
      <c r="C6" s="304" t="s">
        <v>9</v>
      </c>
      <c r="D6" s="74" t="s">
        <v>8</v>
      </c>
      <c r="E6" s="304" t="s">
        <v>9</v>
      </c>
      <c r="F6" s="305" t="s">
        <v>8</v>
      </c>
      <c r="G6" s="305" t="s">
        <v>9</v>
      </c>
      <c r="H6" s="305" t="s">
        <v>8</v>
      </c>
      <c r="I6" s="305" t="s">
        <v>9</v>
      </c>
      <c r="J6" s="305" t="s">
        <v>8</v>
      </c>
      <c r="K6" s="305" t="s">
        <v>9</v>
      </c>
      <c r="L6" s="305" t="s">
        <v>8</v>
      </c>
      <c r="M6" s="305" t="s">
        <v>9</v>
      </c>
      <c r="N6" s="306" t="s">
        <v>8</v>
      </c>
      <c r="O6" s="306" t="s">
        <v>9</v>
      </c>
    </row>
    <row r="7" spans="1:15" ht="6" customHeight="1" thickBot="1" x14ac:dyDescent="0.3">
      <c r="A7" s="262"/>
      <c r="B7" s="262"/>
      <c r="C7" s="262"/>
      <c r="D7" s="203"/>
      <c r="E7" s="204"/>
      <c r="F7" s="307"/>
      <c r="G7" s="307"/>
      <c r="H7" s="308"/>
      <c r="I7" s="308"/>
      <c r="J7" s="308"/>
      <c r="K7" s="308"/>
      <c r="L7" s="308"/>
      <c r="M7" s="308"/>
      <c r="N7" s="308"/>
      <c r="O7" s="308"/>
    </row>
    <row r="8" spans="1:15" ht="14" customHeight="1" thickBot="1" x14ac:dyDescent="0.3">
      <c r="A8" s="309" t="s">
        <v>10</v>
      </c>
      <c r="B8" s="135">
        <v>50</v>
      </c>
      <c r="C8" s="212">
        <v>5</v>
      </c>
      <c r="D8" s="134">
        <v>25</v>
      </c>
      <c r="E8" s="200">
        <v>7</v>
      </c>
      <c r="F8" s="198">
        <v>22</v>
      </c>
      <c r="G8" s="201">
        <v>8</v>
      </c>
      <c r="H8" s="198">
        <v>15</v>
      </c>
      <c r="I8" s="201">
        <v>10</v>
      </c>
      <c r="J8" s="198">
        <v>15</v>
      </c>
      <c r="K8" s="201">
        <v>10</v>
      </c>
      <c r="L8" s="198">
        <v>27</v>
      </c>
      <c r="M8" s="201">
        <v>12</v>
      </c>
      <c r="N8" s="198">
        <v>154</v>
      </c>
      <c r="O8" s="201">
        <v>52</v>
      </c>
    </row>
    <row r="9" spans="1:15" ht="14" customHeight="1" thickBot="1" x14ac:dyDescent="0.3">
      <c r="A9" s="310" t="s">
        <v>11</v>
      </c>
      <c r="B9" s="135">
        <v>49</v>
      </c>
      <c r="C9" s="212">
        <v>0</v>
      </c>
      <c r="D9" s="18">
        <v>1</v>
      </c>
      <c r="E9" s="202">
        <v>0</v>
      </c>
      <c r="F9" s="198">
        <v>2</v>
      </c>
      <c r="G9" s="201">
        <v>0</v>
      </c>
      <c r="H9" s="198">
        <v>1</v>
      </c>
      <c r="I9" s="201">
        <v>0</v>
      </c>
      <c r="J9" s="198">
        <v>0</v>
      </c>
      <c r="K9" s="201">
        <v>0</v>
      </c>
      <c r="L9" s="198">
        <v>1</v>
      </c>
      <c r="M9" s="201">
        <v>1</v>
      </c>
      <c r="N9" s="198">
        <v>54</v>
      </c>
      <c r="O9" s="201">
        <v>1</v>
      </c>
    </row>
    <row r="10" spans="1:15" ht="6" customHeight="1" x14ac:dyDescent="0.25">
      <c r="A10" s="262"/>
      <c r="B10" s="213"/>
      <c r="C10" s="214"/>
      <c r="D10" s="203"/>
      <c r="E10" s="204"/>
      <c r="F10" s="205"/>
      <c r="G10" s="206"/>
      <c r="H10" s="205"/>
      <c r="I10" s="206"/>
      <c r="J10" s="205"/>
      <c r="K10" s="206"/>
      <c r="L10" s="205"/>
      <c r="M10" s="206"/>
      <c r="N10" s="205"/>
      <c r="O10" s="205"/>
    </row>
    <row r="11" spans="1:15" ht="13.5" customHeight="1" x14ac:dyDescent="0.25">
      <c r="A11" s="311" t="s">
        <v>12</v>
      </c>
      <c r="B11" s="215">
        <v>99</v>
      </c>
      <c r="C11" s="216">
        <v>5</v>
      </c>
      <c r="D11" s="207">
        <v>26</v>
      </c>
      <c r="E11" s="69">
        <v>7</v>
      </c>
      <c r="F11" s="208">
        <v>24</v>
      </c>
      <c r="G11" s="209">
        <v>8</v>
      </c>
      <c r="H11" s="208">
        <v>16</v>
      </c>
      <c r="I11" s="209">
        <v>10</v>
      </c>
      <c r="J11" s="208">
        <v>15</v>
      </c>
      <c r="K11" s="209">
        <v>10</v>
      </c>
      <c r="L11" s="208">
        <v>28</v>
      </c>
      <c r="M11" s="209">
        <v>13</v>
      </c>
      <c r="N11" s="210">
        <v>208</v>
      </c>
      <c r="O11" s="211">
        <v>53</v>
      </c>
    </row>
    <row r="12" spans="1:15" x14ac:dyDescent="0.25">
      <c r="A12" s="295"/>
      <c r="B12" s="295"/>
      <c r="C12" s="295"/>
      <c r="D12" s="295"/>
      <c r="E12" s="295"/>
      <c r="F12" s="295"/>
      <c r="G12" s="295"/>
      <c r="H12" s="295"/>
      <c r="I12" s="295"/>
      <c r="J12" s="295"/>
      <c r="K12" s="295"/>
      <c r="L12" s="295"/>
      <c r="M12" s="295"/>
      <c r="N12" s="295"/>
      <c r="O12" s="295"/>
    </row>
    <row r="13" spans="1:15" x14ac:dyDescent="0.25">
      <c r="A13" s="295"/>
      <c r="B13" s="295"/>
      <c r="C13" s="295"/>
      <c r="D13" s="295"/>
      <c r="E13" s="295"/>
      <c r="F13" s="295"/>
      <c r="G13" s="295"/>
      <c r="H13" s="295"/>
      <c r="I13" s="295"/>
    </row>
    <row r="14" spans="1:15" x14ac:dyDescent="0.25">
      <c r="A14" s="262"/>
      <c r="B14" s="295"/>
      <c r="C14" s="295"/>
      <c r="D14" s="295"/>
      <c r="E14" s="295"/>
      <c r="F14" s="295"/>
      <c r="G14" s="295"/>
      <c r="H14" s="295"/>
      <c r="I14" s="295"/>
    </row>
    <row r="15" spans="1:15" x14ac:dyDescent="0.25">
      <c r="A15" s="295"/>
      <c r="B15" s="295"/>
      <c r="C15" s="295"/>
      <c r="D15" s="295"/>
      <c r="E15" s="295"/>
      <c r="F15" s="295"/>
      <c r="G15" s="295"/>
      <c r="H15" s="295"/>
      <c r="I15" s="295"/>
    </row>
  </sheetData>
  <mergeCells count="9">
    <mergeCell ref="B3:M3"/>
    <mergeCell ref="N5:O5"/>
    <mergeCell ref="B5:C5"/>
    <mergeCell ref="A5:A6"/>
    <mergeCell ref="D5:E5"/>
    <mergeCell ref="F5:G5"/>
    <mergeCell ref="H5:I5"/>
    <mergeCell ref="J5:K5"/>
    <mergeCell ref="L5:M5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93"/>
  <sheetViews>
    <sheetView showGridLines="0" topLeftCell="A68" zoomScaleNormal="100" workbookViewId="0">
      <selection activeCell="F84" sqref="F84"/>
    </sheetView>
  </sheetViews>
  <sheetFormatPr defaultRowHeight="11.5" x14ac:dyDescent="0.25"/>
  <cols>
    <col min="1" max="1" width="33.1796875" style="291" customWidth="1"/>
    <col min="2" max="4" width="15.6328125" style="291" customWidth="1"/>
    <col min="5" max="5" width="8.7265625" style="291"/>
    <col min="6" max="6" width="8.7265625" style="415"/>
    <col min="7" max="16384" width="8.7265625" style="291"/>
  </cols>
  <sheetData>
    <row r="1" spans="1:7" x14ac:dyDescent="0.25">
      <c r="A1" s="326" t="s">
        <v>298</v>
      </c>
      <c r="B1" s="327"/>
      <c r="C1" s="327"/>
      <c r="D1" s="327"/>
      <c r="E1" s="327"/>
      <c r="F1" s="327"/>
      <c r="G1" s="327"/>
    </row>
    <row r="2" spans="1:7" x14ac:dyDescent="0.25">
      <c r="A2" s="387"/>
      <c r="B2" s="388"/>
      <c r="C2" s="388"/>
      <c r="D2" s="388"/>
      <c r="E2" s="388"/>
      <c r="F2" s="410"/>
      <c r="G2" s="388"/>
    </row>
    <row r="3" spans="1:7" ht="12" thickBot="1" x14ac:dyDescent="0.3">
      <c r="A3" s="389"/>
      <c r="B3" s="390" t="s">
        <v>19</v>
      </c>
      <c r="C3" s="391"/>
      <c r="D3" s="392"/>
      <c r="E3" s="388"/>
      <c r="F3" s="410"/>
      <c r="G3" s="388"/>
    </row>
    <row r="4" spans="1:7" ht="6" customHeight="1" thickTop="1" thickBot="1" x14ac:dyDescent="0.3">
      <c r="A4" s="389"/>
      <c r="B4" s="392"/>
      <c r="C4" s="392"/>
      <c r="D4" s="392"/>
      <c r="E4" s="388"/>
      <c r="F4" s="410"/>
      <c r="G4" s="388"/>
    </row>
    <row r="5" spans="1:7" ht="12.5" thickTop="1" thickBot="1" x14ac:dyDescent="0.3">
      <c r="A5" s="393" t="s">
        <v>38</v>
      </c>
      <c r="B5" s="394" t="s">
        <v>20</v>
      </c>
      <c r="C5" s="394" t="s">
        <v>14</v>
      </c>
      <c r="D5" s="394" t="s">
        <v>285</v>
      </c>
      <c r="E5" s="388"/>
      <c r="F5" s="410"/>
      <c r="G5" s="388"/>
    </row>
    <row r="6" spans="1:7" ht="6" hidden="1" customHeight="1" thickTop="1" x14ac:dyDescent="0.25">
      <c r="A6" s="395"/>
      <c r="B6" s="395"/>
      <c r="C6" s="395"/>
      <c r="D6" s="395"/>
      <c r="E6" s="388"/>
      <c r="F6" s="410"/>
      <c r="G6" s="388"/>
    </row>
    <row r="7" spans="1:7" ht="12" hidden="1" thickBot="1" x14ac:dyDescent="0.3">
      <c r="A7" s="396" t="s">
        <v>23</v>
      </c>
      <c r="B7" s="347"/>
      <c r="C7" s="347"/>
      <c r="D7" s="347"/>
      <c r="F7" s="291"/>
    </row>
    <row r="8" spans="1:7" ht="6" hidden="1" customHeight="1" x14ac:dyDescent="0.25">
      <c r="A8" s="395"/>
      <c r="B8" s="395"/>
      <c r="C8" s="395"/>
      <c r="D8" s="395"/>
      <c r="F8" s="291"/>
    </row>
    <row r="9" spans="1:7" ht="12" hidden="1" thickBot="1" x14ac:dyDescent="0.3">
      <c r="A9" s="397" t="s">
        <v>171</v>
      </c>
      <c r="B9" s="5">
        <v>587.41803032159805</v>
      </c>
      <c r="C9" s="5" t="s">
        <v>74</v>
      </c>
      <c r="D9" s="6">
        <v>587.41803032159805</v>
      </c>
      <c r="F9" s="291"/>
    </row>
    <row r="10" spans="1:7" ht="12" hidden="1" thickBot="1" x14ac:dyDescent="0.3">
      <c r="A10" s="397" t="s">
        <v>233</v>
      </c>
      <c r="B10" s="5">
        <v>2.7857362031936646</v>
      </c>
      <c r="C10" s="5" t="s">
        <v>74</v>
      </c>
      <c r="D10" s="6">
        <v>2.7857362031936646</v>
      </c>
      <c r="F10" s="291"/>
    </row>
    <row r="11" spans="1:7" ht="12" hidden="1" thickBot="1" x14ac:dyDescent="0.3">
      <c r="A11" s="397" t="s">
        <v>88</v>
      </c>
      <c r="B11" s="5">
        <v>6237.333933532238</v>
      </c>
      <c r="C11" s="5">
        <v>28.006399154663086</v>
      </c>
      <c r="D11" s="6">
        <v>6265.3403326869011</v>
      </c>
      <c r="F11" s="291"/>
    </row>
    <row r="12" spans="1:7" ht="12" hidden="1" thickBot="1" x14ac:dyDescent="0.3">
      <c r="A12" s="397" t="s">
        <v>97</v>
      </c>
      <c r="B12" s="5">
        <v>836.3149619102478</v>
      </c>
      <c r="C12" s="5" t="s">
        <v>74</v>
      </c>
      <c r="D12" s="6">
        <v>836.3149619102478</v>
      </c>
      <c r="F12" s="291"/>
    </row>
    <row r="13" spans="1:7" ht="12" hidden="1" thickBot="1" x14ac:dyDescent="0.3">
      <c r="A13" s="397" t="s">
        <v>142</v>
      </c>
      <c r="B13" s="5">
        <v>56.163492560386658</v>
      </c>
      <c r="C13" s="5" t="s">
        <v>74</v>
      </c>
      <c r="D13" s="6">
        <v>56.163492560386658</v>
      </c>
      <c r="F13" s="291"/>
    </row>
    <row r="14" spans="1:7" ht="12" hidden="1" thickBot="1" x14ac:dyDescent="0.3">
      <c r="A14" s="397" t="s">
        <v>108</v>
      </c>
      <c r="B14" s="5">
        <v>51.40926868095994</v>
      </c>
      <c r="C14" s="5">
        <v>0.87519997358322144</v>
      </c>
      <c r="D14" s="6">
        <v>52.284468654543161</v>
      </c>
      <c r="F14" s="291"/>
    </row>
    <row r="15" spans="1:7" ht="12" hidden="1" thickBot="1" x14ac:dyDescent="0.3">
      <c r="A15" s="397" t="s">
        <v>90</v>
      </c>
      <c r="B15" s="5">
        <v>365.87281754612923</v>
      </c>
      <c r="C15" s="5" t="s">
        <v>74</v>
      </c>
      <c r="D15" s="6">
        <v>365.87281754612923</v>
      </c>
      <c r="F15" s="291"/>
    </row>
    <row r="16" spans="1:7" ht="12" hidden="1" thickBot="1" x14ac:dyDescent="0.3">
      <c r="A16" s="397" t="s">
        <v>172</v>
      </c>
      <c r="B16" s="5">
        <v>2617.1994129419327</v>
      </c>
      <c r="C16" s="5" t="s">
        <v>74</v>
      </c>
      <c r="D16" s="6">
        <v>2617.1994129419327</v>
      </c>
      <c r="F16" s="291"/>
    </row>
    <row r="17" spans="1:6" ht="12" hidden="1" thickBot="1" x14ac:dyDescent="0.3">
      <c r="A17" s="397" t="s">
        <v>173</v>
      </c>
      <c r="B17" s="5">
        <v>26.148855924606323</v>
      </c>
      <c r="C17" s="5" t="s">
        <v>74</v>
      </c>
      <c r="D17" s="6">
        <v>26.148855924606323</v>
      </c>
      <c r="F17" s="291"/>
    </row>
    <row r="18" spans="1:6" ht="12" hidden="1" thickBot="1" x14ac:dyDescent="0.3">
      <c r="A18" s="397" t="s">
        <v>89</v>
      </c>
      <c r="B18" s="5">
        <v>2071.9838225841522</v>
      </c>
      <c r="C18" s="5">
        <v>15.403520584106445</v>
      </c>
      <c r="D18" s="6">
        <v>2087.3873431682587</v>
      </c>
      <c r="F18" s="291"/>
    </row>
    <row r="19" spans="1:6" ht="12" hidden="1" thickBot="1" x14ac:dyDescent="0.3">
      <c r="A19" s="397" t="s">
        <v>106</v>
      </c>
      <c r="B19" s="5">
        <v>8.994863748550415</v>
      </c>
      <c r="C19" s="5" t="s">
        <v>74</v>
      </c>
      <c r="D19" s="6">
        <v>8.994863748550415</v>
      </c>
      <c r="F19" s="291"/>
    </row>
    <row r="20" spans="1:6" ht="12" hidden="1" thickBot="1" x14ac:dyDescent="0.3">
      <c r="A20" s="397" t="s">
        <v>174</v>
      </c>
      <c r="B20" s="5">
        <v>160.7807659804821</v>
      </c>
      <c r="C20" s="5">
        <v>0.78768002986907959</v>
      </c>
      <c r="D20" s="6">
        <v>161.56844601035118</v>
      </c>
      <c r="F20" s="291"/>
    </row>
    <row r="21" spans="1:6" ht="12" hidden="1" thickBot="1" x14ac:dyDescent="0.3">
      <c r="A21" s="397" t="s">
        <v>114</v>
      </c>
      <c r="B21" s="5">
        <v>1.2000000476837158</v>
      </c>
      <c r="C21" s="5" t="s">
        <v>74</v>
      </c>
      <c r="D21" s="6">
        <v>1.2000000476837158</v>
      </c>
      <c r="F21" s="291"/>
    </row>
    <row r="22" spans="1:6" ht="12" hidden="1" thickBot="1" x14ac:dyDescent="0.3">
      <c r="A22" s="397" t="s">
        <v>87</v>
      </c>
      <c r="B22" s="5">
        <v>331.03556668758392</v>
      </c>
      <c r="C22" s="5">
        <v>26.256000518798828</v>
      </c>
      <c r="D22" s="6">
        <v>357.29156720638275</v>
      </c>
      <c r="F22" s="291"/>
    </row>
    <row r="23" spans="1:6" ht="12" hidden="1" thickBot="1" x14ac:dyDescent="0.3">
      <c r="A23" s="397" t="s">
        <v>101</v>
      </c>
      <c r="B23" s="5">
        <v>7.7915144562721252</v>
      </c>
      <c r="C23" s="218" t="s">
        <v>74</v>
      </c>
      <c r="D23" s="6">
        <v>7.7915144562721252</v>
      </c>
      <c r="F23" s="291"/>
    </row>
    <row r="24" spans="1:6" ht="12" hidden="1" thickBot="1" x14ac:dyDescent="0.3">
      <c r="A24" s="397" t="s">
        <v>107</v>
      </c>
      <c r="B24" s="5">
        <v>43.395303424447775</v>
      </c>
      <c r="C24" s="5" t="s">
        <v>126</v>
      </c>
      <c r="D24" s="6">
        <v>43.832903411239386</v>
      </c>
      <c r="F24" s="291"/>
    </row>
    <row r="25" spans="1:6" ht="12" hidden="1" thickBot="1" x14ac:dyDescent="0.3">
      <c r="A25" s="397" t="s">
        <v>175</v>
      </c>
      <c r="B25" s="5">
        <v>103.41219368577003</v>
      </c>
      <c r="C25" s="5">
        <v>2.6256000995635986</v>
      </c>
      <c r="D25" s="6">
        <v>106.03779378533363</v>
      </c>
      <c r="F25" s="291"/>
    </row>
    <row r="26" spans="1:6" ht="12" hidden="1" thickBot="1" x14ac:dyDescent="0.3">
      <c r="A26" s="397" t="s">
        <v>215</v>
      </c>
      <c r="B26" s="5">
        <v>674.36694717407227</v>
      </c>
      <c r="C26" s="5" t="s">
        <v>74</v>
      </c>
      <c r="D26" s="6">
        <v>674.36694717407227</v>
      </c>
      <c r="F26" s="291"/>
    </row>
    <row r="27" spans="1:6" ht="12" hidden="1" thickBot="1" x14ac:dyDescent="0.3">
      <c r="A27" s="397" t="s">
        <v>98</v>
      </c>
      <c r="B27" s="5">
        <v>9.5752125978469849</v>
      </c>
      <c r="C27" s="5" t="s">
        <v>74</v>
      </c>
      <c r="D27" s="6">
        <v>9.5752125978469849</v>
      </c>
      <c r="F27" s="291"/>
    </row>
    <row r="28" spans="1:6" ht="12" hidden="1" thickBot="1" x14ac:dyDescent="0.3">
      <c r="A28" s="397" t="s">
        <v>93</v>
      </c>
      <c r="B28" s="5">
        <v>845.00730037689209</v>
      </c>
      <c r="C28" s="5">
        <v>7.0015997886657715</v>
      </c>
      <c r="D28" s="6">
        <v>852.00890016555786</v>
      </c>
      <c r="F28" s="291"/>
    </row>
    <row r="29" spans="1:6" ht="12" hidden="1" thickBot="1" x14ac:dyDescent="0.3">
      <c r="A29" s="397" t="s">
        <v>137</v>
      </c>
      <c r="B29" s="5">
        <v>11.226703733205795</v>
      </c>
      <c r="C29" s="5" t="s">
        <v>74</v>
      </c>
      <c r="D29" s="6">
        <v>11.226703733205795</v>
      </c>
      <c r="F29" s="291"/>
    </row>
    <row r="30" spans="1:6" ht="12" hidden="1" thickBot="1" x14ac:dyDescent="0.3">
      <c r="A30" s="397" t="s">
        <v>177</v>
      </c>
      <c r="B30" s="5">
        <v>27.827096462249756</v>
      </c>
      <c r="C30" s="218" t="s">
        <v>74</v>
      </c>
      <c r="D30" s="6">
        <v>27.827096462249756</v>
      </c>
      <c r="F30" s="291"/>
    </row>
    <row r="31" spans="1:6" ht="6" hidden="1" customHeight="1" thickBot="1" x14ac:dyDescent="0.3">
      <c r="A31" s="398"/>
      <c r="B31" s="7"/>
      <c r="C31" s="7"/>
      <c r="D31" s="8"/>
      <c r="F31" s="291"/>
    </row>
    <row r="32" spans="1:6" ht="12" hidden="1" thickBot="1" x14ac:dyDescent="0.3">
      <c r="A32" s="399" t="s">
        <v>40</v>
      </c>
      <c r="B32" s="9">
        <v>15077.243800580502</v>
      </c>
      <c r="C32" s="217">
        <v>81.393600136041641</v>
      </c>
      <c r="D32" s="9">
        <v>15158.637400716543</v>
      </c>
      <c r="F32" s="291"/>
    </row>
    <row r="33" spans="1:6" ht="6" hidden="1" customHeight="1" thickBot="1" x14ac:dyDescent="0.3">
      <c r="A33" s="400"/>
      <c r="B33" s="11"/>
      <c r="C33" s="11"/>
      <c r="D33" s="11"/>
      <c r="F33" s="291"/>
    </row>
    <row r="34" spans="1:6" ht="12" hidden="1" thickBot="1" x14ac:dyDescent="0.3">
      <c r="A34" s="396" t="s">
        <v>41</v>
      </c>
      <c r="B34" s="401"/>
      <c r="C34" s="402"/>
      <c r="D34" s="402"/>
      <c r="F34" s="291"/>
    </row>
    <row r="35" spans="1:6" ht="6" hidden="1" customHeight="1" x14ac:dyDescent="0.25">
      <c r="A35" s="403"/>
      <c r="B35" s="404"/>
      <c r="C35" s="404"/>
      <c r="D35" s="404"/>
      <c r="F35" s="291"/>
    </row>
    <row r="36" spans="1:6" ht="12" hidden="1" thickBot="1" x14ac:dyDescent="0.3">
      <c r="A36" s="397" t="s">
        <v>127</v>
      </c>
      <c r="B36" s="5">
        <v>0.67427771911025047</v>
      </c>
      <c r="C36" s="5" t="s">
        <v>74</v>
      </c>
      <c r="D36" s="6">
        <v>0.67427771911025047</v>
      </c>
      <c r="F36" s="291"/>
    </row>
    <row r="37" spans="1:6" ht="12" hidden="1" thickBot="1" x14ac:dyDescent="0.3">
      <c r="A37" s="397" t="s">
        <v>178</v>
      </c>
      <c r="B37" s="5">
        <v>49.129237651824951</v>
      </c>
      <c r="C37" s="5" t="s">
        <v>74</v>
      </c>
      <c r="D37" s="6">
        <v>49.129237651824951</v>
      </c>
      <c r="F37" s="291"/>
    </row>
    <row r="38" spans="1:6" ht="6" hidden="1" customHeight="1" thickBot="1" x14ac:dyDescent="0.3">
      <c r="A38" s="405"/>
      <c r="B38" s="406"/>
      <c r="C38" s="406"/>
      <c r="D38" s="406"/>
      <c r="F38" s="291"/>
    </row>
    <row r="39" spans="1:6" ht="12" hidden="1" thickBot="1" x14ac:dyDescent="0.3">
      <c r="A39" s="399" t="s">
        <v>42</v>
      </c>
      <c r="B39" s="9">
        <v>49.803515370935202</v>
      </c>
      <c r="C39" s="10" t="s">
        <v>74</v>
      </c>
      <c r="D39" s="9">
        <v>49.803515370935202</v>
      </c>
      <c r="F39" s="291"/>
    </row>
    <row r="40" spans="1:6" ht="6" hidden="1" customHeight="1" thickBot="1" x14ac:dyDescent="0.3">
      <c r="A40" s="400"/>
      <c r="B40" s="11"/>
      <c r="C40" s="11"/>
      <c r="D40" s="11"/>
      <c r="F40" s="291"/>
    </row>
    <row r="41" spans="1:6" ht="12" hidden="1" thickBot="1" x14ac:dyDescent="0.3">
      <c r="A41" s="396" t="s">
        <v>24</v>
      </c>
      <c r="B41" s="401"/>
      <c r="C41" s="402"/>
      <c r="D41" s="402"/>
      <c r="F41" s="291"/>
    </row>
    <row r="42" spans="1:6" ht="6" hidden="1" customHeight="1" x14ac:dyDescent="0.25">
      <c r="A42" s="403"/>
      <c r="B42" s="404"/>
      <c r="C42" s="404"/>
      <c r="D42" s="404"/>
      <c r="F42" s="291"/>
    </row>
    <row r="43" spans="1:6" ht="12" hidden="1" thickBot="1" x14ac:dyDescent="0.3">
      <c r="A43" s="397" t="s">
        <v>180</v>
      </c>
      <c r="B43" s="5">
        <v>790.43153989315033</v>
      </c>
      <c r="C43" s="221">
        <v>17.503999710083008</v>
      </c>
      <c r="D43" s="6">
        <v>807.93553960323334</v>
      </c>
      <c r="F43" s="291"/>
    </row>
    <row r="44" spans="1:6" ht="12" hidden="1" thickBot="1" x14ac:dyDescent="0.3">
      <c r="A44" s="397" t="s">
        <v>181</v>
      </c>
      <c r="B44" s="5">
        <v>9.9269927740097046</v>
      </c>
      <c r="C44" s="219" t="s">
        <v>74</v>
      </c>
      <c r="D44" s="6">
        <v>9.9269927740097046</v>
      </c>
      <c r="F44" s="291"/>
    </row>
    <row r="45" spans="1:6" ht="12" hidden="1" thickBot="1" x14ac:dyDescent="0.3">
      <c r="A45" s="397" t="s">
        <v>234</v>
      </c>
      <c r="B45" s="5">
        <v>14.416378498077393</v>
      </c>
      <c r="C45" s="219" t="s">
        <v>74</v>
      </c>
      <c r="D45" s="6">
        <v>14.416378498077393</v>
      </c>
      <c r="F45" s="291"/>
    </row>
    <row r="46" spans="1:6" ht="12" hidden="1" thickBot="1" x14ac:dyDescent="0.3">
      <c r="A46" s="397" t="s">
        <v>94</v>
      </c>
      <c r="B46" s="5">
        <v>261.13781005144119</v>
      </c>
      <c r="C46" s="221" t="s">
        <v>74</v>
      </c>
      <c r="D46" s="6">
        <v>261.13781005144119</v>
      </c>
      <c r="F46" s="291"/>
    </row>
    <row r="47" spans="1:6" ht="12" hidden="1" thickBot="1" x14ac:dyDescent="0.3">
      <c r="A47" s="397" t="s">
        <v>95</v>
      </c>
      <c r="B47" s="5">
        <v>17.432857513427734</v>
      </c>
      <c r="C47" s="221" t="s">
        <v>74</v>
      </c>
      <c r="D47" s="6">
        <v>17.432857513427734</v>
      </c>
      <c r="F47" s="291"/>
    </row>
    <row r="48" spans="1:6" ht="6" hidden="1" customHeight="1" thickBot="1" x14ac:dyDescent="0.3">
      <c r="A48" s="398"/>
      <c r="B48" s="406"/>
      <c r="C48" s="406"/>
      <c r="D48" s="406"/>
      <c r="F48" s="291"/>
    </row>
    <row r="49" spans="1:6" ht="12" hidden="1" thickBot="1" x14ac:dyDescent="0.3">
      <c r="A49" s="399" t="s">
        <v>43</v>
      </c>
      <c r="B49" s="9">
        <v>1093.3455787301064</v>
      </c>
      <c r="C49" s="217">
        <v>17.503999710083008</v>
      </c>
      <c r="D49" s="9">
        <v>1110.8495784401894</v>
      </c>
      <c r="F49" s="291"/>
    </row>
    <row r="50" spans="1:6" ht="6" customHeight="1" thickTop="1" thickBot="1" x14ac:dyDescent="0.3">
      <c r="A50" s="407"/>
      <c r="B50" s="407"/>
      <c r="C50" s="407"/>
      <c r="D50" s="407"/>
      <c r="F50" s="291"/>
    </row>
    <row r="51" spans="1:6" ht="12" thickBot="1" x14ac:dyDescent="0.3">
      <c r="A51" s="396" t="s">
        <v>44</v>
      </c>
      <c r="B51" s="401"/>
      <c r="C51" s="402"/>
      <c r="D51" s="402"/>
      <c r="F51" s="291"/>
    </row>
    <row r="52" spans="1:6" ht="6" customHeight="1" x14ac:dyDescent="0.25">
      <c r="A52" s="403"/>
      <c r="B52" s="404"/>
      <c r="C52" s="404"/>
      <c r="D52" s="404"/>
      <c r="F52" s="291"/>
    </row>
    <row r="53" spans="1:6" ht="12" thickBot="1" x14ac:dyDescent="0.3">
      <c r="A53" s="397" t="s">
        <v>118</v>
      </c>
      <c r="B53" s="5">
        <v>9.8331545628607273</v>
      </c>
      <c r="C53" s="219" t="s">
        <v>74</v>
      </c>
      <c r="D53" s="6">
        <v>9.8331545628607273</v>
      </c>
      <c r="F53" s="291"/>
    </row>
    <row r="54" spans="1:6" ht="12" thickBot="1" x14ac:dyDescent="0.3">
      <c r="A54" s="397" t="s">
        <v>131</v>
      </c>
      <c r="B54" s="5">
        <v>7.2231260230764747</v>
      </c>
      <c r="C54" s="219" t="s">
        <v>224</v>
      </c>
      <c r="D54" s="6">
        <v>7.2668860210105777</v>
      </c>
      <c r="F54" s="291"/>
    </row>
    <row r="55" spans="1:6" ht="12" thickBot="1" x14ac:dyDescent="0.3">
      <c r="A55" s="397" t="s">
        <v>183</v>
      </c>
      <c r="B55" s="5">
        <v>7.9422934055328369</v>
      </c>
      <c r="C55" s="219" t="s">
        <v>74</v>
      </c>
      <c r="D55" s="6">
        <v>7.9422934055328369</v>
      </c>
      <c r="F55" s="291"/>
    </row>
    <row r="56" spans="1:6" ht="12" thickBot="1" x14ac:dyDescent="0.3">
      <c r="A56" s="397" t="s">
        <v>235</v>
      </c>
      <c r="B56" s="5" t="s">
        <v>126</v>
      </c>
      <c r="C56" s="219" t="s">
        <v>74</v>
      </c>
      <c r="D56" s="244" t="s">
        <v>126</v>
      </c>
      <c r="F56" s="291"/>
    </row>
    <row r="57" spans="1:6" ht="12" thickBot="1" x14ac:dyDescent="0.3">
      <c r="A57" s="397" t="s">
        <v>110</v>
      </c>
      <c r="B57" s="5">
        <v>9.1520992815494537</v>
      </c>
      <c r="C57" s="219" t="s">
        <v>74</v>
      </c>
      <c r="D57" s="6">
        <v>9.1520992815494537</v>
      </c>
      <c r="F57" s="291"/>
    </row>
    <row r="58" spans="1:6" ht="6" customHeight="1" thickBot="1" x14ac:dyDescent="0.3">
      <c r="A58" s="405"/>
      <c r="B58" s="406"/>
      <c r="C58" s="411"/>
      <c r="D58" s="406"/>
      <c r="F58" s="291"/>
    </row>
    <row r="59" spans="1:6" ht="12" thickBot="1" x14ac:dyDescent="0.3">
      <c r="A59" s="399" t="s">
        <v>45</v>
      </c>
      <c r="B59" s="9">
        <v>35.278282987885177</v>
      </c>
      <c r="C59" s="220" t="s">
        <v>224</v>
      </c>
      <c r="D59" s="9">
        <v>35.32204298581928</v>
      </c>
      <c r="F59" s="291"/>
    </row>
    <row r="60" spans="1:6" ht="6" customHeight="1" thickBot="1" x14ac:dyDescent="0.3">
      <c r="A60" s="408"/>
      <c r="B60" s="408"/>
      <c r="C60" s="408"/>
      <c r="D60" s="408"/>
      <c r="F60" s="291"/>
    </row>
    <row r="61" spans="1:6" ht="12" thickBot="1" x14ac:dyDescent="0.3">
      <c r="A61" s="396" t="s">
        <v>46</v>
      </c>
      <c r="B61" s="401"/>
      <c r="C61" s="402"/>
      <c r="D61" s="402"/>
      <c r="F61" s="291"/>
    </row>
    <row r="62" spans="1:6" ht="6" customHeight="1" x14ac:dyDescent="0.25">
      <c r="A62" s="403"/>
      <c r="B62" s="404"/>
      <c r="C62" s="404"/>
      <c r="D62" s="404"/>
      <c r="F62" s="291"/>
    </row>
    <row r="63" spans="1:6" ht="12" thickBot="1" x14ac:dyDescent="0.3">
      <c r="A63" s="397" t="s">
        <v>185</v>
      </c>
      <c r="B63" s="5">
        <v>187.42451569437981</v>
      </c>
      <c r="C63" s="5" t="s">
        <v>74</v>
      </c>
      <c r="D63" s="6">
        <v>187.42451569437981</v>
      </c>
      <c r="F63" s="291"/>
    </row>
    <row r="64" spans="1:6" ht="12" thickBot="1" x14ac:dyDescent="0.3">
      <c r="A64" s="397" t="s">
        <v>236</v>
      </c>
      <c r="B64" s="5">
        <v>181.31082189083099</v>
      </c>
      <c r="C64" s="5" t="s">
        <v>74</v>
      </c>
      <c r="D64" s="6">
        <v>181.31082189083099</v>
      </c>
      <c r="F64" s="291"/>
    </row>
    <row r="65" spans="1:6" ht="12" thickBot="1" x14ac:dyDescent="0.3">
      <c r="A65" s="397" t="s">
        <v>222</v>
      </c>
      <c r="B65" s="5">
        <v>373.85991621017456</v>
      </c>
      <c r="C65" s="5" t="s">
        <v>74</v>
      </c>
      <c r="D65" s="6">
        <v>373.85991621017456</v>
      </c>
      <c r="F65" s="291"/>
    </row>
    <row r="66" spans="1:6" ht="12" thickBot="1" x14ac:dyDescent="0.3">
      <c r="A66" s="397" t="s">
        <v>237</v>
      </c>
      <c r="B66" s="5">
        <v>18.000654578208923</v>
      </c>
      <c r="C66" s="5" t="s">
        <v>74</v>
      </c>
      <c r="D66" s="6">
        <v>18.000654578208923</v>
      </c>
      <c r="F66" s="291"/>
    </row>
    <row r="67" spans="1:6" ht="12" thickBot="1" x14ac:dyDescent="0.3">
      <c r="A67" s="397" t="s">
        <v>186</v>
      </c>
      <c r="B67" s="5">
        <v>76.399250030517578</v>
      </c>
      <c r="C67" s="5" t="s">
        <v>74</v>
      </c>
      <c r="D67" s="6">
        <v>76.399250030517578</v>
      </c>
      <c r="F67" s="291"/>
    </row>
    <row r="68" spans="1:6" ht="12" thickBot="1" x14ac:dyDescent="0.3">
      <c r="A68" s="397" t="s">
        <v>187</v>
      </c>
      <c r="B68" s="5">
        <v>164.84810872375965</v>
      </c>
      <c r="C68" s="5" t="s">
        <v>74</v>
      </c>
      <c r="D68" s="6">
        <v>164.84810872375965</v>
      </c>
      <c r="F68" s="291"/>
    </row>
    <row r="69" spans="1:6" ht="12" thickBot="1" x14ac:dyDescent="0.3">
      <c r="A69" s="397" t="s">
        <v>188</v>
      </c>
      <c r="B69" s="5">
        <v>15.973619520664215</v>
      </c>
      <c r="C69" s="5" t="s">
        <v>74</v>
      </c>
      <c r="D69" s="6">
        <v>15.973619520664215</v>
      </c>
      <c r="F69" s="291"/>
    </row>
    <row r="70" spans="1:6" ht="12" thickBot="1" x14ac:dyDescent="0.3">
      <c r="A70" s="397" t="s">
        <v>189</v>
      </c>
      <c r="B70" s="5">
        <v>1040.1019252538681</v>
      </c>
      <c r="C70" s="5" t="s">
        <v>74</v>
      </c>
      <c r="D70" s="6">
        <v>1040.1019252538681</v>
      </c>
      <c r="F70" s="291"/>
    </row>
    <row r="71" spans="1:6" ht="12" thickBot="1" x14ac:dyDescent="0.3">
      <c r="A71" s="397" t="s">
        <v>134</v>
      </c>
      <c r="B71" s="5">
        <v>35.380426406860352</v>
      </c>
      <c r="C71" s="5" t="s">
        <v>74</v>
      </c>
      <c r="D71" s="6">
        <v>35.380426406860352</v>
      </c>
      <c r="F71" s="291"/>
    </row>
    <row r="72" spans="1:6" ht="12" thickBot="1" x14ac:dyDescent="0.3">
      <c r="A72" s="397" t="s">
        <v>190</v>
      </c>
      <c r="B72" s="5">
        <v>55.387889266014099</v>
      </c>
      <c r="C72" s="5" t="s">
        <v>74</v>
      </c>
      <c r="D72" s="6">
        <v>55.387889266014099</v>
      </c>
      <c r="F72" s="291"/>
    </row>
    <row r="73" spans="1:6" ht="12" thickBot="1" x14ac:dyDescent="0.3">
      <c r="A73" s="397" t="s">
        <v>238</v>
      </c>
      <c r="B73" s="5">
        <v>63.038777828216553</v>
      </c>
      <c r="C73" s="5" t="s">
        <v>74</v>
      </c>
      <c r="D73" s="6">
        <v>63.038777828216553</v>
      </c>
      <c r="F73" s="291"/>
    </row>
    <row r="74" spans="1:6" ht="12" thickBot="1" x14ac:dyDescent="0.3">
      <c r="A74" s="397" t="s">
        <v>191</v>
      </c>
      <c r="B74" s="5">
        <v>9.9936321973800659</v>
      </c>
      <c r="C74" s="5" t="s">
        <v>74</v>
      </c>
      <c r="D74" s="6">
        <v>9.9936321973800659</v>
      </c>
      <c r="F74" s="291"/>
    </row>
    <row r="75" spans="1:6" ht="12" thickBot="1" x14ac:dyDescent="0.3">
      <c r="A75" s="397" t="s">
        <v>239</v>
      </c>
      <c r="B75" s="5">
        <v>33.146982669830322</v>
      </c>
      <c r="C75" s="5" t="s">
        <v>74</v>
      </c>
      <c r="D75" s="6">
        <v>33.146982669830322</v>
      </c>
      <c r="F75" s="291"/>
    </row>
    <row r="76" spans="1:6" ht="12" thickBot="1" x14ac:dyDescent="0.3">
      <c r="A76" s="397" t="s">
        <v>192</v>
      </c>
      <c r="B76" s="5">
        <v>8.2019553184509277</v>
      </c>
      <c r="C76" s="5" t="s">
        <v>74</v>
      </c>
      <c r="D76" s="6">
        <v>8.2019553184509277</v>
      </c>
      <c r="F76" s="291"/>
    </row>
    <row r="77" spans="1:6" ht="12" thickBot="1" x14ac:dyDescent="0.3">
      <c r="A77" s="397" t="s">
        <v>240</v>
      </c>
      <c r="B77" s="5">
        <v>32.301173567771912</v>
      </c>
      <c r="C77" s="5" t="s">
        <v>74</v>
      </c>
      <c r="D77" s="6">
        <v>32.301173567771912</v>
      </c>
      <c r="F77" s="291"/>
    </row>
    <row r="78" spans="1:6" ht="12" thickBot="1" x14ac:dyDescent="0.3">
      <c r="A78" s="397" t="s">
        <v>241</v>
      </c>
      <c r="B78" s="5">
        <v>119.46099042892456</v>
      </c>
      <c r="C78" s="5" t="s">
        <v>74</v>
      </c>
      <c r="D78" s="6">
        <v>119.46099042892456</v>
      </c>
      <c r="F78" s="291"/>
    </row>
    <row r="79" spans="1:6" ht="12" thickBot="1" x14ac:dyDescent="0.3">
      <c r="A79" s="397" t="s">
        <v>242</v>
      </c>
      <c r="B79" s="5">
        <v>40.981914043426514</v>
      </c>
      <c r="C79" s="5" t="s">
        <v>74</v>
      </c>
      <c r="D79" s="6">
        <v>40.981914043426514</v>
      </c>
      <c r="F79" s="291"/>
    </row>
    <row r="80" spans="1:6" ht="12" thickBot="1" x14ac:dyDescent="0.3">
      <c r="A80" s="397" t="s">
        <v>193</v>
      </c>
      <c r="B80" s="5">
        <v>705.79274559020996</v>
      </c>
      <c r="C80" s="5" t="s">
        <v>74</v>
      </c>
      <c r="D80" s="6">
        <v>705.79274559020996</v>
      </c>
      <c r="F80" s="291"/>
    </row>
    <row r="81" spans="1:6" ht="12" thickBot="1" x14ac:dyDescent="0.3">
      <c r="A81" s="397" t="s">
        <v>243</v>
      </c>
      <c r="B81" s="5">
        <v>1088.0585341453552</v>
      </c>
      <c r="C81" s="5" t="s">
        <v>74</v>
      </c>
      <c r="D81" s="6">
        <v>1088.0585341453552</v>
      </c>
      <c r="F81" s="291"/>
    </row>
    <row r="82" spans="1:6" ht="12" thickBot="1" x14ac:dyDescent="0.3">
      <c r="A82" s="397" t="s">
        <v>244</v>
      </c>
      <c r="B82" s="5">
        <v>292.47915077209473</v>
      </c>
      <c r="C82" s="5" t="s">
        <v>74</v>
      </c>
      <c r="D82" s="6">
        <v>292.47915077209473</v>
      </c>
      <c r="F82" s="291"/>
    </row>
    <row r="83" spans="1:6" ht="12" thickBot="1" x14ac:dyDescent="0.3">
      <c r="A83" s="397" t="s">
        <v>194</v>
      </c>
      <c r="B83" s="5">
        <v>29.711427688598633</v>
      </c>
      <c r="C83" s="5" t="s">
        <v>74</v>
      </c>
      <c r="D83" s="6">
        <v>29.711427688598633</v>
      </c>
      <c r="F83" s="291"/>
    </row>
    <row r="84" spans="1:6" ht="12" thickBot="1" x14ac:dyDescent="0.3">
      <c r="A84" s="397" t="s">
        <v>195</v>
      </c>
      <c r="B84" s="5">
        <v>123.58762741088867</v>
      </c>
      <c r="C84" s="5" t="s">
        <v>74</v>
      </c>
      <c r="D84" s="6">
        <v>123.58762741088867</v>
      </c>
      <c r="F84" s="291"/>
    </row>
    <row r="85" spans="1:6" ht="12" thickBot="1" x14ac:dyDescent="0.3">
      <c r="A85" s="397" t="s">
        <v>196</v>
      </c>
      <c r="B85" s="5">
        <v>521.59122657775879</v>
      </c>
      <c r="C85" s="5" t="s">
        <v>74</v>
      </c>
      <c r="D85" s="6">
        <v>521.59122657775879</v>
      </c>
      <c r="F85" s="291"/>
    </row>
    <row r="86" spans="1:6" ht="12" thickBot="1" x14ac:dyDescent="0.3">
      <c r="A86" s="397" t="s">
        <v>223</v>
      </c>
      <c r="B86" s="5">
        <v>248.08960914611816</v>
      </c>
      <c r="C86" s="5" t="s">
        <v>74</v>
      </c>
      <c r="D86" s="6">
        <v>248.08960914611816</v>
      </c>
      <c r="F86" s="291"/>
    </row>
    <row r="87" spans="1:6" ht="12" thickBot="1" x14ac:dyDescent="0.3">
      <c r="A87" s="397" t="s">
        <v>197</v>
      </c>
      <c r="B87" s="5">
        <v>25.961170211434364</v>
      </c>
      <c r="C87" s="5" t="s">
        <v>74</v>
      </c>
      <c r="D87" s="6">
        <v>25.961170211434364</v>
      </c>
      <c r="F87" s="291"/>
    </row>
    <row r="88" spans="1:6" ht="6" customHeight="1" thickBot="1" x14ac:dyDescent="0.3">
      <c r="A88" s="405"/>
      <c r="B88" s="412"/>
      <c r="C88" s="412"/>
      <c r="D88" s="412"/>
      <c r="F88" s="291"/>
    </row>
    <row r="89" spans="1:6" ht="12" thickBot="1" x14ac:dyDescent="0.3">
      <c r="A89" s="399" t="s">
        <v>47</v>
      </c>
      <c r="B89" s="9">
        <v>5491.0840451717377</v>
      </c>
      <c r="C89" s="9" t="s">
        <v>74</v>
      </c>
      <c r="D89" s="9">
        <v>5491.0840451717377</v>
      </c>
      <c r="F89" s="291"/>
    </row>
    <row r="90" spans="1:6" ht="6" customHeight="1" thickBot="1" x14ac:dyDescent="0.3">
      <c r="A90" s="408"/>
      <c r="B90" s="413"/>
      <c r="C90" s="413"/>
      <c r="D90" s="413"/>
      <c r="F90" s="291"/>
    </row>
    <row r="91" spans="1:6" ht="12" thickBot="1" x14ac:dyDescent="0.3">
      <c r="A91" s="409" t="s">
        <v>29</v>
      </c>
      <c r="B91" s="191">
        <f>SUM(B89,B59,B49,B39,B32)</f>
        <v>21746.755222841166</v>
      </c>
      <c r="C91" s="191">
        <f>SUM(C89,C59,C49,C39,C32)</f>
        <v>98.897599846124649</v>
      </c>
      <c r="D91" s="191">
        <f>SUM(D89,D59,D49,D39,D32)</f>
        <v>21845.696582685225</v>
      </c>
      <c r="F91" s="291"/>
    </row>
    <row r="92" spans="1:6" x14ac:dyDescent="0.25">
      <c r="C92" s="414"/>
      <c r="F92" s="291"/>
    </row>
    <row r="93" spans="1:6" x14ac:dyDescent="0.25">
      <c r="B93" s="337"/>
      <c r="F93" s="291"/>
    </row>
  </sheetData>
  <mergeCells count="3">
    <mergeCell ref="B3:C3"/>
    <mergeCell ref="A50:D50"/>
    <mergeCell ref="A1:G1"/>
  </mergeCells>
  <pageMargins left="0.7" right="0.7" top="0.75" bottom="0.75" header="0.3" footer="0.3"/>
  <pageSetup paperSize="9" orientation="portrait" r:id="rId1"/>
  <headerFooter alignWithMargins="0">
    <oddFooter>&amp;L&amp;"Arial,Italic"&amp;8&amp;F &amp;A &amp;D&amp;R&amp;"Arial,Italic"&amp;8&amp;P/&amp;N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40"/>
  <sheetViews>
    <sheetView showGridLines="0" topLeftCell="A17" zoomScaleNormal="100" workbookViewId="0">
      <selection activeCell="G32" sqref="G32"/>
    </sheetView>
  </sheetViews>
  <sheetFormatPr defaultRowHeight="11.5" x14ac:dyDescent="0.25"/>
  <cols>
    <col min="1" max="2" width="8.7265625" style="291"/>
    <col min="3" max="4" width="30.7265625" style="291" customWidth="1"/>
    <col min="5" max="8" width="8.7265625" style="291"/>
    <col min="9" max="9" width="4.26953125" style="291" customWidth="1"/>
    <col min="10" max="10" width="15.7265625" style="291" customWidth="1"/>
    <col min="11" max="16384" width="8.7265625" style="291"/>
  </cols>
  <sheetData>
    <row r="1" spans="1:8" x14ac:dyDescent="0.25">
      <c r="A1" s="416" t="s">
        <v>299</v>
      </c>
      <c r="B1" s="417"/>
      <c r="C1" s="417"/>
      <c r="D1" s="417"/>
      <c r="E1" s="417"/>
      <c r="F1" s="417"/>
      <c r="G1" s="417"/>
      <c r="H1" s="417"/>
    </row>
    <row r="2" spans="1:8" x14ac:dyDescent="0.25">
      <c r="B2" s="418"/>
      <c r="C2" s="418"/>
      <c r="D2" s="418"/>
      <c r="E2" s="419"/>
    </row>
    <row r="3" spans="1:8" x14ac:dyDescent="0.25">
      <c r="B3" s="420" t="s">
        <v>48</v>
      </c>
      <c r="C3" s="421" t="s">
        <v>49</v>
      </c>
      <c r="D3" s="422" t="s">
        <v>50</v>
      </c>
      <c r="E3" s="419"/>
    </row>
    <row r="4" spans="1:8" ht="6" customHeight="1" x14ac:dyDescent="0.25">
      <c r="B4" s="418"/>
      <c r="C4" s="423"/>
      <c r="D4" s="263"/>
      <c r="E4" s="419"/>
    </row>
    <row r="5" spans="1:8" ht="12" thickBot="1" x14ac:dyDescent="0.3">
      <c r="B5" s="424">
        <v>1</v>
      </c>
      <c r="C5" s="425" t="s">
        <v>88</v>
      </c>
      <c r="D5" s="12">
        <v>5967.0850974321365</v>
      </c>
      <c r="E5" s="419"/>
    </row>
    <row r="6" spans="1:8" ht="12" thickBot="1" x14ac:dyDescent="0.3">
      <c r="B6" s="424">
        <v>2</v>
      </c>
      <c r="C6" s="426" t="s">
        <v>90</v>
      </c>
      <c r="D6" s="13">
        <v>2958.3934660553932</v>
      </c>
      <c r="E6" s="419"/>
    </row>
    <row r="7" spans="1:8" ht="12" thickBot="1" x14ac:dyDescent="0.3">
      <c r="B7" s="424">
        <v>3</v>
      </c>
      <c r="C7" s="426" t="s">
        <v>89</v>
      </c>
      <c r="D7" s="13">
        <v>2539.6326578855515</v>
      </c>
      <c r="E7" s="419"/>
    </row>
    <row r="8" spans="1:8" ht="12" thickBot="1" x14ac:dyDescent="0.3">
      <c r="B8" s="424">
        <v>4</v>
      </c>
      <c r="C8" s="426" t="s">
        <v>93</v>
      </c>
      <c r="D8" s="13">
        <v>2309.9749600887299</v>
      </c>
      <c r="E8" s="419"/>
    </row>
    <row r="9" spans="1:8" ht="12" thickBot="1" x14ac:dyDescent="0.3">
      <c r="B9" s="424">
        <v>5</v>
      </c>
      <c r="C9" s="426" t="s">
        <v>215</v>
      </c>
      <c r="D9" s="13">
        <v>2297.8082168698311</v>
      </c>
      <c r="E9" s="419"/>
    </row>
    <row r="10" spans="1:8" ht="12" thickBot="1" x14ac:dyDescent="0.3">
      <c r="B10" s="424">
        <v>6</v>
      </c>
      <c r="C10" s="426" t="s">
        <v>98</v>
      </c>
      <c r="D10" s="13">
        <v>2027.2456423044205</v>
      </c>
      <c r="E10" s="419"/>
    </row>
    <row r="11" spans="1:8" ht="12" thickBot="1" x14ac:dyDescent="0.3">
      <c r="B11" s="424">
        <v>7</v>
      </c>
      <c r="C11" s="426" t="s">
        <v>99</v>
      </c>
      <c r="D11" s="13">
        <v>1885.2718056440353</v>
      </c>
      <c r="E11" s="419"/>
    </row>
    <row r="12" spans="1:8" ht="12" thickBot="1" x14ac:dyDescent="0.3">
      <c r="B12" s="424">
        <v>8</v>
      </c>
      <c r="C12" s="426" t="s">
        <v>174</v>
      </c>
      <c r="D12" s="13">
        <v>1883.1115151643753</v>
      </c>
      <c r="E12" s="419"/>
    </row>
    <row r="13" spans="1:8" ht="12" thickBot="1" x14ac:dyDescent="0.3">
      <c r="B13" s="424">
        <v>9</v>
      </c>
      <c r="C13" s="426" t="s">
        <v>108</v>
      </c>
      <c r="D13" s="13">
        <v>1034.372964322567</v>
      </c>
      <c r="E13" s="419"/>
    </row>
    <row r="14" spans="1:8" ht="12" thickBot="1" x14ac:dyDescent="0.3">
      <c r="B14" s="424">
        <v>10</v>
      </c>
      <c r="C14" s="426" t="s">
        <v>107</v>
      </c>
      <c r="D14" s="13">
        <v>952.87548279762268</v>
      </c>
      <c r="E14" s="419"/>
    </row>
    <row r="15" spans="1:8" ht="12" thickBot="1" x14ac:dyDescent="0.3">
      <c r="B15" s="424">
        <v>11</v>
      </c>
      <c r="C15" s="426" t="s">
        <v>131</v>
      </c>
      <c r="D15" s="13">
        <v>926.46734023094177</v>
      </c>
      <c r="E15" s="419"/>
    </row>
    <row r="16" spans="1:8" ht="12" thickBot="1" x14ac:dyDescent="0.3">
      <c r="B16" s="424">
        <v>12</v>
      </c>
      <c r="C16" s="426" t="s">
        <v>175</v>
      </c>
      <c r="D16" s="13">
        <v>742.67533230781555</v>
      </c>
      <c r="E16" s="419"/>
    </row>
    <row r="17" spans="2:5" ht="12" thickBot="1" x14ac:dyDescent="0.3">
      <c r="B17" s="424">
        <v>13</v>
      </c>
      <c r="C17" s="426" t="s">
        <v>94</v>
      </c>
      <c r="D17" s="13">
        <v>694.40564438700676</v>
      </c>
      <c r="E17" s="419"/>
    </row>
    <row r="18" spans="2:5" ht="12" thickBot="1" x14ac:dyDescent="0.3">
      <c r="B18" s="424">
        <v>14</v>
      </c>
      <c r="C18" s="426" t="s">
        <v>179</v>
      </c>
      <c r="D18" s="13">
        <v>497.93610993027687</v>
      </c>
      <c r="E18" s="419"/>
    </row>
    <row r="19" spans="2:5" ht="12" thickBot="1" x14ac:dyDescent="0.3">
      <c r="B19" s="424">
        <v>15</v>
      </c>
      <c r="C19" s="426" t="s">
        <v>178</v>
      </c>
      <c r="D19" s="13">
        <v>476.39406657218933</v>
      </c>
      <c r="E19" s="419"/>
    </row>
    <row r="20" spans="2:5" ht="12" thickBot="1" x14ac:dyDescent="0.3">
      <c r="B20" s="424">
        <v>16</v>
      </c>
      <c r="C20" s="426" t="s">
        <v>118</v>
      </c>
      <c r="D20" s="13">
        <v>416.1562791466713</v>
      </c>
      <c r="E20" s="419"/>
    </row>
    <row r="21" spans="2:5" ht="12" thickBot="1" x14ac:dyDescent="0.3">
      <c r="B21" s="424">
        <v>17</v>
      </c>
      <c r="C21" s="426" t="s">
        <v>87</v>
      </c>
      <c r="D21" s="13">
        <v>267.22446250915527</v>
      </c>
      <c r="E21" s="419"/>
    </row>
    <row r="22" spans="2:5" ht="12" thickBot="1" x14ac:dyDescent="0.3">
      <c r="B22" s="424">
        <v>18</v>
      </c>
      <c r="C22" s="426" t="s">
        <v>97</v>
      </c>
      <c r="D22" s="13">
        <v>229.38909530639648</v>
      </c>
      <c r="E22" s="419"/>
    </row>
    <row r="23" spans="2:5" ht="12" thickBot="1" x14ac:dyDescent="0.3">
      <c r="B23" s="424">
        <v>19</v>
      </c>
      <c r="C23" s="426" t="s">
        <v>183</v>
      </c>
      <c r="D23" s="13">
        <v>184.43830442428589</v>
      </c>
      <c r="E23" s="419"/>
    </row>
    <row r="24" spans="2:5" ht="12" thickBot="1" x14ac:dyDescent="0.3">
      <c r="B24" s="424">
        <v>20</v>
      </c>
      <c r="C24" s="426" t="s">
        <v>106</v>
      </c>
      <c r="D24" s="13">
        <v>175.82625579833984</v>
      </c>
      <c r="E24" s="419"/>
    </row>
    <row r="25" spans="2:5" ht="12" thickBot="1" x14ac:dyDescent="0.3">
      <c r="B25" s="424">
        <v>21</v>
      </c>
      <c r="C25" s="426" t="s">
        <v>127</v>
      </c>
      <c r="D25" s="13">
        <v>154.75818347930908</v>
      </c>
      <c r="E25" s="419"/>
    </row>
    <row r="26" spans="2:5" ht="12" thickBot="1" x14ac:dyDescent="0.3">
      <c r="B26" s="424">
        <v>22</v>
      </c>
      <c r="C26" s="426" t="s">
        <v>137</v>
      </c>
      <c r="D26" s="13">
        <v>120.00962901115417</v>
      </c>
      <c r="E26" s="419"/>
    </row>
    <row r="27" spans="2:5" ht="12" thickBot="1" x14ac:dyDescent="0.3">
      <c r="B27" s="424">
        <v>23</v>
      </c>
      <c r="C27" s="426" t="s">
        <v>104</v>
      </c>
      <c r="D27" s="13">
        <v>119.30798482894897</v>
      </c>
      <c r="E27" s="419"/>
    </row>
    <row r="28" spans="2:5" ht="12" thickBot="1" x14ac:dyDescent="0.3">
      <c r="B28" s="424">
        <v>24</v>
      </c>
      <c r="C28" s="426" t="s">
        <v>101</v>
      </c>
      <c r="D28" s="13">
        <v>88.242499351501465</v>
      </c>
      <c r="E28" s="419"/>
    </row>
    <row r="29" spans="2:5" ht="12" thickBot="1" x14ac:dyDescent="0.3">
      <c r="B29" s="424">
        <v>25</v>
      </c>
      <c r="C29" s="426" t="s">
        <v>110</v>
      </c>
      <c r="D29" s="13">
        <v>65.372135877609253</v>
      </c>
      <c r="E29" s="419"/>
    </row>
    <row r="30" spans="2:5" ht="12" thickBot="1" x14ac:dyDescent="0.3">
      <c r="B30" s="424">
        <v>26</v>
      </c>
      <c r="C30" s="426" t="s">
        <v>95</v>
      </c>
      <c r="D30" s="13">
        <v>50.991435289382935</v>
      </c>
      <c r="E30" s="419"/>
    </row>
    <row r="31" spans="2:5" ht="12" thickBot="1" x14ac:dyDescent="0.3">
      <c r="B31" s="424">
        <v>27</v>
      </c>
      <c r="C31" s="426" t="s">
        <v>177</v>
      </c>
      <c r="D31" s="13">
        <v>34.783871173858643</v>
      </c>
      <c r="E31" s="419"/>
    </row>
    <row r="32" spans="2:5" ht="12" thickBot="1" x14ac:dyDescent="0.3">
      <c r="B32" s="424">
        <v>28</v>
      </c>
      <c r="C32" s="426" t="s">
        <v>235</v>
      </c>
      <c r="D32" s="13">
        <v>25.533900260925293</v>
      </c>
      <c r="E32" s="419"/>
    </row>
    <row r="33" spans="2:5" ht="12" thickBot="1" x14ac:dyDescent="0.3">
      <c r="B33" s="424">
        <v>29</v>
      </c>
      <c r="C33" s="426" t="s">
        <v>119</v>
      </c>
      <c r="D33" s="13">
        <v>24.027299880981445</v>
      </c>
      <c r="E33" s="419"/>
    </row>
    <row r="34" spans="2:5" ht="12" thickBot="1" x14ac:dyDescent="0.3">
      <c r="B34" s="424">
        <v>30</v>
      </c>
      <c r="C34" s="426" t="s">
        <v>245</v>
      </c>
      <c r="D34" s="13">
        <v>24.027299880981445</v>
      </c>
      <c r="E34" s="419"/>
    </row>
    <row r="35" spans="2:5" ht="12" thickBot="1" x14ac:dyDescent="0.3">
      <c r="B35" s="424">
        <v>31</v>
      </c>
      <c r="C35" s="426" t="s">
        <v>233</v>
      </c>
      <c r="D35" s="13">
        <v>22.546544551849365</v>
      </c>
      <c r="E35" s="419"/>
    </row>
    <row r="36" spans="2:5" ht="12" thickBot="1" x14ac:dyDescent="0.3">
      <c r="B36" s="424">
        <v>32</v>
      </c>
      <c r="C36" s="426" t="s">
        <v>102</v>
      </c>
      <c r="D36" s="13">
        <v>16.125720262527466</v>
      </c>
      <c r="E36" s="419"/>
    </row>
    <row r="37" spans="2:5" ht="12" thickBot="1" x14ac:dyDescent="0.3">
      <c r="B37" s="424">
        <v>33</v>
      </c>
      <c r="C37" s="426" t="s">
        <v>112</v>
      </c>
      <c r="D37" s="13">
        <v>16.125720262527466</v>
      </c>
      <c r="E37" s="419"/>
    </row>
    <row r="38" spans="2:5" ht="12" thickBot="1" x14ac:dyDescent="0.3">
      <c r="B38" s="424">
        <v>34</v>
      </c>
      <c r="C38" s="426" t="s">
        <v>114</v>
      </c>
      <c r="D38" s="127">
        <v>12</v>
      </c>
      <c r="E38" s="419"/>
    </row>
    <row r="39" spans="2:5" x14ac:dyDescent="0.25">
      <c r="E39" s="419"/>
    </row>
    <row r="40" spans="2:5" x14ac:dyDescent="0.25">
      <c r="B40" s="356" t="s">
        <v>52</v>
      </c>
    </row>
  </sheetData>
  <mergeCells count="3">
    <mergeCell ref="B2:D2"/>
    <mergeCell ref="B4:C4"/>
    <mergeCell ref="A1:H1"/>
  </mergeCells>
  <pageMargins left="0.7" right="0.7" top="0.75" bottom="0.75" header="0.3" footer="0.3"/>
  <pageSetup paperSize="9" orientation="portrait" r:id="rId1"/>
  <headerFooter alignWithMargins="0">
    <oddFooter>&amp;L&amp;"Arial,Italic"&amp;8&amp;F &amp;A &amp;D&amp;R&amp;"Arial,Italic"&amp;8&amp;P/&amp;N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40"/>
  <sheetViews>
    <sheetView showGridLines="0" topLeftCell="A17" zoomScaleNormal="100" workbookViewId="0">
      <selection activeCell="E25" sqref="E25:G25"/>
    </sheetView>
  </sheetViews>
  <sheetFormatPr defaultRowHeight="11.5" x14ac:dyDescent="0.25"/>
  <cols>
    <col min="1" max="2" width="8.7265625" style="291"/>
    <col min="3" max="4" width="30.7265625" style="291" customWidth="1"/>
    <col min="5" max="7" width="8.7265625" style="291"/>
    <col min="8" max="8" width="15.26953125" style="291" customWidth="1"/>
    <col min="9" max="16384" width="8.7265625" style="291"/>
  </cols>
  <sheetData>
    <row r="1" spans="1:7" x14ac:dyDescent="0.25">
      <c r="A1" s="355" t="s">
        <v>300</v>
      </c>
      <c r="B1" s="417"/>
      <c r="C1" s="417"/>
      <c r="D1" s="417"/>
      <c r="E1" s="417"/>
      <c r="F1" s="417"/>
      <c r="G1" s="417"/>
    </row>
    <row r="2" spans="1:7" x14ac:dyDescent="0.25">
      <c r="B2" s="290"/>
      <c r="C2" s="295"/>
      <c r="D2" s="295"/>
      <c r="E2" s="295"/>
      <c r="F2" s="295"/>
      <c r="G2" s="419"/>
    </row>
    <row r="3" spans="1:7" x14ac:dyDescent="0.25">
      <c r="B3" s="427" t="s">
        <v>48</v>
      </c>
      <c r="C3" s="428" t="s">
        <v>49</v>
      </c>
      <c r="D3" s="209" t="s">
        <v>51</v>
      </c>
      <c r="E3" s="429"/>
      <c r="F3" s="429"/>
      <c r="G3" s="429"/>
    </row>
    <row r="4" spans="1:7" ht="6" customHeight="1" thickBot="1" x14ac:dyDescent="0.3">
      <c r="B4" s="295"/>
      <c r="C4" s="366"/>
      <c r="D4" s="430"/>
      <c r="E4" s="431"/>
      <c r="F4" s="431"/>
      <c r="G4" s="419"/>
    </row>
    <row r="5" spans="1:7" ht="12" thickBot="1" x14ac:dyDescent="0.3">
      <c r="B5" s="432">
        <v>1</v>
      </c>
      <c r="C5" s="433" t="s">
        <v>88</v>
      </c>
      <c r="D5" s="14">
        <v>6265.3403326869011</v>
      </c>
      <c r="E5" s="429"/>
      <c r="F5" s="429"/>
      <c r="G5" s="429"/>
    </row>
    <row r="6" spans="1:7" ht="12" thickBot="1" x14ac:dyDescent="0.3">
      <c r="B6" s="432">
        <v>2</v>
      </c>
      <c r="C6" s="433" t="s">
        <v>215</v>
      </c>
      <c r="D6" s="14">
        <v>2814.6714046001434</v>
      </c>
      <c r="E6" s="429"/>
      <c r="F6" s="429"/>
      <c r="G6" s="429"/>
    </row>
    <row r="7" spans="1:7" ht="12" thickBot="1" x14ac:dyDescent="0.3">
      <c r="B7" s="432">
        <v>3</v>
      </c>
      <c r="C7" s="433" t="s">
        <v>89</v>
      </c>
      <c r="D7" s="14">
        <v>2087.3873431682587</v>
      </c>
      <c r="E7" s="429"/>
      <c r="F7" s="429"/>
      <c r="G7" s="429"/>
    </row>
    <row r="8" spans="1:7" ht="12" thickBot="1" x14ac:dyDescent="0.3">
      <c r="B8" s="432">
        <v>4</v>
      </c>
      <c r="C8" s="433" t="s">
        <v>90</v>
      </c>
      <c r="D8" s="14">
        <v>862.37941491603851</v>
      </c>
      <c r="E8" s="429"/>
      <c r="F8" s="429"/>
      <c r="G8" s="429"/>
    </row>
    <row r="9" spans="1:7" ht="12" thickBot="1" x14ac:dyDescent="0.3">
      <c r="B9" s="432">
        <v>5</v>
      </c>
      <c r="C9" s="433" t="s">
        <v>93</v>
      </c>
      <c r="D9" s="14">
        <v>852.00890016555786</v>
      </c>
      <c r="E9" s="429"/>
      <c r="F9" s="429"/>
      <c r="G9" s="429"/>
    </row>
    <row r="10" spans="1:7" ht="12" thickBot="1" x14ac:dyDescent="0.3">
      <c r="B10" s="432">
        <v>6</v>
      </c>
      <c r="C10" s="433" t="s">
        <v>97</v>
      </c>
      <c r="D10" s="14">
        <v>836.3149619102478</v>
      </c>
      <c r="E10" s="429"/>
      <c r="F10" s="429"/>
      <c r="G10" s="429"/>
    </row>
    <row r="11" spans="1:7" ht="12" thickBot="1" x14ac:dyDescent="0.3">
      <c r="B11" s="432">
        <v>7</v>
      </c>
      <c r="C11" s="433" t="s">
        <v>94</v>
      </c>
      <c r="D11" s="14">
        <v>745.89915196597576</v>
      </c>
      <c r="E11" s="429"/>
      <c r="F11" s="429"/>
      <c r="G11" s="429"/>
    </row>
    <row r="12" spans="1:7" ht="12" thickBot="1" x14ac:dyDescent="0.3">
      <c r="B12" s="432">
        <v>8</v>
      </c>
      <c r="C12" s="433" t="s">
        <v>99</v>
      </c>
      <c r="D12" s="14">
        <v>389.55089378356934</v>
      </c>
      <c r="E12" s="429"/>
      <c r="F12" s="429"/>
      <c r="G12" s="429"/>
    </row>
    <row r="13" spans="1:7" ht="12" thickBot="1" x14ac:dyDescent="0.3">
      <c r="B13" s="432">
        <v>9</v>
      </c>
      <c r="C13" s="433" t="s">
        <v>87</v>
      </c>
      <c r="D13" s="14">
        <v>357.29156720638275</v>
      </c>
      <c r="E13" s="429"/>
      <c r="F13" s="429"/>
      <c r="G13" s="429"/>
    </row>
    <row r="14" spans="1:7" ht="12" thickBot="1" x14ac:dyDescent="0.3">
      <c r="B14" s="432">
        <v>10</v>
      </c>
      <c r="C14" s="433" t="s">
        <v>179</v>
      </c>
      <c r="D14" s="14">
        <v>323.17421951889992</v>
      </c>
      <c r="E14" s="429"/>
      <c r="F14" s="429"/>
      <c r="G14" s="429"/>
    </row>
    <row r="15" spans="1:7" ht="12" thickBot="1" x14ac:dyDescent="0.3">
      <c r="B15" s="432">
        <v>11</v>
      </c>
      <c r="C15" s="433" t="s">
        <v>98</v>
      </c>
      <c r="D15" s="14">
        <v>213.97955989837646</v>
      </c>
      <c r="E15" s="429"/>
      <c r="F15" s="429"/>
      <c r="G15" s="429"/>
    </row>
    <row r="16" spans="1:7" ht="12" thickBot="1" x14ac:dyDescent="0.3">
      <c r="B16" s="432">
        <v>12</v>
      </c>
      <c r="C16" s="433" t="s">
        <v>174</v>
      </c>
      <c r="D16" s="14">
        <v>161.56844601035118</v>
      </c>
      <c r="E16" s="429"/>
      <c r="F16" s="429"/>
      <c r="G16" s="429"/>
    </row>
    <row r="17" spans="2:7" ht="12" thickBot="1" x14ac:dyDescent="0.3">
      <c r="B17" s="432">
        <v>13</v>
      </c>
      <c r="C17" s="433" t="s">
        <v>175</v>
      </c>
      <c r="D17" s="14">
        <v>106.03779378533363</v>
      </c>
      <c r="E17" s="429"/>
      <c r="F17" s="429"/>
      <c r="G17" s="429"/>
    </row>
    <row r="18" spans="2:7" ht="12" thickBot="1" x14ac:dyDescent="0.3">
      <c r="B18" s="432">
        <v>14</v>
      </c>
      <c r="C18" s="433" t="s">
        <v>108</v>
      </c>
      <c r="D18" s="14">
        <v>52.284468654543161</v>
      </c>
      <c r="E18" s="429"/>
      <c r="F18" s="429"/>
      <c r="G18" s="429"/>
    </row>
    <row r="19" spans="2:7" ht="15" customHeight="1" thickBot="1" x14ac:dyDescent="0.3">
      <c r="B19" s="432">
        <v>15</v>
      </c>
      <c r="C19" s="433" t="s">
        <v>178</v>
      </c>
      <c r="D19" s="14">
        <v>49.129237651824951</v>
      </c>
      <c r="E19" s="429"/>
      <c r="F19" s="429"/>
      <c r="G19" s="429"/>
    </row>
    <row r="20" spans="2:7" ht="12" thickBot="1" x14ac:dyDescent="0.3">
      <c r="B20" s="432">
        <v>16</v>
      </c>
      <c r="C20" s="433" t="s">
        <v>107</v>
      </c>
      <c r="D20" s="14">
        <v>43.832903411239386</v>
      </c>
      <c r="E20" s="429"/>
      <c r="F20" s="429"/>
      <c r="G20" s="429"/>
    </row>
    <row r="21" spans="2:7" ht="12" thickBot="1" x14ac:dyDescent="0.3">
      <c r="B21" s="432">
        <v>17</v>
      </c>
      <c r="C21" s="433" t="s">
        <v>104</v>
      </c>
      <c r="D21" s="14">
        <v>33.698096930980682</v>
      </c>
      <c r="E21" s="429"/>
      <c r="F21" s="429"/>
      <c r="G21" s="429"/>
    </row>
    <row r="22" spans="2:7" ht="12" thickBot="1" x14ac:dyDescent="0.3">
      <c r="B22" s="432">
        <v>18</v>
      </c>
      <c r="C22" s="433" t="s">
        <v>106</v>
      </c>
      <c r="D22" s="14">
        <v>31.460261195898056</v>
      </c>
      <c r="E22" s="429"/>
      <c r="F22" s="429"/>
      <c r="G22" s="429"/>
    </row>
    <row r="23" spans="2:7" ht="12" thickBot="1" x14ac:dyDescent="0.3">
      <c r="B23" s="432">
        <v>19</v>
      </c>
      <c r="C23" s="433" t="s">
        <v>177</v>
      </c>
      <c r="D23" s="14">
        <v>27.827096462249756</v>
      </c>
      <c r="E23" s="429"/>
      <c r="F23" s="429"/>
      <c r="G23" s="429"/>
    </row>
    <row r="24" spans="2:7" ht="12" thickBot="1" x14ac:dyDescent="0.3">
      <c r="B24" s="432">
        <v>20</v>
      </c>
      <c r="C24" s="433" t="s">
        <v>95</v>
      </c>
      <c r="D24" s="14">
        <v>25.334459722042084</v>
      </c>
      <c r="E24" s="429"/>
      <c r="F24" s="429"/>
      <c r="G24" s="429"/>
    </row>
    <row r="25" spans="2:7" ht="12" thickBot="1" x14ac:dyDescent="0.3">
      <c r="B25" s="432">
        <v>21</v>
      </c>
      <c r="C25" s="433" t="s">
        <v>137</v>
      </c>
      <c r="D25" s="14">
        <v>11.226703733205795</v>
      </c>
      <c r="E25" s="429"/>
      <c r="F25" s="429"/>
      <c r="G25" s="429"/>
    </row>
    <row r="26" spans="2:7" ht="12" thickBot="1" x14ac:dyDescent="0.3">
      <c r="B26" s="432">
        <v>22</v>
      </c>
      <c r="C26" s="433" t="s">
        <v>118</v>
      </c>
      <c r="D26" s="14">
        <v>9.8331545628607273</v>
      </c>
      <c r="E26" s="429"/>
      <c r="F26" s="429"/>
      <c r="G26" s="429"/>
    </row>
    <row r="27" spans="2:7" ht="12" thickBot="1" x14ac:dyDescent="0.3">
      <c r="B27" s="432">
        <v>23</v>
      </c>
      <c r="C27" s="433" t="s">
        <v>110</v>
      </c>
      <c r="D27" s="14">
        <v>9.1520992815494537</v>
      </c>
      <c r="E27" s="429"/>
      <c r="F27" s="429"/>
      <c r="G27" s="429"/>
    </row>
    <row r="28" spans="2:7" ht="12" thickBot="1" x14ac:dyDescent="0.3">
      <c r="B28" s="432">
        <v>24</v>
      </c>
      <c r="C28" s="433" t="s">
        <v>183</v>
      </c>
      <c r="D28" s="14">
        <v>7.9422934055328369</v>
      </c>
      <c r="E28" s="429"/>
      <c r="F28" s="429"/>
      <c r="G28" s="429"/>
    </row>
    <row r="29" spans="2:7" ht="12" thickBot="1" x14ac:dyDescent="0.3">
      <c r="B29" s="432">
        <v>25</v>
      </c>
      <c r="C29" s="433" t="s">
        <v>101</v>
      </c>
      <c r="D29" s="14">
        <v>7.7915144562721252</v>
      </c>
      <c r="E29" s="429"/>
      <c r="F29" s="429"/>
      <c r="G29" s="429"/>
    </row>
    <row r="30" spans="2:7" ht="12" thickBot="1" x14ac:dyDescent="0.3">
      <c r="B30" s="432">
        <v>26</v>
      </c>
      <c r="C30" s="433" t="s">
        <v>131</v>
      </c>
      <c r="D30" s="14">
        <v>7.2668860210105777</v>
      </c>
      <c r="E30" s="429"/>
      <c r="F30" s="429"/>
      <c r="G30" s="429"/>
    </row>
    <row r="31" spans="2:7" ht="12" thickBot="1" x14ac:dyDescent="0.3">
      <c r="B31" s="432">
        <v>27</v>
      </c>
      <c r="C31" s="433" t="s">
        <v>119</v>
      </c>
      <c r="D31" s="14">
        <v>7.2081892490386963</v>
      </c>
      <c r="E31" s="429"/>
      <c r="F31" s="429"/>
      <c r="G31" s="429"/>
    </row>
    <row r="32" spans="2:7" ht="12" thickBot="1" x14ac:dyDescent="0.3">
      <c r="B32" s="432">
        <v>28</v>
      </c>
      <c r="C32" s="433" t="s">
        <v>245</v>
      </c>
      <c r="D32" s="14">
        <v>7.2081892490386963</v>
      </c>
      <c r="E32" s="429"/>
      <c r="F32" s="429"/>
      <c r="G32" s="429"/>
    </row>
    <row r="33" spans="2:7" ht="12" thickBot="1" x14ac:dyDescent="0.3">
      <c r="B33" s="432">
        <v>29</v>
      </c>
      <c r="C33" s="433" t="s">
        <v>233</v>
      </c>
      <c r="D33" s="14">
        <v>2.7857362031936646</v>
      </c>
      <c r="E33" s="429"/>
      <c r="F33" s="429"/>
      <c r="G33" s="429"/>
    </row>
    <row r="34" spans="2:7" ht="12" thickBot="1" x14ac:dyDescent="0.3">
      <c r="B34" s="432">
        <v>30</v>
      </c>
      <c r="C34" s="433" t="s">
        <v>102</v>
      </c>
      <c r="D34" s="14">
        <v>1.3964873403310776</v>
      </c>
      <c r="E34" s="429"/>
      <c r="F34" s="429"/>
      <c r="G34" s="429"/>
    </row>
    <row r="35" spans="2:7" ht="12" thickBot="1" x14ac:dyDescent="0.3">
      <c r="B35" s="432">
        <v>31</v>
      </c>
      <c r="C35" s="433" t="s">
        <v>114</v>
      </c>
      <c r="D35" s="14">
        <v>1.2000000476837158</v>
      </c>
      <c r="E35" s="429"/>
      <c r="F35" s="429"/>
      <c r="G35" s="429"/>
    </row>
    <row r="36" spans="2:7" ht="12" thickBot="1" x14ac:dyDescent="0.3">
      <c r="B36" s="432">
        <v>32</v>
      </c>
      <c r="C36" s="433" t="s">
        <v>127</v>
      </c>
      <c r="D36" s="14">
        <v>0.67427771911025047</v>
      </c>
      <c r="E36" s="429"/>
      <c r="F36" s="429"/>
      <c r="G36" s="429"/>
    </row>
    <row r="37" spans="2:7" ht="12" thickBot="1" x14ac:dyDescent="0.3">
      <c r="B37" s="432">
        <v>33</v>
      </c>
      <c r="C37" s="433" t="s">
        <v>112</v>
      </c>
      <c r="D37" s="14">
        <v>0.62890302017331123</v>
      </c>
      <c r="E37" s="429"/>
      <c r="F37" s="429"/>
      <c r="G37" s="429"/>
    </row>
    <row r="38" spans="2:7" ht="12" thickBot="1" x14ac:dyDescent="0.3">
      <c r="B38" s="432">
        <v>34</v>
      </c>
      <c r="C38" s="433" t="s">
        <v>235</v>
      </c>
      <c r="D38" s="14" t="s">
        <v>126</v>
      </c>
      <c r="E38" s="429"/>
      <c r="F38" s="429"/>
      <c r="G38" s="429"/>
    </row>
    <row r="39" spans="2:7" x14ac:dyDescent="0.25">
      <c r="E39" s="429"/>
      <c r="F39" s="429"/>
      <c r="G39" s="429"/>
    </row>
    <row r="40" spans="2:7" x14ac:dyDescent="0.25">
      <c r="B40" s="356" t="s">
        <v>52</v>
      </c>
    </row>
  </sheetData>
  <mergeCells count="38">
    <mergeCell ref="E39:G39"/>
    <mergeCell ref="E37:G37"/>
    <mergeCell ref="E38:G38"/>
    <mergeCell ref="E35:G35"/>
    <mergeCell ref="E36:G36"/>
    <mergeCell ref="E33:G33"/>
    <mergeCell ref="E34:G34"/>
    <mergeCell ref="E31:G31"/>
    <mergeCell ref="E32:G32"/>
    <mergeCell ref="E30:G30"/>
    <mergeCell ref="E15:G15"/>
    <mergeCell ref="E16:G16"/>
    <mergeCell ref="E29:G29"/>
    <mergeCell ref="E23:G23"/>
    <mergeCell ref="E24:G24"/>
    <mergeCell ref="E21:G21"/>
    <mergeCell ref="E22:G22"/>
    <mergeCell ref="E19:G19"/>
    <mergeCell ref="E20:G20"/>
    <mergeCell ref="E27:G27"/>
    <mergeCell ref="E28:G28"/>
    <mergeCell ref="E25:G25"/>
    <mergeCell ref="E26:G26"/>
    <mergeCell ref="E17:G17"/>
    <mergeCell ref="E18:G18"/>
    <mergeCell ref="A1:G1"/>
    <mergeCell ref="E13:G13"/>
    <mergeCell ref="E14:G14"/>
    <mergeCell ref="E11:G11"/>
    <mergeCell ref="E12:G12"/>
    <mergeCell ref="E3:G3"/>
    <mergeCell ref="E4:F4"/>
    <mergeCell ref="E9:G9"/>
    <mergeCell ref="E10:G10"/>
    <mergeCell ref="E7:G7"/>
    <mergeCell ref="E8:G8"/>
    <mergeCell ref="E5:G5"/>
    <mergeCell ref="E6:G6"/>
  </mergeCells>
  <pageMargins left="0.7" right="0.7" top="0.75" bottom="0.75" header="0.3" footer="0.3"/>
  <pageSetup paperSize="9" orientation="portrait" r:id="rId1"/>
  <headerFooter alignWithMargins="0">
    <oddFooter>&amp;L&amp;"Arial,Italic"&amp;8&amp;F &amp;A &amp;D&amp;R&amp;"Arial,Italic"&amp;8&amp;P/&amp;N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Y71"/>
  <sheetViews>
    <sheetView showGridLines="0" zoomScaleNormal="100" workbookViewId="0">
      <selection activeCell="H54" sqref="H54"/>
    </sheetView>
  </sheetViews>
  <sheetFormatPr defaultColWidth="9.1796875" defaultRowHeight="11.5" x14ac:dyDescent="0.25"/>
  <cols>
    <col min="1" max="1" width="29.1796875" style="437" customWidth="1"/>
    <col min="2" max="8" width="12.7265625" style="437" customWidth="1"/>
    <col min="9" max="11" width="10.7265625" style="437" customWidth="1"/>
    <col min="12" max="16384" width="9.1796875" style="437"/>
  </cols>
  <sheetData>
    <row r="1" spans="1:24" x14ac:dyDescent="0.25">
      <c r="A1" s="436" t="s">
        <v>301</v>
      </c>
      <c r="B1" s="434"/>
      <c r="C1" s="434"/>
      <c r="D1" s="434"/>
      <c r="E1" s="434"/>
      <c r="F1" s="434"/>
      <c r="G1" s="434"/>
      <c r="H1" s="434"/>
      <c r="I1" s="434"/>
      <c r="J1" s="434"/>
      <c r="K1" s="434"/>
      <c r="L1" s="434"/>
    </row>
    <row r="2" spans="1:24" x14ac:dyDescent="0.25">
      <c r="A2" s="436"/>
      <c r="B2" s="434"/>
      <c r="C2" s="434"/>
      <c r="D2" s="434"/>
      <c r="E2" s="434"/>
      <c r="F2" s="434"/>
      <c r="G2" s="434"/>
      <c r="H2" s="434"/>
      <c r="I2" s="434"/>
      <c r="J2" s="434"/>
      <c r="K2" s="434"/>
      <c r="L2" s="434"/>
    </row>
    <row r="3" spans="1:24" ht="14.5" x14ac:dyDescent="0.25">
      <c r="A3" s="435"/>
      <c r="B3" s="650" t="s">
        <v>226</v>
      </c>
      <c r="C3" s="622"/>
      <c r="D3" s="622"/>
      <c r="E3" s="622"/>
      <c r="F3" s="622"/>
      <c r="G3" s="622"/>
      <c r="H3" s="289"/>
      <c r="I3" s="213"/>
      <c r="J3" s="213"/>
      <c r="K3" s="213"/>
      <c r="L3" s="213"/>
    </row>
    <row r="4" spans="1:24" ht="6" customHeight="1" x14ac:dyDescent="0.25">
      <c r="A4" s="435"/>
      <c r="B4" s="434"/>
      <c r="C4" s="434"/>
      <c r="D4" s="434"/>
      <c r="E4" s="434"/>
      <c r="F4" s="434"/>
      <c r="G4" s="434"/>
      <c r="H4" s="434"/>
      <c r="I4" s="434"/>
      <c r="J4" s="434"/>
      <c r="K4" s="434"/>
      <c r="L4" s="434"/>
    </row>
    <row r="5" spans="1:24" ht="35" thickBot="1" x14ac:dyDescent="0.3">
      <c r="A5" s="441" t="s">
        <v>38</v>
      </c>
      <c r="B5" s="442" t="s">
        <v>198</v>
      </c>
      <c r="C5" s="442" t="s">
        <v>258</v>
      </c>
      <c r="D5" s="442" t="s">
        <v>199</v>
      </c>
      <c r="E5" s="442" t="s">
        <v>256</v>
      </c>
      <c r="F5" s="442" t="s">
        <v>259</v>
      </c>
      <c r="G5" s="442" t="s">
        <v>147</v>
      </c>
      <c r="H5" s="442" t="s">
        <v>246</v>
      </c>
      <c r="I5" s="443" t="s">
        <v>200</v>
      </c>
      <c r="J5" s="444" t="s">
        <v>201</v>
      </c>
      <c r="K5" s="445" t="s">
        <v>202</v>
      </c>
    </row>
    <row r="6" spans="1:24" ht="6" customHeight="1" thickTop="1" x14ac:dyDescent="0.25">
      <c r="A6" s="446"/>
      <c r="B6" s="446"/>
      <c r="C6" s="446"/>
      <c r="D6" s="446"/>
      <c r="E6" s="446"/>
      <c r="F6" s="446"/>
      <c r="G6" s="446"/>
      <c r="H6" s="446"/>
      <c r="I6" s="446"/>
      <c r="J6" s="446"/>
      <c r="K6" s="446"/>
    </row>
    <row r="7" spans="1:24" x14ac:dyDescent="0.25">
      <c r="A7" s="447" t="s">
        <v>23</v>
      </c>
      <c r="B7" s="448"/>
      <c r="C7" s="448"/>
      <c r="D7" s="448"/>
      <c r="E7" s="448"/>
      <c r="F7" s="448"/>
      <c r="G7" s="448"/>
      <c r="H7" s="448"/>
      <c r="I7" s="448"/>
      <c r="J7" s="448"/>
      <c r="K7" s="448"/>
    </row>
    <row r="8" spans="1:24" ht="6" customHeight="1" x14ac:dyDescent="0.25">
      <c r="A8" s="446"/>
      <c r="B8" s="446"/>
      <c r="C8" s="446"/>
      <c r="D8" s="446"/>
      <c r="E8" s="446"/>
      <c r="F8" s="446"/>
      <c r="G8" s="446"/>
      <c r="H8" s="446"/>
      <c r="I8" s="446"/>
      <c r="J8" s="446"/>
      <c r="K8" s="446"/>
    </row>
    <row r="9" spans="1:24" x14ac:dyDescent="0.25">
      <c r="A9" s="449" t="s">
        <v>171</v>
      </c>
      <c r="B9" s="95">
        <v>415.5697114468</v>
      </c>
      <c r="C9" s="95"/>
      <c r="D9" s="95"/>
      <c r="E9" s="95">
        <v>988.98829865460004</v>
      </c>
      <c r="F9" s="95">
        <v>66.067800521899997</v>
      </c>
      <c r="G9" s="95">
        <v>15.7826998234</v>
      </c>
      <c r="H9" s="95">
        <v>398.86329519750001</v>
      </c>
      <c r="I9" s="96">
        <v>1885.2718056440001</v>
      </c>
      <c r="J9" s="95">
        <v>810.79248052835464</v>
      </c>
      <c r="K9" s="95">
        <v>587.41803032159805</v>
      </c>
      <c r="N9" s="437" t="s">
        <v>254</v>
      </c>
      <c r="O9" s="450" t="s">
        <v>256</v>
      </c>
      <c r="P9" s="450" t="s">
        <v>198</v>
      </c>
      <c r="Q9" s="450" t="s">
        <v>258</v>
      </c>
      <c r="R9" s="450" t="s">
        <v>199</v>
      </c>
      <c r="S9" s="450" t="s">
        <v>259</v>
      </c>
      <c r="T9" s="450" t="s">
        <v>147</v>
      </c>
      <c r="U9" s="450" t="s">
        <v>246</v>
      </c>
      <c r="V9" s="437" t="s">
        <v>260</v>
      </c>
      <c r="W9" s="437" t="s">
        <v>261</v>
      </c>
      <c r="X9" s="437" t="s">
        <v>262</v>
      </c>
    </row>
    <row r="10" spans="1:24" x14ac:dyDescent="0.25">
      <c r="A10" s="449" t="s">
        <v>233</v>
      </c>
      <c r="B10" s="95"/>
      <c r="C10" s="95"/>
      <c r="D10" s="95">
        <v>22.5465445518</v>
      </c>
      <c r="E10" s="95"/>
      <c r="F10" s="95"/>
      <c r="G10" s="95"/>
      <c r="H10" s="95"/>
      <c r="I10" s="96">
        <v>22.5465445518</v>
      </c>
      <c r="J10" s="95">
        <v>7.5155148506164551</v>
      </c>
      <c r="K10" s="95">
        <v>2.7857362031936646</v>
      </c>
      <c r="N10" s="437" t="s">
        <v>263</v>
      </c>
      <c r="O10" s="437">
        <v>988.98829865460004</v>
      </c>
      <c r="P10" s="437">
        <v>415.5697114468</v>
      </c>
      <c r="S10" s="437">
        <v>66.067800521899997</v>
      </c>
      <c r="T10" s="437">
        <v>15.7826998234</v>
      </c>
      <c r="U10" s="437">
        <v>398.86329519750001</v>
      </c>
      <c r="V10" s="437">
        <v>1885.2718056440001</v>
      </c>
      <c r="W10" s="437">
        <v>810.79248052835464</v>
      </c>
      <c r="X10" s="437">
        <v>587.41803032159805</v>
      </c>
    </row>
    <row r="11" spans="1:24" x14ac:dyDescent="0.25">
      <c r="A11" s="449" t="s">
        <v>88</v>
      </c>
      <c r="B11" s="95">
        <v>34.783871173900003</v>
      </c>
      <c r="C11" s="95"/>
      <c r="D11" s="95"/>
      <c r="E11" s="95">
        <v>5718.5559250116003</v>
      </c>
      <c r="F11" s="95">
        <v>178.73730182649999</v>
      </c>
      <c r="G11" s="95"/>
      <c r="H11" s="95"/>
      <c r="I11" s="96">
        <v>5932.0770980119996</v>
      </c>
      <c r="J11" s="95">
        <v>1143.7326691746712</v>
      </c>
      <c r="K11" s="95">
        <v>6237.333933532238</v>
      </c>
      <c r="N11" s="437" t="s">
        <v>264</v>
      </c>
      <c r="R11" s="437">
        <v>22.5465445518</v>
      </c>
      <c r="V11" s="437">
        <v>22.5465445518</v>
      </c>
      <c r="W11" s="437">
        <v>7.5155148506164551</v>
      </c>
      <c r="X11" s="437">
        <v>2.7857362031936646</v>
      </c>
    </row>
    <row r="12" spans="1:24" x14ac:dyDescent="0.25">
      <c r="A12" s="449" t="s">
        <v>97</v>
      </c>
      <c r="B12" s="95">
        <v>167.68469524380001</v>
      </c>
      <c r="C12" s="95"/>
      <c r="D12" s="95"/>
      <c r="E12" s="95">
        <v>61.704400062600001</v>
      </c>
      <c r="F12" s="95"/>
      <c r="G12" s="95"/>
      <c r="H12" s="95"/>
      <c r="I12" s="96">
        <v>229.38909530640001</v>
      </c>
      <c r="J12" s="95">
        <v>103.76969861984253</v>
      </c>
      <c r="K12" s="95">
        <v>836.3149619102478</v>
      </c>
      <c r="N12" s="437" t="s">
        <v>265</v>
      </c>
      <c r="O12" s="437">
        <v>5718.5559250116003</v>
      </c>
      <c r="P12" s="437">
        <v>34.783871173900003</v>
      </c>
      <c r="S12" s="437">
        <v>178.73730182649999</v>
      </c>
      <c r="V12" s="437">
        <v>5932.0770980119996</v>
      </c>
      <c r="W12" s="437">
        <v>1143.7326691746712</v>
      </c>
      <c r="X12" s="437">
        <v>6237.333933532238</v>
      </c>
    </row>
    <row r="13" spans="1:24" x14ac:dyDescent="0.25">
      <c r="A13" s="449" t="s">
        <v>142</v>
      </c>
      <c r="B13" s="95"/>
      <c r="C13" s="95"/>
      <c r="D13" s="95"/>
      <c r="E13" s="95">
        <v>39.923998832700001</v>
      </c>
      <c r="F13" s="95"/>
      <c r="G13" s="95">
        <v>34.865715026899998</v>
      </c>
      <c r="H13" s="95">
        <v>44.5182709694</v>
      </c>
      <c r="I13" s="96">
        <v>119.3079848289</v>
      </c>
      <c r="J13" s="95">
        <v>119.30798482894897</v>
      </c>
      <c r="K13" s="95">
        <v>56.163492560386658</v>
      </c>
      <c r="N13" s="437" t="s">
        <v>266</v>
      </c>
      <c r="O13" s="437">
        <v>61.704400062600001</v>
      </c>
      <c r="P13" s="437">
        <v>167.68469524380001</v>
      </c>
      <c r="V13" s="437">
        <v>229.38909530640001</v>
      </c>
      <c r="W13" s="437">
        <v>103.76969861984253</v>
      </c>
      <c r="X13" s="437">
        <v>836.3149619102478</v>
      </c>
    </row>
    <row r="14" spans="1:24" x14ac:dyDescent="0.25">
      <c r="A14" s="449" t="s">
        <v>108</v>
      </c>
      <c r="B14" s="95">
        <v>34.783871173900003</v>
      </c>
      <c r="C14" s="95"/>
      <c r="D14" s="95"/>
      <c r="E14" s="95">
        <v>905.4833926558</v>
      </c>
      <c r="F14" s="95">
        <v>76.601700782799995</v>
      </c>
      <c r="G14" s="95"/>
      <c r="H14" s="95"/>
      <c r="I14" s="96">
        <v>1016.8689646125</v>
      </c>
      <c r="J14" s="95">
        <v>429.81300836801529</v>
      </c>
      <c r="K14" s="95">
        <v>51.40926868095994</v>
      </c>
      <c r="N14" s="437" t="s">
        <v>267</v>
      </c>
      <c r="O14" s="437">
        <v>39.923998832700001</v>
      </c>
      <c r="T14" s="437">
        <v>34.865715026899998</v>
      </c>
      <c r="U14" s="437">
        <v>44.5182709694</v>
      </c>
      <c r="V14" s="437">
        <v>119.3079848289</v>
      </c>
      <c r="W14" s="437">
        <v>119.30798482894897</v>
      </c>
      <c r="X14" s="437">
        <v>56.163492560386658</v>
      </c>
    </row>
    <row r="15" spans="1:24" x14ac:dyDescent="0.25">
      <c r="A15" s="449" t="s">
        <v>90</v>
      </c>
      <c r="B15" s="95"/>
      <c r="C15" s="95"/>
      <c r="D15" s="95"/>
      <c r="E15" s="95">
        <v>1107.9675831795</v>
      </c>
      <c r="F15" s="95"/>
      <c r="G15" s="95"/>
      <c r="H15" s="95"/>
      <c r="I15" s="96">
        <v>1107.9675831795</v>
      </c>
      <c r="J15" s="95">
        <v>540.72244906425476</v>
      </c>
      <c r="K15" s="95">
        <v>365.87281754612923</v>
      </c>
      <c r="N15" s="437" t="s">
        <v>268</v>
      </c>
      <c r="O15" s="437">
        <v>905.4833926558</v>
      </c>
      <c r="P15" s="437">
        <v>34.783871173900003</v>
      </c>
      <c r="S15" s="437">
        <v>76.601700782799995</v>
      </c>
      <c r="V15" s="437">
        <v>1016.8689646125</v>
      </c>
      <c r="W15" s="437">
        <v>429.81300836801529</v>
      </c>
      <c r="X15" s="437">
        <v>51.40926868095994</v>
      </c>
    </row>
    <row r="16" spans="1:24" x14ac:dyDescent="0.25">
      <c r="A16" s="449" t="s">
        <v>172</v>
      </c>
      <c r="B16" s="95"/>
      <c r="C16" s="95"/>
      <c r="D16" s="95"/>
      <c r="E16" s="95">
        <v>1785.0537469983001</v>
      </c>
      <c r="F16" s="95"/>
      <c r="G16" s="95"/>
      <c r="H16" s="95"/>
      <c r="I16" s="96">
        <v>1785.0537469983001</v>
      </c>
      <c r="J16" s="95">
        <v>637.82746893167496</v>
      </c>
      <c r="K16" s="95">
        <v>2617.1994129419327</v>
      </c>
      <c r="N16" s="437" t="s">
        <v>269</v>
      </c>
      <c r="O16" s="437">
        <v>1107.9675831795</v>
      </c>
      <c r="V16" s="437">
        <v>1107.9675831795</v>
      </c>
      <c r="W16" s="437">
        <v>540.72244906425476</v>
      </c>
      <c r="X16" s="437">
        <v>365.87281754612923</v>
      </c>
    </row>
    <row r="17" spans="1:24" x14ac:dyDescent="0.25">
      <c r="A17" s="449" t="s">
        <v>173</v>
      </c>
      <c r="B17" s="95"/>
      <c r="C17" s="95"/>
      <c r="D17" s="95"/>
      <c r="E17" s="95">
        <v>65.372135877600002</v>
      </c>
      <c r="F17" s="95"/>
      <c r="G17" s="95"/>
      <c r="H17" s="95"/>
      <c r="I17" s="96">
        <v>65.372135877600002</v>
      </c>
      <c r="J17" s="95">
        <v>65.372135877609253</v>
      </c>
      <c r="K17" s="95">
        <v>26.148855924606323</v>
      </c>
      <c r="N17" s="437" t="s">
        <v>270</v>
      </c>
      <c r="O17" s="437">
        <v>1785.0537469983001</v>
      </c>
      <c r="V17" s="437">
        <v>1785.0537469983001</v>
      </c>
      <c r="W17" s="437">
        <v>637.82746893167496</v>
      </c>
      <c r="X17" s="437">
        <v>2617.1994129419327</v>
      </c>
    </row>
    <row r="18" spans="1:24" x14ac:dyDescent="0.25">
      <c r="A18" s="449" t="s">
        <v>89</v>
      </c>
      <c r="B18" s="95"/>
      <c r="C18" s="95"/>
      <c r="D18" s="95"/>
      <c r="E18" s="95">
        <v>2522.1286581754998</v>
      </c>
      <c r="F18" s="95"/>
      <c r="G18" s="95"/>
      <c r="H18" s="95"/>
      <c r="I18" s="96">
        <v>2522.1286581754998</v>
      </c>
      <c r="J18" s="95">
        <v>1091.0405977368355</v>
      </c>
      <c r="K18" s="95">
        <v>2071.9838225841522</v>
      </c>
      <c r="N18" s="437" t="s">
        <v>271</v>
      </c>
      <c r="O18" s="437">
        <v>65.372135877600002</v>
      </c>
      <c r="V18" s="437">
        <v>65.372135877600002</v>
      </c>
      <c r="W18" s="437">
        <v>65.372135877609253</v>
      </c>
      <c r="X18" s="437">
        <v>26.148855924606323</v>
      </c>
    </row>
    <row r="19" spans="1:24" x14ac:dyDescent="0.25">
      <c r="A19" s="449" t="s">
        <v>106</v>
      </c>
      <c r="B19" s="95"/>
      <c r="C19" s="95"/>
      <c r="D19" s="95"/>
      <c r="E19" s="95">
        <v>12</v>
      </c>
      <c r="F19" s="95"/>
      <c r="G19" s="95"/>
      <c r="H19" s="95">
        <v>44.5182709694</v>
      </c>
      <c r="I19" s="96">
        <v>56.5182709694</v>
      </c>
      <c r="J19" s="95">
        <v>56.518270969390869</v>
      </c>
      <c r="K19" s="95">
        <v>8.994863748550415</v>
      </c>
      <c r="N19" s="437" t="s">
        <v>272</v>
      </c>
      <c r="O19" s="437">
        <v>2522.1286581754998</v>
      </c>
      <c r="V19" s="437">
        <v>2522.1286581754998</v>
      </c>
      <c r="W19" s="437">
        <v>1091.0405977368355</v>
      </c>
      <c r="X19" s="437">
        <v>2071.9838225841522</v>
      </c>
    </row>
    <row r="20" spans="1:24" x14ac:dyDescent="0.25">
      <c r="A20" s="449" t="s">
        <v>174</v>
      </c>
      <c r="B20" s="95"/>
      <c r="C20" s="95"/>
      <c r="D20" s="95"/>
      <c r="E20" s="95">
        <v>1823.2917147875</v>
      </c>
      <c r="F20" s="95">
        <v>51.067800521899997</v>
      </c>
      <c r="G20" s="95"/>
      <c r="H20" s="95"/>
      <c r="I20" s="96">
        <v>1874.3595153092999</v>
      </c>
      <c r="J20" s="95">
        <v>860.24523931741714</v>
      </c>
      <c r="K20" s="95">
        <v>160.7807659804821</v>
      </c>
      <c r="N20" s="437" t="s">
        <v>273</v>
      </c>
      <c r="O20" s="437">
        <v>12</v>
      </c>
      <c r="U20" s="437">
        <v>44.5182709694</v>
      </c>
      <c r="V20" s="437">
        <v>56.5182709694</v>
      </c>
      <c r="W20" s="437">
        <v>56.518270969390869</v>
      </c>
      <c r="X20" s="437">
        <v>8.994863748550415</v>
      </c>
    </row>
    <row r="21" spans="1:24" x14ac:dyDescent="0.25">
      <c r="A21" s="449" t="s">
        <v>114</v>
      </c>
      <c r="B21" s="95"/>
      <c r="C21" s="95"/>
      <c r="D21" s="95"/>
      <c r="E21" s="95">
        <v>12</v>
      </c>
      <c r="F21" s="95"/>
      <c r="G21" s="95"/>
      <c r="H21" s="95"/>
      <c r="I21" s="96">
        <v>12</v>
      </c>
      <c r="J21" s="95">
        <v>12</v>
      </c>
      <c r="K21" s="95">
        <v>1.2000000476837158</v>
      </c>
      <c r="N21" s="437" t="s">
        <v>274</v>
      </c>
      <c r="O21" s="437">
        <v>1823.2917147875</v>
      </c>
      <c r="S21" s="437">
        <v>51.067800521899997</v>
      </c>
      <c r="V21" s="437">
        <v>1874.3595153092999</v>
      </c>
      <c r="W21" s="437">
        <v>860.24523931741714</v>
      </c>
      <c r="X21" s="437">
        <v>160.7807659804821</v>
      </c>
    </row>
    <row r="22" spans="1:24" x14ac:dyDescent="0.25">
      <c r="A22" s="449" t="s">
        <v>87</v>
      </c>
      <c r="B22" s="95"/>
      <c r="C22" s="95"/>
      <c r="D22" s="95"/>
      <c r="E22" s="95">
        <v>232.216463089</v>
      </c>
      <c r="F22" s="95"/>
      <c r="G22" s="95"/>
      <c r="H22" s="95"/>
      <c r="I22" s="96">
        <v>232.216463089</v>
      </c>
      <c r="J22" s="95">
        <v>170.17843246459961</v>
      </c>
      <c r="K22" s="95">
        <v>331.03556668758392</v>
      </c>
      <c r="N22" s="437" t="s">
        <v>275</v>
      </c>
      <c r="O22" s="437">
        <v>12</v>
      </c>
      <c r="V22" s="437">
        <v>12</v>
      </c>
      <c r="W22" s="437">
        <v>12</v>
      </c>
      <c r="X22" s="437">
        <v>1.2000000476837158</v>
      </c>
    </row>
    <row r="23" spans="1:24" x14ac:dyDescent="0.25">
      <c r="A23" s="449" t="s">
        <v>101</v>
      </c>
      <c r="B23" s="95"/>
      <c r="C23" s="95"/>
      <c r="D23" s="95">
        <v>34.200000762899997</v>
      </c>
      <c r="E23" s="95">
        <v>54.042498588599997</v>
      </c>
      <c r="F23" s="95"/>
      <c r="G23" s="95"/>
      <c r="H23" s="95"/>
      <c r="I23" s="96">
        <v>88.242499351500001</v>
      </c>
      <c r="J23" s="95">
        <v>49.382184028625488</v>
      </c>
      <c r="K23" s="95">
        <v>7.7915144562721252</v>
      </c>
      <c r="N23" s="437" t="s">
        <v>276</v>
      </c>
      <c r="O23" s="437">
        <v>232.216463089</v>
      </c>
      <c r="V23" s="437">
        <v>232.216463089</v>
      </c>
      <c r="W23" s="437">
        <v>170.17843246459961</v>
      </c>
      <c r="X23" s="437">
        <v>331.03556668758392</v>
      </c>
    </row>
    <row r="24" spans="1:24" x14ac:dyDescent="0.25">
      <c r="A24" s="449" t="s">
        <v>107</v>
      </c>
      <c r="B24" s="95"/>
      <c r="C24" s="95"/>
      <c r="D24" s="95">
        <v>425.60126137729998</v>
      </c>
      <c r="E24" s="95">
        <v>393.54617023470001</v>
      </c>
      <c r="F24" s="95">
        <v>76.601700782799995</v>
      </c>
      <c r="G24" s="95"/>
      <c r="H24" s="95"/>
      <c r="I24" s="96">
        <v>944.12348294260005</v>
      </c>
      <c r="J24" s="95">
        <v>602.35092568397522</v>
      </c>
      <c r="K24" s="95">
        <v>43.395303424447775</v>
      </c>
      <c r="N24" s="437" t="s">
        <v>277</v>
      </c>
      <c r="O24" s="437">
        <v>54.042498588599997</v>
      </c>
      <c r="R24" s="437">
        <v>34.200000762899997</v>
      </c>
      <c r="V24" s="437">
        <v>88.242499351500001</v>
      </c>
      <c r="W24" s="437">
        <v>49.382184028625488</v>
      </c>
      <c r="X24" s="437">
        <v>7.7915144562721252</v>
      </c>
    </row>
    <row r="25" spans="1:24" x14ac:dyDescent="0.25">
      <c r="A25" s="449" t="s">
        <v>175</v>
      </c>
      <c r="B25" s="95">
        <v>15.782399892800001</v>
      </c>
      <c r="C25" s="95">
        <v>24</v>
      </c>
      <c r="D25" s="95"/>
      <c r="E25" s="95">
        <v>634.32113218309996</v>
      </c>
      <c r="F25" s="95">
        <v>51.067800521899997</v>
      </c>
      <c r="G25" s="95"/>
      <c r="H25" s="95"/>
      <c r="I25" s="96">
        <v>725.17133259770003</v>
      </c>
      <c r="J25" s="95">
        <v>435.35136675834656</v>
      </c>
      <c r="K25" s="95">
        <v>103.41219368577003</v>
      </c>
      <c r="N25" s="437" t="s">
        <v>278</v>
      </c>
      <c r="O25" s="437">
        <v>393.54617023470001</v>
      </c>
      <c r="R25" s="437">
        <v>425.60126137729998</v>
      </c>
      <c r="S25" s="437">
        <v>76.601700782799995</v>
      </c>
      <c r="V25" s="437">
        <v>944.12348294260005</v>
      </c>
      <c r="W25" s="437">
        <v>602.35092568397522</v>
      </c>
      <c r="X25" s="437">
        <v>43.395303424447775</v>
      </c>
    </row>
    <row r="26" spans="1:24" x14ac:dyDescent="0.25">
      <c r="A26" s="449" t="s">
        <v>215</v>
      </c>
      <c r="B26" s="95"/>
      <c r="C26" s="95"/>
      <c r="D26" s="95"/>
      <c r="E26" s="95">
        <v>436.15276908869998</v>
      </c>
      <c r="F26" s="95">
        <v>76.601700782799995</v>
      </c>
      <c r="G26" s="95"/>
      <c r="H26" s="95"/>
      <c r="I26" s="96">
        <v>512.75446987149996</v>
      </c>
      <c r="J26" s="95">
        <v>231.61028480529785</v>
      </c>
      <c r="K26" s="95">
        <v>674.36694717407227</v>
      </c>
      <c r="N26" s="437" t="s">
        <v>279</v>
      </c>
      <c r="O26" s="437">
        <v>634.32113218309996</v>
      </c>
      <c r="P26" s="437">
        <v>15.782399892800001</v>
      </c>
      <c r="Q26" s="437">
        <v>24</v>
      </c>
      <c r="S26" s="437">
        <v>51.067800521899997</v>
      </c>
      <c r="V26" s="437">
        <v>725.17133259770003</v>
      </c>
      <c r="W26" s="437">
        <v>435.35136675834656</v>
      </c>
      <c r="X26" s="437">
        <v>103.41219368577003</v>
      </c>
    </row>
    <row r="27" spans="1:24" x14ac:dyDescent="0.25">
      <c r="A27" s="449" t="s">
        <v>98</v>
      </c>
      <c r="B27" s="95"/>
      <c r="C27" s="95"/>
      <c r="D27" s="95"/>
      <c r="E27" s="95"/>
      <c r="F27" s="95">
        <v>76.601700782799995</v>
      </c>
      <c r="G27" s="95"/>
      <c r="H27" s="95"/>
      <c r="I27" s="96">
        <v>76.601700782799995</v>
      </c>
      <c r="J27" s="95">
        <v>25.533900260925293</v>
      </c>
      <c r="K27" s="95">
        <v>9.5752125978469849</v>
      </c>
      <c r="N27" s="437" t="s">
        <v>280</v>
      </c>
      <c r="O27" s="437">
        <v>436.15276908869998</v>
      </c>
      <c r="S27" s="437">
        <v>76.601700782799995</v>
      </c>
      <c r="V27" s="437">
        <v>512.75446987149996</v>
      </c>
      <c r="W27" s="437">
        <v>231.61028480529785</v>
      </c>
      <c r="X27" s="437">
        <v>674.36694717407227</v>
      </c>
    </row>
    <row r="28" spans="1:24" x14ac:dyDescent="0.25">
      <c r="A28" s="449" t="s">
        <v>93</v>
      </c>
      <c r="B28" s="95"/>
      <c r="C28" s="95"/>
      <c r="D28" s="95"/>
      <c r="E28" s="95">
        <v>2292.4709603786</v>
      </c>
      <c r="F28" s="95"/>
      <c r="G28" s="95"/>
      <c r="H28" s="95"/>
      <c r="I28" s="96">
        <v>2292.4709603786</v>
      </c>
      <c r="J28" s="95">
        <v>924.47631937265396</v>
      </c>
      <c r="K28" s="95">
        <v>845.00730037689209</v>
      </c>
      <c r="N28" s="437" t="s">
        <v>281</v>
      </c>
      <c r="S28" s="437">
        <v>76.601700782799995</v>
      </c>
      <c r="V28" s="437">
        <v>76.601700782799995</v>
      </c>
      <c r="W28" s="437">
        <v>25.533900260925293</v>
      </c>
      <c r="X28" s="437">
        <v>9.5752125978469849</v>
      </c>
    </row>
    <row r="29" spans="1:24" x14ac:dyDescent="0.25">
      <c r="A29" s="449" t="s">
        <v>137</v>
      </c>
      <c r="B29" s="95">
        <v>15.782999754</v>
      </c>
      <c r="C29" s="95"/>
      <c r="D29" s="95">
        <v>17.100000381499999</v>
      </c>
      <c r="E29" s="95">
        <v>87.126628875700007</v>
      </c>
      <c r="F29" s="95"/>
      <c r="G29" s="95"/>
      <c r="H29" s="95"/>
      <c r="I29" s="96">
        <v>120.0096290112</v>
      </c>
      <c r="J29" s="95">
        <v>71.249228715896606</v>
      </c>
      <c r="K29" s="95">
        <v>11.226703733205795</v>
      </c>
      <c r="N29" s="437" t="s">
        <v>282</v>
      </c>
      <c r="O29" s="437">
        <v>2292.4709603786</v>
      </c>
      <c r="V29" s="437">
        <v>2292.4709603786</v>
      </c>
      <c r="W29" s="437">
        <v>924.47631937265396</v>
      </c>
      <c r="X29" s="437">
        <v>845.00730037689209</v>
      </c>
    </row>
    <row r="30" spans="1:24" x14ac:dyDescent="0.25">
      <c r="A30" s="449" t="s">
        <v>177</v>
      </c>
      <c r="B30" s="95"/>
      <c r="C30" s="95"/>
      <c r="D30" s="95"/>
      <c r="E30" s="95"/>
      <c r="F30" s="95"/>
      <c r="G30" s="95"/>
      <c r="H30" s="95">
        <v>34.783871173900003</v>
      </c>
      <c r="I30" s="96">
        <v>34.783871173900003</v>
      </c>
      <c r="J30" s="95">
        <v>34.783871173858643</v>
      </c>
      <c r="K30" s="95">
        <v>27.827096462249756</v>
      </c>
      <c r="N30" s="437" t="s">
        <v>283</v>
      </c>
      <c r="O30" s="437">
        <v>87.126628875700007</v>
      </c>
      <c r="P30" s="437">
        <v>15.782999754</v>
      </c>
      <c r="R30" s="437">
        <v>17.100000381499999</v>
      </c>
      <c r="V30" s="437">
        <v>120.0096290112</v>
      </c>
      <c r="W30" s="437">
        <v>71.249228715896606</v>
      </c>
      <c r="X30" s="437">
        <v>11.226703733205795</v>
      </c>
    </row>
    <row r="31" spans="1:24" ht="6" customHeight="1" x14ac:dyDescent="0.25">
      <c r="A31" s="451"/>
      <c r="B31" s="97"/>
      <c r="C31" s="97"/>
      <c r="D31" s="97"/>
      <c r="E31" s="97"/>
      <c r="F31" s="97"/>
      <c r="G31" s="97"/>
      <c r="H31" s="97"/>
      <c r="I31" s="98"/>
      <c r="J31" s="97"/>
      <c r="K31" s="97"/>
    </row>
    <row r="32" spans="1:24" x14ac:dyDescent="0.25">
      <c r="A32" s="452" t="s">
        <v>40</v>
      </c>
      <c r="B32" s="99">
        <f t="shared" ref="B32:I32" si="0">SUM(B9:B30)</f>
        <v>684.38754868520004</v>
      </c>
      <c r="C32" s="99">
        <f t="shared" si="0"/>
        <v>24</v>
      </c>
      <c r="D32" s="99">
        <f t="shared" si="0"/>
        <v>499.44780707349997</v>
      </c>
      <c r="E32" s="99">
        <f t="shared" si="0"/>
        <v>19172.346476674098</v>
      </c>
      <c r="F32" s="99">
        <f t="shared" si="0"/>
        <v>653.34750652339994</v>
      </c>
      <c r="G32" s="99">
        <f t="shared" si="0"/>
        <v>50.6484148503</v>
      </c>
      <c r="H32" s="99">
        <f t="shared" si="0"/>
        <v>522.68370831020002</v>
      </c>
      <c r="I32" s="192">
        <f t="shared" si="0"/>
        <v>21655.235812663999</v>
      </c>
      <c r="J32" s="241" t="s">
        <v>74</v>
      </c>
      <c r="K32" s="101">
        <f>SUM(K9:K30)</f>
        <v>15077.243800580502</v>
      </c>
    </row>
    <row r="33" spans="1:11" x14ac:dyDescent="0.25">
      <c r="A33" s="453"/>
      <c r="B33" s="102"/>
      <c r="C33" s="102"/>
      <c r="D33" s="102"/>
      <c r="E33" s="102"/>
      <c r="F33" s="102"/>
      <c r="G33" s="102"/>
      <c r="H33" s="102"/>
      <c r="I33" s="102"/>
      <c r="J33" s="102"/>
      <c r="K33" s="102"/>
    </row>
    <row r="34" spans="1:11" x14ac:dyDescent="0.25">
      <c r="A34" s="453"/>
      <c r="B34" s="102"/>
      <c r="C34" s="102"/>
      <c r="D34" s="243"/>
      <c r="E34" s="102"/>
      <c r="F34" s="102"/>
      <c r="G34" s="102"/>
      <c r="H34" s="102"/>
      <c r="I34" s="102"/>
      <c r="J34" s="102"/>
      <c r="K34" s="102"/>
    </row>
    <row r="35" spans="1:11" x14ac:dyDescent="0.25">
      <c r="A35" s="435"/>
      <c r="B35" s="438" t="s">
        <v>226</v>
      </c>
      <c r="C35" s="417"/>
      <c r="D35" s="440"/>
      <c r="E35" s="454"/>
      <c r="F35" s="454"/>
      <c r="G35" s="454"/>
      <c r="H35" s="454"/>
      <c r="I35" s="455"/>
    </row>
    <row r="36" spans="1:11" ht="6" customHeight="1" x14ac:dyDescent="0.25">
      <c r="A36" s="435"/>
      <c r="B36" s="434"/>
      <c r="C36" s="434"/>
      <c r="D36" s="434"/>
      <c r="E36" s="434"/>
      <c r="F36" s="434"/>
      <c r="G36" s="434"/>
      <c r="H36" s="434"/>
    </row>
    <row r="37" spans="1:11" ht="23.5" thickBot="1" x14ac:dyDescent="0.3">
      <c r="A37" s="456" t="s">
        <v>38</v>
      </c>
      <c r="B37" s="457" t="s">
        <v>208</v>
      </c>
      <c r="C37" s="457" t="s">
        <v>203</v>
      </c>
      <c r="D37" s="443" t="s">
        <v>206</v>
      </c>
      <c r="E37" s="444" t="s">
        <v>207</v>
      </c>
      <c r="F37" s="445" t="s">
        <v>202</v>
      </c>
    </row>
    <row r="38" spans="1:11" ht="6" customHeight="1" thickTop="1" x14ac:dyDescent="0.25">
      <c r="A38" s="446"/>
      <c r="B38" s="446"/>
      <c r="C38" s="446"/>
      <c r="D38" s="446"/>
      <c r="E38" s="446"/>
      <c r="F38" s="446"/>
    </row>
    <row r="39" spans="1:11" x14ac:dyDescent="0.25">
      <c r="A39" s="458" t="s">
        <v>24</v>
      </c>
      <c r="B39" s="459"/>
      <c r="C39" s="459"/>
      <c r="D39" s="459"/>
      <c r="E39" s="459"/>
      <c r="F39" s="459"/>
    </row>
    <row r="40" spans="1:11" ht="6" customHeight="1" x14ac:dyDescent="0.25">
      <c r="A40" s="460"/>
      <c r="B40" s="461"/>
      <c r="C40" s="461"/>
      <c r="D40" s="461"/>
      <c r="E40" s="461"/>
      <c r="F40" s="461"/>
    </row>
    <row r="41" spans="1:11" x14ac:dyDescent="0.25">
      <c r="A41" s="449" t="s">
        <v>180</v>
      </c>
      <c r="B41" s="95">
        <v>489.18411007520001</v>
      </c>
      <c r="C41" s="95" t="s">
        <v>74</v>
      </c>
      <c r="D41" s="96">
        <v>489.18411007520001</v>
      </c>
      <c r="E41" s="95">
        <v>407.74390092492104</v>
      </c>
      <c r="F41" s="95">
        <v>790.43153989315033</v>
      </c>
    </row>
    <row r="42" spans="1:11" x14ac:dyDescent="0.25">
      <c r="A42" s="449" t="s">
        <v>181</v>
      </c>
      <c r="B42" s="95">
        <v>16.1257202625</v>
      </c>
      <c r="C42" s="95" t="s">
        <v>74</v>
      </c>
      <c r="D42" s="96">
        <v>16.1257202625</v>
      </c>
      <c r="E42" s="95">
        <v>16.125720262527466</v>
      </c>
      <c r="F42" s="95">
        <v>9.9269927740097046</v>
      </c>
    </row>
    <row r="43" spans="1:11" x14ac:dyDescent="0.25">
      <c r="A43" s="449" t="s">
        <v>234</v>
      </c>
      <c r="B43" s="95">
        <v>24.027299881000001</v>
      </c>
      <c r="C43" s="95" t="s">
        <v>74</v>
      </c>
      <c r="D43" s="96">
        <v>24.027299881000001</v>
      </c>
      <c r="E43" s="95">
        <v>24.027299880981445</v>
      </c>
      <c r="F43" s="95">
        <v>14.416378498077393</v>
      </c>
    </row>
    <row r="44" spans="1:11" x14ac:dyDescent="0.25">
      <c r="A44" s="449" t="s">
        <v>94</v>
      </c>
      <c r="B44" s="95">
        <v>196.46953445669999</v>
      </c>
      <c r="C44" s="95" t="s">
        <v>74</v>
      </c>
      <c r="D44" s="96">
        <v>196.46953445669999</v>
      </c>
      <c r="E44" s="95">
        <v>171.99667650461197</v>
      </c>
      <c r="F44" s="95">
        <v>261.13781005144119</v>
      </c>
    </row>
    <row r="45" spans="1:11" x14ac:dyDescent="0.25">
      <c r="A45" s="449" t="s">
        <v>95</v>
      </c>
      <c r="B45" s="95">
        <v>34.865715026899998</v>
      </c>
      <c r="C45" s="95" t="s">
        <v>74</v>
      </c>
      <c r="D45" s="96">
        <v>34.865715026899998</v>
      </c>
      <c r="E45" s="95">
        <v>17.432857513427734</v>
      </c>
      <c r="F45" s="95">
        <v>17.432857513427734</v>
      </c>
    </row>
    <row r="46" spans="1:11" ht="6" customHeight="1" x14ac:dyDescent="0.25">
      <c r="A46" s="462"/>
      <c r="B46" s="112"/>
      <c r="C46" s="112"/>
      <c r="D46" s="113"/>
      <c r="E46" s="112"/>
      <c r="F46" s="112"/>
    </row>
    <row r="47" spans="1:11" x14ac:dyDescent="0.25">
      <c r="A47" s="452" t="s">
        <v>43</v>
      </c>
      <c r="B47" s="99">
        <f>SUM(B41:B45)</f>
        <v>760.67237970230008</v>
      </c>
      <c r="C47" s="99"/>
      <c r="D47" s="192">
        <f>SUM(D41:D45)</f>
        <v>760.67237970230008</v>
      </c>
      <c r="E47" s="100" t="s">
        <v>74</v>
      </c>
      <c r="F47" s="101">
        <f>SUM(F41:F45)</f>
        <v>1093.3455787301064</v>
      </c>
    </row>
    <row r="48" spans="1:11" ht="6" customHeight="1" x14ac:dyDescent="0.25"/>
    <row r="49" spans="1:25" x14ac:dyDescent="0.25">
      <c r="A49" s="458" t="s">
        <v>26</v>
      </c>
    </row>
    <row r="50" spans="1:25" ht="6" customHeight="1" x14ac:dyDescent="0.25">
      <c r="A50" s="460"/>
    </row>
    <row r="51" spans="1:25" x14ac:dyDescent="0.25">
      <c r="A51" s="318" t="s">
        <v>127</v>
      </c>
      <c r="B51" s="126" t="s">
        <v>74</v>
      </c>
      <c r="C51" s="126">
        <v>154.75818347929999</v>
      </c>
      <c r="D51" s="104">
        <v>154.75818347929999</v>
      </c>
      <c r="E51" s="103">
        <v>154.75818347930908</v>
      </c>
      <c r="F51" s="103">
        <v>0.67427771911025047</v>
      </c>
    </row>
    <row r="52" spans="1:25" x14ac:dyDescent="0.25">
      <c r="A52" s="318" t="s">
        <v>178</v>
      </c>
      <c r="B52" s="95" t="s">
        <v>74</v>
      </c>
      <c r="C52" s="95">
        <v>476.39406657220002</v>
      </c>
      <c r="D52" s="104">
        <v>476.39406657220002</v>
      </c>
      <c r="E52" s="103">
        <v>379.9731969833374</v>
      </c>
      <c r="F52" s="103">
        <v>49.129237651824951</v>
      </c>
    </row>
    <row r="53" spans="1:25" ht="6" customHeight="1" x14ac:dyDescent="0.25">
      <c r="A53" s="462"/>
      <c r="D53" s="106"/>
      <c r="E53" s="105"/>
      <c r="F53" s="105"/>
    </row>
    <row r="54" spans="1:25" x14ac:dyDescent="0.25">
      <c r="A54" s="452" t="s">
        <v>42</v>
      </c>
      <c r="B54" s="99"/>
      <c r="C54" s="99">
        <f>SUM(C51:C52)</f>
        <v>631.1522500515</v>
      </c>
      <c r="D54" s="193">
        <f>SUM(D51:D52)</f>
        <v>631.1522500515</v>
      </c>
      <c r="E54" s="123" t="s">
        <v>74</v>
      </c>
      <c r="F54" s="124">
        <f>SUM(F51:F52)</f>
        <v>49.803515370935202</v>
      </c>
    </row>
    <row r="55" spans="1:25" x14ac:dyDescent="0.25">
      <c r="A55" s="453"/>
      <c r="B55" s="102"/>
      <c r="C55" s="102"/>
      <c r="D55" s="199"/>
      <c r="E55" s="199"/>
      <c r="F55" s="199"/>
    </row>
    <row r="56" spans="1:25" x14ac:dyDescent="0.25">
      <c r="A56" s="453"/>
      <c r="B56" s="102"/>
      <c r="C56" s="102"/>
      <c r="D56" s="199"/>
      <c r="E56" s="199"/>
      <c r="F56" s="199"/>
      <c r="G56" s="199"/>
      <c r="H56" s="199"/>
    </row>
    <row r="57" spans="1:25" x14ac:dyDescent="0.25">
      <c r="A57" s="435"/>
      <c r="B57" s="438" t="s">
        <v>226</v>
      </c>
      <c r="C57" s="438"/>
      <c r="D57" s="438"/>
      <c r="E57" s="438"/>
      <c r="F57" s="463"/>
      <c r="G57" s="463"/>
      <c r="H57" s="439"/>
      <c r="I57" s="439"/>
      <c r="J57" s="454"/>
      <c r="K57" s="454"/>
    </row>
    <row r="58" spans="1:25" ht="6" customHeight="1" x14ac:dyDescent="0.25">
      <c r="A58" s="435"/>
      <c r="B58" s="434"/>
      <c r="C58" s="434"/>
      <c r="D58" s="434"/>
      <c r="E58" s="434"/>
      <c r="F58" s="434"/>
      <c r="G58" s="434"/>
      <c r="H58" s="434"/>
      <c r="I58" s="434"/>
      <c r="J58" s="434"/>
      <c r="K58" s="434"/>
    </row>
    <row r="59" spans="1:25" ht="46.5" thickBot="1" x14ac:dyDescent="0.3">
      <c r="A59" s="441" t="s">
        <v>38</v>
      </c>
      <c r="B59" s="457" t="s">
        <v>204</v>
      </c>
      <c r="C59" s="457" t="s">
        <v>255</v>
      </c>
      <c r="D59" s="457" t="s">
        <v>257</v>
      </c>
      <c r="E59" s="457" t="s">
        <v>205</v>
      </c>
      <c r="F59" s="457" t="s">
        <v>252</v>
      </c>
      <c r="G59" s="457" t="s">
        <v>212</v>
      </c>
      <c r="H59" s="457" t="s">
        <v>253</v>
      </c>
      <c r="I59" s="457" t="s">
        <v>209</v>
      </c>
      <c r="J59" s="443" t="s">
        <v>206</v>
      </c>
      <c r="K59" s="444" t="s">
        <v>207</v>
      </c>
      <c r="L59" s="445" t="s">
        <v>202</v>
      </c>
    </row>
    <row r="60" spans="1:25" ht="6" customHeight="1" thickTop="1" x14ac:dyDescent="0.25">
      <c r="A60" s="462"/>
      <c r="B60" s="111"/>
      <c r="C60" s="111"/>
      <c r="D60" s="111"/>
      <c r="E60" s="111"/>
      <c r="F60" s="111"/>
      <c r="G60" s="111"/>
      <c r="H60" s="111"/>
      <c r="I60" s="111"/>
      <c r="J60" s="111"/>
      <c r="K60" s="111"/>
      <c r="L60" s="111"/>
    </row>
    <row r="61" spans="1:25" x14ac:dyDescent="0.25">
      <c r="A61" s="458" t="s">
        <v>25</v>
      </c>
      <c r="B61" s="459"/>
      <c r="C61" s="459"/>
      <c r="D61" s="459"/>
      <c r="E61" s="459"/>
      <c r="F61" s="459"/>
      <c r="G61" s="459"/>
      <c r="H61" s="459"/>
      <c r="I61" s="459"/>
      <c r="J61" s="459"/>
      <c r="K61" s="459"/>
      <c r="L61" s="459"/>
      <c r="N61" s="437" t="s">
        <v>254</v>
      </c>
      <c r="O61" s="437" t="s">
        <v>204</v>
      </c>
      <c r="P61" s="437" t="s">
        <v>255</v>
      </c>
      <c r="Q61" s="437" t="s">
        <v>257</v>
      </c>
      <c r="R61" s="437" t="s">
        <v>205</v>
      </c>
      <c r="S61" s="437" t="s">
        <v>252</v>
      </c>
      <c r="T61" s="437" t="s">
        <v>212</v>
      </c>
      <c r="U61" s="437" t="s">
        <v>253</v>
      </c>
      <c r="V61" s="437" t="s">
        <v>209</v>
      </c>
      <c r="W61" s="437" t="s">
        <v>260</v>
      </c>
      <c r="X61" s="437" t="s">
        <v>261</v>
      </c>
      <c r="Y61" s="437" t="s">
        <v>262</v>
      </c>
    </row>
    <row r="62" spans="1:25" ht="6" customHeight="1" x14ac:dyDescent="0.25">
      <c r="A62" s="460"/>
      <c r="B62" s="461"/>
      <c r="C62" s="461"/>
      <c r="D62" s="461"/>
      <c r="E62" s="461"/>
      <c r="F62" s="461"/>
      <c r="G62" s="461"/>
      <c r="H62" s="461"/>
      <c r="I62" s="461"/>
      <c r="J62" s="461"/>
      <c r="K62" s="461"/>
      <c r="L62" s="461"/>
      <c r="N62" s="437" t="s">
        <v>247</v>
      </c>
      <c r="O62" s="437">
        <v>55.244969368</v>
      </c>
      <c r="R62" s="437">
        <v>135.1197705269</v>
      </c>
      <c r="T62" s="437">
        <v>225.7915392518</v>
      </c>
      <c r="W62" s="437">
        <v>416.1562791467</v>
      </c>
      <c r="X62" s="437">
        <v>416.1562791466713</v>
      </c>
      <c r="Y62" s="437">
        <v>9.8331545628607273</v>
      </c>
    </row>
    <row r="63" spans="1:25" x14ac:dyDescent="0.25">
      <c r="A63" s="449" t="s">
        <v>118</v>
      </c>
      <c r="B63" s="95">
        <v>55.244969368</v>
      </c>
      <c r="C63" s="95" t="s">
        <v>74</v>
      </c>
      <c r="D63" s="95" t="s">
        <v>74</v>
      </c>
      <c r="E63" s="95">
        <v>135.1197705269</v>
      </c>
      <c r="F63" s="95" t="s">
        <v>74</v>
      </c>
      <c r="G63" s="95">
        <v>225.7915392518</v>
      </c>
      <c r="H63" s="95" t="s">
        <v>74</v>
      </c>
      <c r="I63" s="95" t="s">
        <v>74</v>
      </c>
      <c r="J63" s="115">
        <v>416.1562791467</v>
      </c>
      <c r="K63" s="114">
        <v>416.1562791466713</v>
      </c>
      <c r="L63" s="114">
        <v>9.8331545628607273</v>
      </c>
      <c r="N63" s="437" t="s">
        <v>248</v>
      </c>
      <c r="O63" s="437">
        <v>184.00885939599999</v>
      </c>
      <c r="P63" s="437">
        <v>25.533900260900001</v>
      </c>
      <c r="Q63" s="437">
        <v>34.783871173900003</v>
      </c>
      <c r="S63" s="437">
        <v>47.818799734099997</v>
      </c>
      <c r="T63" s="437">
        <v>578.78603863720002</v>
      </c>
      <c r="U63" s="437">
        <v>34.783871173900003</v>
      </c>
      <c r="V63" s="437">
        <v>12</v>
      </c>
      <c r="W63" s="437">
        <v>917.71534037590004</v>
      </c>
      <c r="X63" s="437">
        <v>662.48552846908569</v>
      </c>
      <c r="Y63" s="437">
        <v>7.2231260230764747</v>
      </c>
    </row>
    <row r="64" spans="1:25" x14ac:dyDescent="0.25">
      <c r="A64" s="449" t="s">
        <v>131</v>
      </c>
      <c r="B64" s="95">
        <v>184.00885939599999</v>
      </c>
      <c r="C64" s="95">
        <v>25.533900260900001</v>
      </c>
      <c r="D64" s="95">
        <v>34.783871173900003</v>
      </c>
      <c r="E64" s="95" t="s">
        <v>74</v>
      </c>
      <c r="F64" s="95">
        <v>47.818799734099997</v>
      </c>
      <c r="G64" s="95">
        <v>578.78603863720002</v>
      </c>
      <c r="H64" s="95">
        <v>34.783871173900003</v>
      </c>
      <c r="I64" s="95">
        <v>12</v>
      </c>
      <c r="J64" s="115">
        <v>917.71534037590004</v>
      </c>
      <c r="K64" s="114">
        <v>662.48552846908569</v>
      </c>
      <c r="L64" s="114">
        <v>7.2231260230764747</v>
      </c>
      <c r="N64" s="437" t="s">
        <v>249</v>
      </c>
      <c r="T64" s="437">
        <v>76.436752319299998</v>
      </c>
      <c r="V64" s="437">
        <v>108.0015521049</v>
      </c>
      <c r="W64" s="437">
        <v>184.43830442429999</v>
      </c>
      <c r="X64" s="437">
        <v>92.219152212142944</v>
      </c>
      <c r="Y64" s="437">
        <v>7.9422934055328369</v>
      </c>
    </row>
    <row r="65" spans="1:25" x14ac:dyDescent="0.25">
      <c r="A65" s="449" t="s">
        <v>183</v>
      </c>
      <c r="B65" s="95" t="s">
        <v>74</v>
      </c>
      <c r="C65" s="95" t="s">
        <v>74</v>
      </c>
      <c r="D65" s="95" t="s">
        <v>74</v>
      </c>
      <c r="E65" s="95" t="s">
        <v>74</v>
      </c>
      <c r="F65" s="95" t="s">
        <v>74</v>
      </c>
      <c r="G65" s="95">
        <v>76.436752319299998</v>
      </c>
      <c r="H65" s="95" t="s">
        <v>74</v>
      </c>
      <c r="I65" s="95">
        <v>108.0015521049</v>
      </c>
      <c r="J65" s="115">
        <v>184.43830442429999</v>
      </c>
      <c r="K65" s="114">
        <v>92.219152212142944</v>
      </c>
      <c r="L65" s="114">
        <v>7.9422934055328369</v>
      </c>
      <c r="N65" s="437" t="s">
        <v>250</v>
      </c>
      <c r="O65" s="437">
        <v>25.533900260900001</v>
      </c>
      <c r="W65" s="437">
        <v>25.533900260900001</v>
      </c>
      <c r="X65" s="437">
        <v>25.533900260925293</v>
      </c>
      <c r="Y65" s="437">
        <v>0.25533900409936905</v>
      </c>
    </row>
    <row r="66" spans="1:25" x14ac:dyDescent="0.25">
      <c r="A66" s="449" t="s">
        <v>235</v>
      </c>
      <c r="B66" s="95">
        <v>25.533900260900001</v>
      </c>
      <c r="C66" s="95" t="s">
        <v>74</v>
      </c>
      <c r="D66" s="95" t="s">
        <v>74</v>
      </c>
      <c r="E66" s="95" t="s">
        <v>74</v>
      </c>
      <c r="F66" s="95" t="s">
        <v>74</v>
      </c>
      <c r="G66" s="95" t="s">
        <v>74</v>
      </c>
      <c r="H66" s="95" t="s">
        <v>74</v>
      </c>
      <c r="I66" s="95" t="s">
        <v>74</v>
      </c>
      <c r="J66" s="115">
        <v>25.533900260900001</v>
      </c>
      <c r="K66" s="114">
        <v>25.533900260925293</v>
      </c>
      <c r="L66" s="114" t="s">
        <v>126</v>
      </c>
      <c r="N66" s="437" t="s">
        <v>251</v>
      </c>
      <c r="O66" s="437">
        <v>65.372135877600002</v>
      </c>
      <c r="W66" s="437">
        <v>65.372135877600002</v>
      </c>
      <c r="X66" s="437">
        <v>65.372135877609253</v>
      </c>
      <c r="Y66" s="437">
        <v>9.1520992815494537</v>
      </c>
    </row>
    <row r="67" spans="1:25" x14ac:dyDescent="0.25">
      <c r="A67" s="449" t="s">
        <v>110</v>
      </c>
      <c r="B67" s="95">
        <v>65.372135877600002</v>
      </c>
      <c r="C67" s="95"/>
      <c r="D67" s="95" t="s">
        <v>74</v>
      </c>
      <c r="E67" s="95" t="s">
        <v>74</v>
      </c>
      <c r="F67" s="95" t="s">
        <v>74</v>
      </c>
      <c r="G67" s="95" t="s">
        <v>74</v>
      </c>
      <c r="H67" s="95" t="s">
        <v>74</v>
      </c>
      <c r="I67" s="95" t="s">
        <v>74</v>
      </c>
      <c r="J67" s="115">
        <v>65.372135877600002</v>
      </c>
      <c r="K67" s="114">
        <v>65.372135877609253</v>
      </c>
      <c r="L67" s="114">
        <v>9.1520992815494537</v>
      </c>
    </row>
    <row r="68" spans="1:25" ht="6" customHeight="1" x14ac:dyDescent="0.25">
      <c r="A68" s="462"/>
      <c r="B68" s="112"/>
      <c r="C68" s="112"/>
      <c r="D68" s="112"/>
      <c r="E68" s="112"/>
      <c r="F68" s="112"/>
      <c r="G68" s="112"/>
      <c r="H68" s="112"/>
      <c r="I68" s="112"/>
      <c r="J68" s="113"/>
      <c r="K68" s="112"/>
      <c r="L68" s="112"/>
    </row>
    <row r="69" spans="1:25" x14ac:dyDescent="0.25">
      <c r="A69" s="452" t="s">
        <v>45</v>
      </c>
      <c r="B69" s="99">
        <f>SUM(B63:B67)</f>
        <v>330.15986490249998</v>
      </c>
      <c r="C69" s="99">
        <f t="shared" ref="C69:J69" si="1">SUM(C63:C67)</f>
        <v>25.533900260900001</v>
      </c>
      <c r="D69" s="99">
        <f t="shared" si="1"/>
        <v>34.783871173900003</v>
      </c>
      <c r="E69" s="99">
        <f t="shared" si="1"/>
        <v>135.1197705269</v>
      </c>
      <c r="F69" s="99">
        <f t="shared" si="1"/>
        <v>47.818799734099997</v>
      </c>
      <c r="G69" s="99">
        <f t="shared" si="1"/>
        <v>881.01433020830007</v>
      </c>
      <c r="H69" s="99">
        <f t="shared" si="1"/>
        <v>34.783871173900003</v>
      </c>
      <c r="I69" s="99">
        <f t="shared" si="1"/>
        <v>120.0015521049</v>
      </c>
      <c r="J69" s="192">
        <f t="shared" si="1"/>
        <v>1609.2159600854</v>
      </c>
      <c r="K69" s="100" t="s">
        <v>74</v>
      </c>
      <c r="L69" s="101">
        <f>SUM(L63:L67)</f>
        <v>34.150673273019493</v>
      </c>
    </row>
    <row r="70" spans="1:25" x14ac:dyDescent="0.25">
      <c r="B70" s="455"/>
      <c r="E70" s="455"/>
      <c r="I70" s="455"/>
    </row>
    <row r="71" spans="1:25" x14ac:dyDescent="0.25">
      <c r="G71" s="455"/>
    </row>
  </sheetData>
  <sortState xmlns:xlrd2="http://schemas.microsoft.com/office/spreadsheetml/2017/richdata2" columnSort="1" ref="B59:G70">
    <sortCondition ref="B59:G59"/>
  </sortState>
  <mergeCells count="3">
    <mergeCell ref="B35:C35"/>
    <mergeCell ref="B57:I57"/>
    <mergeCell ref="B3:H3"/>
  </mergeCells>
  <pageMargins left="0.7" right="0.7" top="0.75" bottom="0.75" header="0.3" footer="0.3"/>
  <pageSetup paperSize="9" orientation="portrait" r:id="rId1"/>
  <headerFooter alignWithMargins="0">
    <oddFooter>&amp;L&amp;"Arial,Italic"&amp;8&amp;F &amp;A &amp;D&amp;R&amp;"Arial,Italic"&amp;8&amp;P/&amp;N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34"/>
  <sheetViews>
    <sheetView showGridLines="0" zoomScaleNormal="100" workbookViewId="0">
      <selection activeCell="I21" sqref="I21"/>
    </sheetView>
  </sheetViews>
  <sheetFormatPr defaultColWidth="9.1796875" defaultRowHeight="11.5" x14ac:dyDescent="0.25"/>
  <cols>
    <col min="1" max="1" width="31.453125" style="437" customWidth="1"/>
    <col min="2" max="4" width="9.1796875" style="437"/>
    <col min="5" max="7" width="10.6328125" style="437" customWidth="1"/>
    <col min="8" max="16384" width="9.1796875" style="437"/>
  </cols>
  <sheetData>
    <row r="1" spans="1:7" x14ac:dyDescent="0.25">
      <c r="A1" s="290" t="s">
        <v>302</v>
      </c>
    </row>
    <row r="3" spans="1:7" x14ac:dyDescent="0.25">
      <c r="A3" s="464"/>
      <c r="B3" s="465" t="s">
        <v>226</v>
      </c>
      <c r="C3" s="465"/>
      <c r="D3" s="465"/>
      <c r="E3" s="110"/>
      <c r="F3" s="110"/>
    </row>
    <row r="4" spans="1:7" ht="6" customHeight="1" x14ac:dyDescent="0.25">
      <c r="A4" s="466"/>
      <c r="B4" s="121"/>
      <c r="C4" s="121"/>
      <c r="D4" s="121"/>
      <c r="E4" s="121"/>
      <c r="F4" s="121"/>
    </row>
    <row r="5" spans="1:7" ht="34.5" x14ac:dyDescent="0.25">
      <c r="A5" s="467" t="s">
        <v>210</v>
      </c>
      <c r="B5" s="468" t="s">
        <v>256</v>
      </c>
      <c r="C5" s="468" t="s">
        <v>212</v>
      </c>
      <c r="D5" s="468" t="s">
        <v>211</v>
      </c>
      <c r="E5" s="469" t="s">
        <v>206</v>
      </c>
      <c r="F5" s="470" t="s">
        <v>207</v>
      </c>
      <c r="G5" s="471" t="s">
        <v>202</v>
      </c>
    </row>
    <row r="6" spans="1:7" ht="6" customHeight="1" x14ac:dyDescent="0.25">
      <c r="A6" s="466"/>
      <c r="B6" s="122"/>
      <c r="C6" s="122"/>
      <c r="D6" s="122"/>
      <c r="E6" s="122"/>
      <c r="F6" s="122"/>
      <c r="G6" s="122"/>
    </row>
    <row r="7" spans="1:7" ht="14.5" customHeight="1" x14ac:dyDescent="0.25">
      <c r="A7" s="472" t="s">
        <v>23</v>
      </c>
      <c r="B7" s="122"/>
      <c r="C7" s="122"/>
      <c r="D7" s="122"/>
      <c r="E7" s="122"/>
      <c r="F7" s="122"/>
      <c r="G7" s="122"/>
    </row>
    <row r="8" spans="1:7" ht="6" customHeight="1" x14ac:dyDescent="0.25">
      <c r="A8" s="473"/>
      <c r="B8" s="122"/>
      <c r="C8" s="122"/>
      <c r="D8" s="122"/>
      <c r="E8" s="122"/>
      <c r="F8" s="122"/>
      <c r="G8" s="122"/>
    </row>
    <row r="9" spans="1:7" ht="14.5" customHeight="1" x14ac:dyDescent="0.25">
      <c r="A9" s="474" t="s">
        <v>88</v>
      </c>
      <c r="B9" s="114">
        <v>35.007999420200001</v>
      </c>
      <c r="C9" s="114" t="s">
        <v>74</v>
      </c>
      <c r="D9" s="114" t="s">
        <v>74</v>
      </c>
      <c r="E9" s="115">
        <v>35.007999420200001</v>
      </c>
      <c r="F9" s="114">
        <v>8.7519998550415039</v>
      </c>
      <c r="G9" s="125">
        <v>28.006399154663086</v>
      </c>
    </row>
    <row r="10" spans="1:7" ht="14.5" customHeight="1" x14ac:dyDescent="0.25">
      <c r="A10" s="474" t="s">
        <v>108</v>
      </c>
      <c r="B10" s="117">
        <v>17.5039997101</v>
      </c>
      <c r="C10" s="114" t="s">
        <v>74</v>
      </c>
      <c r="D10" s="114" t="s">
        <v>74</v>
      </c>
      <c r="E10" s="115">
        <v>17.5039997101</v>
      </c>
      <c r="F10" s="114">
        <v>8.7519998550415039</v>
      </c>
      <c r="G10" s="125">
        <v>0.87519997358322144</v>
      </c>
    </row>
    <row r="11" spans="1:7" ht="14.5" customHeight="1" x14ac:dyDescent="0.25">
      <c r="A11" s="474" t="s">
        <v>89</v>
      </c>
      <c r="B11" s="118">
        <v>17.5039997101</v>
      </c>
      <c r="C11" s="114" t="s">
        <v>74</v>
      </c>
      <c r="D11" s="114" t="s">
        <v>74</v>
      </c>
      <c r="E11" s="115">
        <v>17.5039997101</v>
      </c>
      <c r="F11" s="114">
        <v>8.7519998550415039</v>
      </c>
      <c r="G11" s="125">
        <v>15.403520584106445</v>
      </c>
    </row>
    <row r="12" spans="1:7" ht="14.5" customHeight="1" x14ac:dyDescent="0.25">
      <c r="A12" s="474" t="s">
        <v>174</v>
      </c>
      <c r="B12" s="119">
        <v>8.7519998549999993</v>
      </c>
      <c r="C12" s="114" t="s">
        <v>74</v>
      </c>
      <c r="D12" s="114" t="s">
        <v>74</v>
      </c>
      <c r="E12" s="115">
        <v>8.7519998549999993</v>
      </c>
      <c r="F12" s="114">
        <v>8.7519998550415039</v>
      </c>
      <c r="G12" s="125">
        <v>0.78768002986907959</v>
      </c>
    </row>
    <row r="13" spans="1:7" ht="14.5" customHeight="1" x14ac:dyDescent="0.25">
      <c r="A13" s="474" t="s">
        <v>87</v>
      </c>
      <c r="B13" s="119">
        <v>35.007999420200001</v>
      </c>
      <c r="C13" s="114" t="s">
        <v>74</v>
      </c>
      <c r="D13" s="114" t="s">
        <v>74</v>
      </c>
      <c r="E13" s="115">
        <v>35.007999420200001</v>
      </c>
      <c r="F13" s="114">
        <v>8.7519998550415039</v>
      </c>
      <c r="G13" s="125">
        <v>26.256000518798828</v>
      </c>
    </row>
    <row r="14" spans="1:7" ht="14.5" customHeight="1" x14ac:dyDescent="0.25">
      <c r="A14" s="474" t="s">
        <v>107</v>
      </c>
      <c r="B14" s="119">
        <v>8.7519998549999993</v>
      </c>
      <c r="C14" s="114" t="s">
        <v>74</v>
      </c>
      <c r="D14" s="114" t="s">
        <v>74</v>
      </c>
      <c r="E14" s="115">
        <v>8.7519998549999993</v>
      </c>
      <c r="F14" s="114">
        <v>8.7519998550415039</v>
      </c>
      <c r="G14" s="125" t="s">
        <v>126</v>
      </c>
    </row>
    <row r="15" spans="1:7" ht="14.5" customHeight="1" x14ac:dyDescent="0.25">
      <c r="A15" s="474" t="s">
        <v>175</v>
      </c>
      <c r="B15" s="119">
        <v>17.5039997101</v>
      </c>
      <c r="C15" s="114" t="s">
        <v>74</v>
      </c>
      <c r="D15" s="114" t="s">
        <v>74</v>
      </c>
      <c r="E15" s="115">
        <v>17.5039997101</v>
      </c>
      <c r="F15" s="114">
        <v>8.7519998550415039</v>
      </c>
      <c r="G15" s="125">
        <v>2.6256000995635986</v>
      </c>
    </row>
    <row r="16" spans="1:7" ht="14.5" customHeight="1" x14ac:dyDescent="0.25">
      <c r="A16" s="474" t="s">
        <v>93</v>
      </c>
      <c r="B16" s="119">
        <v>17.5039997101</v>
      </c>
      <c r="C16" s="114" t="s">
        <v>74</v>
      </c>
      <c r="D16" s="114" t="s">
        <v>74</v>
      </c>
      <c r="E16" s="115">
        <v>17.5039997101</v>
      </c>
      <c r="F16" s="114">
        <v>8.7519998550415039</v>
      </c>
      <c r="G16" s="125">
        <v>7.0015997886657715</v>
      </c>
    </row>
    <row r="17" spans="1:7" ht="6" customHeight="1" x14ac:dyDescent="0.25">
      <c r="A17" s="466"/>
      <c r="B17" s="475"/>
      <c r="C17" s="122"/>
      <c r="D17" s="122"/>
      <c r="E17" s="105"/>
      <c r="F17" s="105"/>
      <c r="G17" s="105"/>
    </row>
    <row r="18" spans="1:7" ht="14.5" customHeight="1" x14ac:dyDescent="0.25">
      <c r="A18" s="467" t="s">
        <v>40</v>
      </c>
      <c r="B18" s="120">
        <f>SUM(B9:B16)</f>
        <v>157.53599739079999</v>
      </c>
      <c r="C18" s="120" t="s">
        <v>74</v>
      </c>
      <c r="D18" s="120" t="s">
        <v>74</v>
      </c>
      <c r="E18" s="194">
        <f>SUM(E9:E16)</f>
        <v>157.53599739079999</v>
      </c>
      <c r="F18" s="108" t="s">
        <v>74</v>
      </c>
      <c r="G18" s="109">
        <f>SUM(G9:G16)</f>
        <v>80.956000149250031</v>
      </c>
    </row>
    <row r="19" spans="1:7" ht="6" customHeight="1" x14ac:dyDescent="0.25">
      <c r="A19" s="466"/>
      <c r="B19" s="122"/>
      <c r="C19" s="122"/>
      <c r="D19" s="122"/>
      <c r="E19" s="122"/>
      <c r="F19" s="122"/>
      <c r="G19" s="122"/>
    </row>
    <row r="20" spans="1:7" ht="14.5" customHeight="1" x14ac:dyDescent="0.25">
      <c r="A20" s="472" t="s">
        <v>24</v>
      </c>
      <c r="B20" s="476"/>
      <c r="C20" s="476"/>
      <c r="D20" s="476"/>
      <c r="E20" s="476"/>
      <c r="F20" s="476"/>
      <c r="G20" s="476"/>
    </row>
    <row r="21" spans="1:7" ht="6" customHeight="1" x14ac:dyDescent="0.25">
      <c r="A21" s="477"/>
      <c r="B21" s="478"/>
      <c r="C21" s="478"/>
      <c r="D21" s="478"/>
      <c r="E21" s="478"/>
      <c r="F21" s="478"/>
      <c r="G21" s="478"/>
    </row>
    <row r="22" spans="1:7" ht="14.5" customHeight="1" x14ac:dyDescent="0.25">
      <c r="A22" s="474" t="s">
        <v>180</v>
      </c>
      <c r="B22" s="114" t="s">
        <v>74</v>
      </c>
      <c r="C22" s="114" t="s">
        <v>74</v>
      </c>
      <c r="D22" s="114">
        <v>8.7519998549999993</v>
      </c>
      <c r="E22" s="115">
        <v>8.7519998549999993</v>
      </c>
      <c r="F22" s="114">
        <v>4.375999927520752</v>
      </c>
      <c r="G22" s="116">
        <v>17.503999710083008</v>
      </c>
    </row>
    <row r="23" spans="1:7" ht="6" customHeight="1" x14ac:dyDescent="0.25">
      <c r="A23" s="466"/>
      <c r="B23" s="105"/>
      <c r="C23" s="105"/>
      <c r="D23" s="105"/>
      <c r="E23" s="106"/>
      <c r="F23" s="105"/>
      <c r="G23" s="105"/>
    </row>
    <row r="24" spans="1:7" ht="14.5" customHeight="1" x14ac:dyDescent="0.25">
      <c r="A24" s="467" t="s">
        <v>43</v>
      </c>
      <c r="B24" s="107" t="s">
        <v>74</v>
      </c>
      <c r="C24" s="107" t="s">
        <v>74</v>
      </c>
      <c r="D24" s="107">
        <v>8.7519998549999993</v>
      </c>
      <c r="E24" s="194">
        <v>8.7519998549999993</v>
      </c>
      <c r="F24" s="108" t="s">
        <v>74</v>
      </c>
      <c r="G24" s="109">
        <v>17.503999710083008</v>
      </c>
    </row>
    <row r="25" spans="1:7" ht="6" customHeight="1" x14ac:dyDescent="0.25">
      <c r="A25" s="466"/>
      <c r="B25" s="122"/>
      <c r="C25" s="122"/>
      <c r="D25" s="122"/>
      <c r="E25" s="122"/>
      <c r="F25" s="122"/>
      <c r="G25" s="122"/>
    </row>
    <row r="26" spans="1:7" x14ac:dyDescent="0.25">
      <c r="A26" s="472" t="s">
        <v>213</v>
      </c>
      <c r="B26" s="476"/>
      <c r="C26" s="476"/>
      <c r="D26" s="476"/>
      <c r="E26" s="476"/>
      <c r="F26" s="476"/>
      <c r="G26" s="476"/>
    </row>
    <row r="27" spans="1:7" ht="6" customHeight="1" x14ac:dyDescent="0.25">
      <c r="A27" s="477"/>
      <c r="B27" s="478"/>
      <c r="C27" s="478"/>
      <c r="D27" s="478"/>
      <c r="E27" s="478"/>
      <c r="F27" s="478"/>
      <c r="G27" s="478"/>
    </row>
    <row r="28" spans="1:7" ht="14.5" customHeight="1" x14ac:dyDescent="0.25">
      <c r="A28" s="474" t="s">
        <v>131</v>
      </c>
      <c r="B28" s="114" t="s">
        <v>74</v>
      </c>
      <c r="C28" s="114">
        <v>8.7519998549999993</v>
      </c>
      <c r="D28" s="114" t="s">
        <v>74</v>
      </c>
      <c r="E28" s="114">
        <v>8.7519998549999993</v>
      </c>
      <c r="F28" s="114">
        <v>8.7519998550415039</v>
      </c>
      <c r="G28" s="240" t="s">
        <v>224</v>
      </c>
    </row>
    <row r="29" spans="1:7" ht="6" customHeight="1" x14ac:dyDescent="0.25">
      <c r="A29" s="466"/>
      <c r="B29" s="278"/>
      <c r="C29" s="479"/>
      <c r="D29" s="105"/>
      <c r="E29" s="106"/>
      <c r="F29" s="105"/>
      <c r="G29" s="105"/>
    </row>
    <row r="30" spans="1:7" ht="14.5" customHeight="1" x14ac:dyDescent="0.25">
      <c r="A30" s="467" t="s">
        <v>214</v>
      </c>
      <c r="B30" s="107" t="s">
        <v>74</v>
      </c>
      <c r="C30" s="107">
        <v>8.7519998549999993</v>
      </c>
      <c r="D30" s="107" t="s">
        <v>74</v>
      </c>
      <c r="E30" s="194">
        <v>8.7519998549999993</v>
      </c>
      <c r="F30" s="108">
        <v>8.7519998550415039</v>
      </c>
      <c r="G30" s="222" t="s">
        <v>224</v>
      </c>
    </row>
    <row r="31" spans="1:7" ht="6" customHeight="1" x14ac:dyDescent="0.25"/>
    <row r="34" s="437" customFormat="1" ht="6" customHeight="1" x14ac:dyDescent="0.25"/>
  </sheetData>
  <mergeCells count="2">
    <mergeCell ref="B3:D3"/>
    <mergeCell ref="B29:C29"/>
  </mergeCells>
  <pageMargins left="0.7" right="0.7" top="0.75" bottom="0.75" header="0.3" footer="0.3"/>
  <pageSetup paperSize="9" orientation="portrait" r:id="rId1"/>
  <headerFooter alignWithMargins="0">
    <oddFooter>&amp;L&amp;"Arial,Italic"&amp;8&amp;F &amp;A &amp;D&amp;R&amp;"Arial,Italic"&amp;8&amp;P/&amp;N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54"/>
  <sheetViews>
    <sheetView showGridLines="0" zoomScaleNormal="100" workbookViewId="0">
      <selection activeCell="H21" sqref="H21"/>
    </sheetView>
  </sheetViews>
  <sheetFormatPr defaultColWidth="9.1796875" defaultRowHeight="11.5" x14ac:dyDescent="0.25"/>
  <cols>
    <col min="1" max="1" width="42.81640625" style="480" customWidth="1"/>
    <col min="2" max="3" width="16.1796875" style="480" customWidth="1"/>
    <col min="4" max="16384" width="9.1796875" style="480"/>
  </cols>
  <sheetData>
    <row r="1" spans="1:9" x14ac:dyDescent="0.25">
      <c r="A1" s="355" t="s">
        <v>303</v>
      </c>
      <c r="B1" s="355"/>
      <c r="C1" s="355"/>
      <c r="D1" s="417"/>
      <c r="E1" s="417"/>
      <c r="F1" s="417"/>
      <c r="G1" s="417"/>
      <c r="H1" s="417"/>
      <c r="I1" s="417"/>
    </row>
    <row r="2" spans="1:9" x14ac:dyDescent="0.25">
      <c r="A2" s="295"/>
      <c r="B2" s="331"/>
      <c r="C2" s="331"/>
    </row>
    <row r="3" spans="1:9" ht="12" thickBot="1" x14ac:dyDescent="0.3">
      <c r="A3" s="481" t="s">
        <v>53</v>
      </c>
      <c r="B3" s="376" t="s">
        <v>20</v>
      </c>
      <c r="C3" s="377"/>
    </row>
    <row r="4" spans="1:9" x14ac:dyDescent="0.25">
      <c r="A4" s="481"/>
      <c r="B4" s="74" t="s">
        <v>54</v>
      </c>
      <c r="C4" s="482" t="s">
        <v>55</v>
      </c>
    </row>
    <row r="5" spans="1:9" ht="6" customHeight="1" thickBot="1" x14ac:dyDescent="0.3">
      <c r="A5" s="262"/>
      <c r="B5" s="365"/>
      <c r="C5" s="262"/>
    </row>
    <row r="6" spans="1:9" ht="12" thickBot="1" x14ac:dyDescent="0.3">
      <c r="A6" s="483" t="s">
        <v>185</v>
      </c>
      <c r="B6" s="89">
        <v>801.00329995155334</v>
      </c>
      <c r="C6" s="90">
        <v>187.42451569437981</v>
      </c>
    </row>
    <row r="7" spans="1:9" ht="12" thickBot="1" x14ac:dyDescent="0.3">
      <c r="A7" s="484" t="s">
        <v>236</v>
      </c>
      <c r="B7" s="91">
        <v>455.61703395843506</v>
      </c>
      <c r="C7" s="92">
        <v>181.31082189083099</v>
      </c>
    </row>
    <row r="8" spans="1:9" ht="12" thickBot="1" x14ac:dyDescent="0.3">
      <c r="A8" s="485" t="s">
        <v>222</v>
      </c>
      <c r="B8" s="93">
        <v>115.07845616340637</v>
      </c>
      <c r="C8" s="94">
        <v>373.85991621017456</v>
      </c>
    </row>
    <row r="9" spans="1:9" ht="12" thickBot="1" x14ac:dyDescent="0.3">
      <c r="A9" s="485" t="s">
        <v>237</v>
      </c>
      <c r="B9" s="93">
        <v>139.13548469543457</v>
      </c>
      <c r="C9" s="94">
        <v>18.000654578208923</v>
      </c>
    </row>
    <row r="10" spans="1:9" ht="12" thickBot="1" x14ac:dyDescent="0.3">
      <c r="A10" s="485" t="s">
        <v>186</v>
      </c>
      <c r="B10" s="93">
        <v>129.8343620300293</v>
      </c>
      <c r="C10" s="94">
        <v>76.399250030517578</v>
      </c>
    </row>
    <row r="11" spans="1:9" ht="12" thickBot="1" x14ac:dyDescent="0.3">
      <c r="A11" s="485" t="s">
        <v>187</v>
      </c>
      <c r="B11" s="93">
        <v>840.93274426460266</v>
      </c>
      <c r="C11" s="94">
        <v>164.84810872375965</v>
      </c>
    </row>
    <row r="12" spans="1:9" ht="12" thickBot="1" x14ac:dyDescent="0.3">
      <c r="A12" s="484" t="s">
        <v>188</v>
      </c>
      <c r="B12" s="91">
        <v>65.766838073730469</v>
      </c>
      <c r="C12" s="92">
        <v>15.973619520664215</v>
      </c>
    </row>
    <row r="13" spans="1:9" ht="12" thickBot="1" x14ac:dyDescent="0.3">
      <c r="A13" s="485" t="s">
        <v>189</v>
      </c>
      <c r="B13" s="93">
        <v>543.53463315963745</v>
      </c>
      <c r="C13" s="94">
        <v>1040.1019252538681</v>
      </c>
    </row>
    <row r="14" spans="1:9" ht="12" thickBot="1" x14ac:dyDescent="0.3">
      <c r="A14" s="484" t="s">
        <v>134</v>
      </c>
      <c r="B14" s="91">
        <v>15.782699823379517</v>
      </c>
      <c r="C14" s="92">
        <v>35.380426406860352</v>
      </c>
    </row>
    <row r="15" spans="1:9" ht="12" thickBot="1" x14ac:dyDescent="0.3">
      <c r="A15" s="485" t="s">
        <v>190</v>
      </c>
      <c r="B15" s="93">
        <v>134.29107260704041</v>
      </c>
      <c r="C15" s="94">
        <v>55.387889266014099</v>
      </c>
    </row>
    <row r="16" spans="1:9" ht="12" thickBot="1" x14ac:dyDescent="0.3">
      <c r="A16" s="484" t="s">
        <v>238</v>
      </c>
      <c r="B16" s="91">
        <v>577.82820606231689</v>
      </c>
      <c r="C16" s="92">
        <v>63.038777828216553</v>
      </c>
    </row>
    <row r="17" spans="1:3" ht="12" thickBot="1" x14ac:dyDescent="0.3">
      <c r="A17" s="485" t="s">
        <v>191</v>
      </c>
      <c r="B17" s="93">
        <v>99.936322212219238</v>
      </c>
      <c r="C17" s="94">
        <v>9.9936321973800659</v>
      </c>
    </row>
    <row r="18" spans="1:3" ht="12" thickBot="1" x14ac:dyDescent="0.3">
      <c r="A18" s="484" t="s">
        <v>239</v>
      </c>
      <c r="B18" s="91">
        <v>55.244969367980957</v>
      </c>
      <c r="C18" s="92">
        <v>33.146982669830322</v>
      </c>
    </row>
    <row r="19" spans="1:3" ht="12" thickBot="1" x14ac:dyDescent="0.3">
      <c r="A19" s="485" t="s">
        <v>192</v>
      </c>
      <c r="B19" s="93">
        <v>17.908200263977051</v>
      </c>
      <c r="C19" s="94">
        <v>8.2019553184509277</v>
      </c>
    </row>
    <row r="20" spans="1:3" ht="12" thickBot="1" x14ac:dyDescent="0.3">
      <c r="A20" s="484" t="s">
        <v>240</v>
      </c>
      <c r="B20" s="91">
        <v>139.13548469543457</v>
      </c>
      <c r="C20" s="92">
        <v>32.301173567771912</v>
      </c>
    </row>
    <row r="21" spans="1:3" ht="12" thickBot="1" x14ac:dyDescent="0.3">
      <c r="A21" s="485" t="s">
        <v>241</v>
      </c>
      <c r="B21" s="93">
        <v>69.649586200714111</v>
      </c>
      <c r="C21" s="94">
        <v>119.46099042892456</v>
      </c>
    </row>
    <row r="22" spans="1:3" ht="12" thickBot="1" x14ac:dyDescent="0.3">
      <c r="A22" s="484" t="s">
        <v>242</v>
      </c>
      <c r="B22" s="91">
        <v>51.067800521850586</v>
      </c>
      <c r="C22" s="92">
        <v>40.981914043426514</v>
      </c>
    </row>
    <row r="23" spans="1:3" ht="12" thickBot="1" x14ac:dyDescent="0.3">
      <c r="A23" s="485" t="s">
        <v>193</v>
      </c>
      <c r="B23" s="93">
        <v>576.9063868522644</v>
      </c>
      <c r="C23" s="94">
        <v>705.79274559020996</v>
      </c>
    </row>
    <row r="24" spans="1:3" ht="12" thickBot="1" x14ac:dyDescent="0.3">
      <c r="A24" s="484" t="s">
        <v>243</v>
      </c>
      <c r="B24" s="91">
        <v>305.76506185531616</v>
      </c>
      <c r="C24" s="92">
        <v>1088.0585341453552</v>
      </c>
    </row>
    <row r="25" spans="1:3" ht="12" thickBot="1" x14ac:dyDescent="0.3">
      <c r="A25" s="485" t="s">
        <v>244</v>
      </c>
      <c r="B25" s="93">
        <v>69.649586200714111</v>
      </c>
      <c r="C25" s="94">
        <v>292.47915077209473</v>
      </c>
    </row>
    <row r="26" spans="1:3" ht="12" thickBot="1" x14ac:dyDescent="0.3">
      <c r="A26" s="484" t="s">
        <v>194</v>
      </c>
      <c r="B26" s="91">
        <v>17.95046854019165</v>
      </c>
      <c r="C26" s="92">
        <v>29.711427688598633</v>
      </c>
    </row>
    <row r="27" spans="1:3" ht="12" thickBot="1" x14ac:dyDescent="0.3">
      <c r="A27" s="485" t="s">
        <v>195</v>
      </c>
      <c r="B27" s="93">
        <v>71.027369260787964</v>
      </c>
      <c r="C27" s="94">
        <v>123.58762741088867</v>
      </c>
    </row>
    <row r="28" spans="1:3" ht="12" thickBot="1" x14ac:dyDescent="0.3">
      <c r="A28" s="484" t="s">
        <v>196</v>
      </c>
      <c r="B28" s="91">
        <v>382.44773554801941</v>
      </c>
      <c r="C28" s="92">
        <v>521.59122657775879</v>
      </c>
    </row>
    <row r="29" spans="1:3" ht="12" thickBot="1" x14ac:dyDescent="0.3">
      <c r="A29" s="485" t="s">
        <v>223</v>
      </c>
      <c r="B29" s="93">
        <v>140.80000877380371</v>
      </c>
      <c r="C29" s="94">
        <v>248.08960914611816</v>
      </c>
    </row>
    <row r="30" spans="1:3" ht="12" thickBot="1" x14ac:dyDescent="0.3">
      <c r="A30" s="484" t="s">
        <v>197</v>
      </c>
      <c r="B30" s="91">
        <v>97.350442171096802</v>
      </c>
      <c r="C30" s="92">
        <v>25.961170211434364</v>
      </c>
    </row>
    <row r="31" spans="1:3" ht="6" customHeight="1" x14ac:dyDescent="0.25">
      <c r="A31" s="262"/>
      <c r="B31" s="365"/>
      <c r="C31" s="262"/>
    </row>
    <row r="32" spans="1:3" x14ac:dyDescent="0.25">
      <c r="A32" s="338" t="s">
        <v>7</v>
      </c>
      <c r="B32" s="486">
        <f>SUM(B6:B30)</f>
        <v>5913.6442532539368</v>
      </c>
      <c r="C32" s="487">
        <f>SUM(C6:C30)</f>
        <v>5491.0840451717377</v>
      </c>
    </row>
    <row r="54" spans="1:1" ht="12" x14ac:dyDescent="0.3">
      <c r="A54" s="488"/>
    </row>
  </sheetData>
  <mergeCells count="4">
    <mergeCell ref="B2:C2"/>
    <mergeCell ref="A3:A4"/>
    <mergeCell ref="B3:C3"/>
    <mergeCell ref="A1:I1"/>
  </mergeCells>
  <pageMargins left="0.7" right="0.7" top="0.75" bottom="0.75" header="0.3" footer="0.3"/>
  <pageSetup paperSize="9" orientation="portrait" r:id="rId1"/>
  <headerFooter alignWithMargins="0">
    <oddFooter>&amp;L&amp;"Arial,Italic"&amp;8&amp;F &amp;A &amp;D&amp;R&amp;"Arial,Italic"&amp;8&amp;P/&amp;N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R53"/>
  <sheetViews>
    <sheetView showGridLines="0" zoomScaleNormal="100" workbookViewId="0">
      <selection activeCell="R17" sqref="R17"/>
    </sheetView>
  </sheetViews>
  <sheetFormatPr defaultColWidth="9.1796875" defaultRowHeight="11.5" x14ac:dyDescent="0.25"/>
  <cols>
    <col min="1" max="1" width="28.7265625" style="480" bestFit="1" customWidth="1"/>
    <col min="2" max="6" width="9.1796875" style="480"/>
    <col min="7" max="7" width="8.81640625" style="480" customWidth="1"/>
    <col min="8" max="10" width="9.1796875" style="480" hidden="1" customWidth="1"/>
    <col min="11" max="12" width="9.1796875" style="480"/>
    <col min="13" max="16" width="9.1796875" style="480" customWidth="1"/>
    <col min="17" max="17" width="18.453125" style="480" customWidth="1"/>
    <col min="18" max="16384" width="9.1796875" style="480"/>
  </cols>
  <sheetData>
    <row r="1" spans="1:18" x14ac:dyDescent="0.25">
      <c r="A1" s="355" t="s">
        <v>304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290"/>
      <c r="O1" s="290"/>
      <c r="P1" s="290"/>
      <c r="Q1" s="295"/>
      <c r="R1" s="295"/>
    </row>
    <row r="2" spans="1:18" x14ac:dyDescent="0.25">
      <c r="A2" s="295"/>
      <c r="B2" s="295"/>
      <c r="C2" s="295"/>
      <c r="D2" s="295"/>
      <c r="E2" s="331"/>
      <c r="F2" s="331"/>
      <c r="G2" s="331"/>
      <c r="H2" s="295"/>
      <c r="I2" s="295"/>
      <c r="J2" s="295"/>
      <c r="K2" s="331"/>
      <c r="L2" s="331"/>
      <c r="M2" s="331"/>
      <c r="N2" s="295"/>
      <c r="O2" s="295"/>
      <c r="P2" s="295"/>
      <c r="Q2" s="295"/>
      <c r="R2" s="295"/>
    </row>
    <row r="3" spans="1:18" x14ac:dyDescent="0.25">
      <c r="A3" s="295"/>
      <c r="B3" s="374" t="s">
        <v>56</v>
      </c>
      <c r="C3" s="374"/>
      <c r="D3" s="374"/>
      <c r="E3" s="374"/>
      <c r="F3" s="374"/>
      <c r="G3" s="374"/>
      <c r="H3" s="374"/>
      <c r="I3" s="374"/>
      <c r="J3" s="374"/>
      <c r="K3" s="374"/>
      <c r="L3" s="374"/>
      <c r="M3" s="374"/>
      <c r="N3" s="374"/>
      <c r="O3" s="374"/>
      <c r="P3" s="439"/>
      <c r="Q3" s="295"/>
      <c r="R3" s="295"/>
    </row>
    <row r="4" spans="1:18" ht="13.5" customHeight="1" thickBot="1" x14ac:dyDescent="0.3">
      <c r="A4" s="490"/>
      <c r="B4" s="490"/>
      <c r="C4" s="490"/>
      <c r="D4" s="490"/>
      <c r="E4" s="491"/>
      <c r="F4" s="491"/>
      <c r="G4" s="491"/>
      <c r="H4" s="490"/>
      <c r="I4" s="490"/>
      <c r="J4" s="490"/>
      <c r="K4" s="491"/>
      <c r="L4" s="491"/>
      <c r="M4" s="491"/>
      <c r="N4" s="490"/>
      <c r="O4" s="490"/>
      <c r="P4" s="490"/>
      <c r="Q4" s="490"/>
      <c r="R4" s="490"/>
    </row>
    <row r="5" spans="1:18" ht="12.75" customHeight="1" x14ac:dyDescent="0.25">
      <c r="A5" s="492" t="s">
        <v>295</v>
      </c>
      <c r="B5" s="493">
        <v>1992</v>
      </c>
      <c r="C5" s="493">
        <v>1996</v>
      </c>
      <c r="D5" s="493">
        <v>2002</v>
      </c>
      <c r="E5" s="493">
        <v>2006</v>
      </c>
      <c r="F5" s="493" t="s">
        <v>57</v>
      </c>
      <c r="G5" s="494" t="s">
        <v>58</v>
      </c>
      <c r="H5" s="495"/>
      <c r="I5" s="495"/>
      <c r="J5" s="496"/>
      <c r="K5" s="493" t="s">
        <v>59</v>
      </c>
      <c r="L5" s="493" t="s">
        <v>60</v>
      </c>
      <c r="M5" s="497" t="s">
        <v>61</v>
      </c>
      <c r="N5" s="498"/>
      <c r="O5" s="498"/>
      <c r="P5" s="498"/>
      <c r="Q5" s="499" t="s">
        <v>286</v>
      </c>
      <c r="R5" s="500"/>
    </row>
    <row r="6" spans="1:18" ht="16.5" customHeight="1" x14ac:dyDescent="0.25">
      <c r="A6" s="501"/>
      <c r="B6" s="502"/>
      <c r="C6" s="502"/>
      <c r="D6" s="502"/>
      <c r="E6" s="502"/>
      <c r="F6" s="502"/>
      <c r="G6" s="503"/>
      <c r="H6" s="504"/>
      <c r="I6" s="504"/>
      <c r="J6" s="505"/>
      <c r="K6" s="502"/>
      <c r="L6" s="502"/>
      <c r="M6" s="506"/>
      <c r="N6" s="507" t="s">
        <v>72</v>
      </c>
      <c r="O6" s="507" t="s">
        <v>225</v>
      </c>
      <c r="P6" s="507" t="s">
        <v>284</v>
      </c>
      <c r="Q6" s="508"/>
      <c r="R6" s="509"/>
    </row>
    <row r="7" spans="1:18" ht="12.75" customHeight="1" thickBot="1" x14ac:dyDescent="0.3">
      <c r="A7" s="510"/>
      <c r="B7" s="511"/>
      <c r="C7" s="511"/>
      <c r="D7" s="511"/>
      <c r="E7" s="511"/>
      <c r="F7" s="511"/>
      <c r="G7" s="512"/>
      <c r="H7" s="513"/>
      <c r="I7" s="513"/>
      <c r="J7" s="514"/>
      <c r="K7" s="511"/>
      <c r="L7" s="511"/>
      <c r="M7" s="515"/>
      <c r="N7" s="36"/>
      <c r="O7" s="36"/>
      <c r="P7" s="36"/>
      <c r="Q7" s="516"/>
      <c r="R7" s="509"/>
    </row>
    <row r="8" spans="1:18" ht="6" customHeight="1" thickBot="1" x14ac:dyDescent="0.3">
      <c r="A8" s="295"/>
      <c r="B8" s="517"/>
      <c r="C8" s="518"/>
      <c r="D8" s="518"/>
      <c r="E8" s="518"/>
      <c r="F8" s="518"/>
      <c r="G8" s="519"/>
      <c r="H8" s="520"/>
      <c r="I8" s="520"/>
      <c r="J8" s="521"/>
      <c r="K8" s="518"/>
      <c r="L8" s="518"/>
      <c r="M8" s="26"/>
      <c r="N8" s="34"/>
      <c r="O8" s="34"/>
      <c r="P8" s="34"/>
      <c r="Q8" s="295"/>
      <c r="R8" s="419"/>
    </row>
    <row r="9" spans="1:18" ht="12" thickBot="1" x14ac:dyDescent="0.3">
      <c r="A9" s="522" t="s">
        <v>20</v>
      </c>
      <c r="B9" s="517"/>
      <c r="C9" s="518"/>
      <c r="D9" s="518"/>
      <c r="E9" s="518"/>
      <c r="F9" s="518"/>
      <c r="G9" s="523"/>
      <c r="H9" s="331"/>
      <c r="I9" s="331"/>
      <c r="J9" s="524"/>
      <c r="K9" s="518"/>
      <c r="L9" s="518"/>
      <c r="M9" s="26"/>
      <c r="N9" s="34"/>
      <c r="O9" s="34"/>
      <c r="P9" s="34"/>
      <c r="Q9" s="295"/>
      <c r="R9" s="419"/>
    </row>
    <row r="10" spans="1:18" ht="6" customHeight="1" thickBot="1" x14ac:dyDescent="0.3">
      <c r="A10" s="490"/>
      <c r="B10" s="525"/>
      <c r="C10" s="526"/>
      <c r="D10" s="526"/>
      <c r="E10" s="526"/>
      <c r="F10" s="526"/>
      <c r="G10" s="527"/>
      <c r="H10" s="491"/>
      <c r="I10" s="491"/>
      <c r="J10" s="528"/>
      <c r="K10" s="526"/>
      <c r="L10" s="526"/>
      <c r="M10" s="26"/>
      <c r="N10" s="35"/>
      <c r="O10" s="35"/>
      <c r="P10" s="35"/>
      <c r="Q10" s="490"/>
      <c r="R10" s="419"/>
    </row>
    <row r="11" spans="1:18" ht="12" thickBot="1" x14ac:dyDescent="0.3">
      <c r="A11" s="529" t="s">
        <v>62</v>
      </c>
      <c r="B11" s="15">
        <v>1574</v>
      </c>
      <c r="C11" s="16">
        <v>1511</v>
      </c>
      <c r="D11" s="16">
        <v>1265</v>
      </c>
      <c r="E11" s="16">
        <v>1341</v>
      </c>
      <c r="F11" s="16">
        <v>1463</v>
      </c>
      <c r="G11" s="276">
        <v>1491</v>
      </c>
      <c r="H11" s="282"/>
      <c r="I11" s="282"/>
      <c r="J11" s="277"/>
      <c r="K11" s="16">
        <v>1503</v>
      </c>
      <c r="L11" s="16">
        <v>1510</v>
      </c>
      <c r="M11" s="17">
        <v>1488</v>
      </c>
      <c r="N11" s="30">
        <v>1457</v>
      </c>
      <c r="O11" s="30">
        <v>1336.0024069845676</v>
      </c>
      <c r="P11" s="30">
        <v>1247.4190084338188</v>
      </c>
      <c r="Q11" s="234">
        <f>((P11-O11)/O11)</f>
        <v>-6.6304819577897717E-2</v>
      </c>
      <c r="R11" s="419"/>
    </row>
    <row r="12" spans="1:18" ht="12" thickBot="1" x14ac:dyDescent="0.3">
      <c r="A12" s="530" t="s">
        <v>63</v>
      </c>
      <c r="B12" s="18">
        <v>158</v>
      </c>
      <c r="C12" s="19">
        <v>189</v>
      </c>
      <c r="D12" s="19">
        <v>197</v>
      </c>
      <c r="E12" s="19">
        <v>74</v>
      </c>
      <c r="F12" s="19" t="s">
        <v>64</v>
      </c>
      <c r="G12" s="283" t="s">
        <v>64</v>
      </c>
      <c r="H12" s="284"/>
      <c r="I12" s="284"/>
      <c r="J12" s="285"/>
      <c r="K12" s="19" t="s">
        <v>64</v>
      </c>
      <c r="L12" s="19" t="s">
        <v>64</v>
      </c>
      <c r="M12" s="20" t="s">
        <v>64</v>
      </c>
      <c r="N12" s="31" t="s">
        <v>64</v>
      </c>
      <c r="O12" s="31" t="s">
        <v>64</v>
      </c>
      <c r="P12" s="31" t="s">
        <v>64</v>
      </c>
      <c r="Q12" s="21" t="s">
        <v>64</v>
      </c>
      <c r="R12" s="419"/>
    </row>
    <row r="13" spans="1:18" ht="6" customHeight="1" thickBot="1" x14ac:dyDescent="0.3">
      <c r="A13" s="531"/>
      <c r="B13" s="525"/>
      <c r="C13" s="526"/>
      <c r="D13" s="526"/>
      <c r="E13" s="526"/>
      <c r="F13" s="526"/>
      <c r="G13" s="527"/>
      <c r="H13" s="491"/>
      <c r="I13" s="491"/>
      <c r="J13" s="528"/>
      <c r="K13" s="526"/>
      <c r="L13" s="526"/>
      <c r="M13" s="22"/>
      <c r="N13" s="32"/>
      <c r="O13" s="32"/>
      <c r="P13" s="32"/>
      <c r="Q13" s="526"/>
      <c r="R13" s="419"/>
    </row>
    <row r="14" spans="1:18" ht="12" thickBot="1" x14ac:dyDescent="0.3">
      <c r="A14" s="532" t="s">
        <v>65</v>
      </c>
      <c r="B14" s="23">
        <v>1732</v>
      </c>
      <c r="C14" s="24">
        <v>1701</v>
      </c>
      <c r="D14" s="24">
        <v>1462</v>
      </c>
      <c r="E14" s="24">
        <v>1415</v>
      </c>
      <c r="F14" s="24">
        <v>1463</v>
      </c>
      <c r="G14" s="279">
        <v>1491</v>
      </c>
      <c r="H14" s="280"/>
      <c r="I14" s="280"/>
      <c r="J14" s="281"/>
      <c r="K14" s="24">
        <v>1503</v>
      </c>
      <c r="L14" s="24">
        <v>1510</v>
      </c>
      <c r="M14" s="25">
        <v>1488</v>
      </c>
      <c r="N14" s="33">
        <v>1457</v>
      </c>
      <c r="O14" s="33">
        <v>1336.0024069845676</v>
      </c>
      <c r="P14" s="33">
        <v>1247.4190084338188</v>
      </c>
      <c r="Q14" s="235">
        <f>((P14-O14)/O14)</f>
        <v>-6.6304819577897717E-2</v>
      </c>
      <c r="R14" s="419"/>
    </row>
    <row r="15" spans="1:18" ht="6" customHeight="1" thickBot="1" x14ac:dyDescent="0.3">
      <c r="A15" s="295"/>
      <c r="B15" s="517"/>
      <c r="C15" s="518"/>
      <c r="D15" s="518"/>
      <c r="E15" s="518"/>
      <c r="F15" s="518"/>
      <c r="G15" s="519"/>
      <c r="H15" s="520"/>
      <c r="I15" s="520"/>
      <c r="J15" s="521"/>
      <c r="K15" s="518"/>
      <c r="L15" s="518"/>
      <c r="M15" s="26"/>
      <c r="N15" s="34"/>
      <c r="O15" s="34"/>
      <c r="P15" s="34"/>
      <c r="Q15" s="295"/>
      <c r="R15" s="419"/>
    </row>
    <row r="16" spans="1:18" ht="12" thickBot="1" x14ac:dyDescent="0.3">
      <c r="A16" s="522" t="s">
        <v>66</v>
      </c>
      <c r="B16" s="517"/>
      <c r="C16" s="518"/>
      <c r="D16" s="518"/>
      <c r="E16" s="518"/>
      <c r="F16" s="518"/>
      <c r="G16" s="523"/>
      <c r="H16" s="331"/>
      <c r="I16" s="331"/>
      <c r="J16" s="524"/>
      <c r="K16" s="518"/>
      <c r="L16" s="518"/>
      <c r="M16" s="26"/>
      <c r="N16" s="34"/>
      <c r="O16" s="34"/>
      <c r="P16" s="34"/>
      <c r="Q16" s="295"/>
      <c r="R16" s="419"/>
    </row>
    <row r="17" spans="1:18" ht="6" customHeight="1" thickBot="1" x14ac:dyDescent="0.3">
      <c r="A17" s="490"/>
      <c r="B17" s="525"/>
      <c r="C17" s="526"/>
      <c r="D17" s="526"/>
      <c r="E17" s="526"/>
      <c r="F17" s="526"/>
      <c r="G17" s="527"/>
      <c r="H17" s="491"/>
      <c r="I17" s="491"/>
      <c r="J17" s="528"/>
      <c r="K17" s="526"/>
      <c r="L17" s="526"/>
      <c r="M17" s="26"/>
      <c r="N17" s="35"/>
      <c r="O17" s="35"/>
      <c r="P17" s="35"/>
      <c r="Q17" s="490"/>
      <c r="R17" s="419"/>
    </row>
    <row r="18" spans="1:18" ht="12" thickBot="1" x14ac:dyDescent="0.3">
      <c r="A18" s="530" t="s">
        <v>67</v>
      </c>
      <c r="B18" s="18">
        <v>57</v>
      </c>
      <c r="C18" s="19">
        <v>13</v>
      </c>
      <c r="D18" s="19">
        <v>20</v>
      </c>
      <c r="E18" s="19">
        <v>21</v>
      </c>
      <c r="F18" s="19">
        <v>19</v>
      </c>
      <c r="G18" s="283">
        <v>25</v>
      </c>
      <c r="H18" s="284"/>
      <c r="I18" s="284"/>
      <c r="J18" s="285"/>
      <c r="K18" s="19">
        <v>3</v>
      </c>
      <c r="L18" s="19">
        <v>9</v>
      </c>
      <c r="M18" s="20">
        <v>38</v>
      </c>
      <c r="N18" s="31">
        <v>41</v>
      </c>
      <c r="O18" s="223">
        <v>26.158804327249527</v>
      </c>
      <c r="P18" s="223">
        <v>8.7519998550415039</v>
      </c>
      <c r="Q18" s="233">
        <f>((P18-O18)/O18)</f>
        <v>-0.66542813862770556</v>
      </c>
      <c r="R18" s="419"/>
    </row>
    <row r="19" spans="1:18" ht="12" thickBot="1" x14ac:dyDescent="0.3">
      <c r="A19" s="530" t="s">
        <v>68</v>
      </c>
      <c r="B19" s="18">
        <v>5</v>
      </c>
      <c r="C19" s="19">
        <v>0.4</v>
      </c>
      <c r="D19" s="19">
        <v>4</v>
      </c>
      <c r="E19" s="19">
        <v>14</v>
      </c>
      <c r="F19" s="19" t="s">
        <v>64</v>
      </c>
      <c r="G19" s="283" t="s">
        <v>64</v>
      </c>
      <c r="H19" s="284"/>
      <c r="I19" s="284"/>
      <c r="J19" s="285"/>
      <c r="K19" s="19" t="s">
        <v>64</v>
      </c>
      <c r="L19" s="19" t="s">
        <v>64</v>
      </c>
      <c r="M19" s="20" t="s">
        <v>64</v>
      </c>
      <c r="N19" s="31" t="s">
        <v>64</v>
      </c>
      <c r="O19" s="31" t="s">
        <v>64</v>
      </c>
      <c r="P19" s="31" t="s">
        <v>64</v>
      </c>
      <c r="Q19" s="21" t="s">
        <v>64</v>
      </c>
      <c r="R19" s="419"/>
    </row>
    <row r="20" spans="1:18" ht="6" customHeight="1" thickBot="1" x14ac:dyDescent="0.3">
      <c r="A20" s="490"/>
      <c r="B20" s="525"/>
      <c r="C20" s="526"/>
      <c r="D20" s="526"/>
      <c r="E20" s="526"/>
      <c r="F20" s="526"/>
      <c r="G20" s="533"/>
      <c r="H20" s="534"/>
      <c r="I20" s="534"/>
      <c r="J20" s="535"/>
      <c r="K20" s="526"/>
      <c r="L20" s="526"/>
      <c r="M20" s="26"/>
      <c r="N20" s="35"/>
      <c r="O20" s="35"/>
      <c r="P20" s="224"/>
      <c r="Q20" s="490"/>
      <c r="R20" s="419"/>
    </row>
    <row r="21" spans="1:18" ht="12" thickBot="1" x14ac:dyDescent="0.3">
      <c r="A21" s="532" t="s">
        <v>69</v>
      </c>
      <c r="B21" s="27">
        <v>62</v>
      </c>
      <c r="C21" s="28">
        <v>13</v>
      </c>
      <c r="D21" s="28">
        <v>24</v>
      </c>
      <c r="E21" s="28">
        <v>35</v>
      </c>
      <c r="F21" s="28">
        <v>19</v>
      </c>
      <c r="G21" s="286">
        <v>25</v>
      </c>
      <c r="H21" s="287"/>
      <c r="I21" s="287"/>
      <c r="J21" s="288"/>
      <c r="K21" s="28">
        <v>3</v>
      </c>
      <c r="L21" s="28">
        <v>9</v>
      </c>
      <c r="M21" s="29">
        <v>38</v>
      </c>
      <c r="N21" s="36">
        <v>41</v>
      </c>
      <c r="O21" s="225">
        <v>26.158804327249527</v>
      </c>
      <c r="P21" s="225">
        <v>8.7519998550415039</v>
      </c>
      <c r="Q21" s="235">
        <f>((P21-O21)/O21)</f>
        <v>-0.66542813862770556</v>
      </c>
      <c r="R21" s="419"/>
    </row>
    <row r="22" spans="1:18" ht="6" customHeight="1" thickBot="1" x14ac:dyDescent="0.3">
      <c r="A22" s="490"/>
      <c r="B22" s="525"/>
      <c r="C22" s="526"/>
      <c r="D22" s="526"/>
      <c r="E22" s="526"/>
      <c r="F22" s="526"/>
      <c r="G22" s="527"/>
      <c r="H22" s="491"/>
      <c r="I22" s="491"/>
      <c r="J22" s="528"/>
      <c r="K22" s="526"/>
      <c r="L22" s="526"/>
      <c r="M22" s="26"/>
      <c r="N22" s="35"/>
      <c r="O22" s="35"/>
      <c r="P22" s="35"/>
      <c r="Q22" s="490"/>
      <c r="R22" s="419"/>
    </row>
    <row r="23" spans="1:18" ht="12" thickBot="1" x14ac:dyDescent="0.3">
      <c r="A23" s="536" t="s">
        <v>70</v>
      </c>
      <c r="B23" s="23">
        <v>1794</v>
      </c>
      <c r="C23" s="24">
        <v>1714</v>
      </c>
      <c r="D23" s="24">
        <v>1486</v>
      </c>
      <c r="E23" s="24">
        <v>1450</v>
      </c>
      <c r="F23" s="24">
        <v>1482</v>
      </c>
      <c r="G23" s="279">
        <v>1516</v>
      </c>
      <c r="H23" s="280"/>
      <c r="I23" s="280"/>
      <c r="J23" s="281"/>
      <c r="K23" s="24">
        <v>1506</v>
      </c>
      <c r="L23" s="24">
        <v>1519</v>
      </c>
      <c r="M23" s="25">
        <v>1526</v>
      </c>
      <c r="N23" s="33">
        <v>1498</v>
      </c>
      <c r="O23" s="33">
        <v>1362.1612113118172</v>
      </c>
      <c r="P23" s="33">
        <v>1256.1710082888603</v>
      </c>
      <c r="Q23" s="236">
        <f>((P23-O23)/O23)</f>
        <v>-7.7810322407348489E-2</v>
      </c>
      <c r="R23" s="419"/>
    </row>
    <row r="24" spans="1:18" x14ac:dyDescent="0.25">
      <c r="A24" s="295"/>
      <c r="B24" s="295"/>
      <c r="C24" s="295"/>
      <c r="D24" s="295"/>
      <c r="E24" s="520"/>
      <c r="F24" s="520"/>
      <c r="G24" s="520"/>
      <c r="H24" s="295"/>
      <c r="I24" s="295"/>
      <c r="J24" s="295"/>
      <c r="K24" s="520"/>
      <c r="L24" s="520"/>
      <c r="M24" s="537"/>
      <c r="N24" s="537"/>
      <c r="O24" s="537"/>
      <c r="P24" s="537"/>
      <c r="Q24" s="538"/>
      <c r="R24" s="419"/>
    </row>
    <row r="25" spans="1:18" x14ac:dyDescent="0.25">
      <c r="A25" s="489" t="s">
        <v>71</v>
      </c>
      <c r="B25" s="489"/>
      <c r="C25" s="489"/>
      <c r="D25" s="489"/>
      <c r="E25" s="489"/>
      <c r="F25" s="489"/>
      <c r="G25" s="489"/>
      <c r="H25" s="489"/>
      <c r="I25" s="489"/>
      <c r="J25" s="489"/>
      <c r="K25" s="331"/>
      <c r="L25" s="331"/>
      <c r="M25" s="342"/>
      <c r="N25" s="342"/>
      <c r="O25" s="342"/>
      <c r="P25" s="342"/>
      <c r="Q25" s="295"/>
      <c r="R25" s="419"/>
    </row>
    <row r="53" spans="1:1" ht="12" x14ac:dyDescent="0.3">
      <c r="A53" s="488"/>
    </row>
  </sheetData>
  <mergeCells count="38">
    <mergeCell ref="A25:J25"/>
    <mergeCell ref="K25:L25"/>
    <mergeCell ref="G15:J15"/>
    <mergeCell ref="G16:J16"/>
    <mergeCell ref="G17:J17"/>
    <mergeCell ref="G18:J18"/>
    <mergeCell ref="G19:J19"/>
    <mergeCell ref="G20:J20"/>
    <mergeCell ref="G21:J21"/>
    <mergeCell ref="G22:J22"/>
    <mergeCell ref="G23:J23"/>
    <mergeCell ref="E24:G24"/>
    <mergeCell ref="K24:L24"/>
    <mergeCell ref="G14:J14"/>
    <mergeCell ref="K5:K7"/>
    <mergeCell ref="L5:L7"/>
    <mergeCell ref="M5:M7"/>
    <mergeCell ref="Q5:Q7"/>
    <mergeCell ref="G9:J9"/>
    <mergeCell ref="G10:J10"/>
    <mergeCell ref="G11:J11"/>
    <mergeCell ref="G12:J12"/>
    <mergeCell ref="G13:J13"/>
    <mergeCell ref="R5:R7"/>
    <mergeCell ref="G8:J8"/>
    <mergeCell ref="E4:G4"/>
    <mergeCell ref="K4:M4"/>
    <mergeCell ref="F5:F7"/>
    <mergeCell ref="G5:J7"/>
    <mergeCell ref="B3:P3"/>
    <mergeCell ref="A1:M1"/>
    <mergeCell ref="E2:G2"/>
    <mergeCell ref="K2:M2"/>
    <mergeCell ref="A5:A7"/>
    <mergeCell ref="B5:B7"/>
    <mergeCell ref="C5:C7"/>
    <mergeCell ref="D5:D7"/>
    <mergeCell ref="E5:E7"/>
  </mergeCells>
  <pageMargins left="0.7" right="0.7" top="0.75" bottom="0.75" header="0.3" footer="0.3"/>
  <pageSetup paperSize="9" orientation="portrait" r:id="rId1"/>
  <headerFooter alignWithMargins="0">
    <oddFooter>&amp;L&amp;"Arial,Italic"&amp;8&amp;F &amp;A &amp;D&amp;R&amp;"Arial,Italic"&amp;8&amp;P/&amp;N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U66"/>
  <sheetViews>
    <sheetView showGridLines="0" topLeftCell="A36" zoomScaleNormal="100" workbookViewId="0">
      <selection activeCell="O25" sqref="O25"/>
    </sheetView>
  </sheetViews>
  <sheetFormatPr defaultColWidth="9.1796875" defaultRowHeight="11.5" x14ac:dyDescent="0.25"/>
  <cols>
    <col min="1" max="1" width="19.54296875" style="543" bestFit="1" customWidth="1"/>
    <col min="2" max="24" width="9.1796875" style="543" customWidth="1"/>
    <col min="25" max="16384" width="9.1796875" style="543"/>
  </cols>
  <sheetData>
    <row r="1" spans="1:21" x14ac:dyDescent="0.25">
      <c r="A1" s="542" t="s">
        <v>305</v>
      </c>
      <c r="B1" s="542"/>
      <c r="C1" s="542"/>
      <c r="D1" s="542"/>
      <c r="E1" s="542"/>
      <c r="F1" s="542"/>
      <c r="G1" s="542"/>
      <c r="H1" s="542"/>
      <c r="I1" s="542"/>
      <c r="J1" s="542"/>
      <c r="K1" s="542"/>
      <c r="L1" s="542"/>
      <c r="M1" s="542"/>
      <c r="N1" s="542"/>
      <c r="O1" s="542"/>
      <c r="P1" s="291"/>
      <c r="Q1" s="291"/>
      <c r="R1" s="291"/>
      <c r="S1" s="291"/>
    </row>
    <row r="2" spans="1:21" x14ac:dyDescent="0.25">
      <c r="A2" s="292" t="s">
        <v>228</v>
      </c>
      <c r="B2" s="295"/>
      <c r="C2" s="295"/>
      <c r="D2" s="295"/>
      <c r="E2" s="295"/>
      <c r="F2" s="295"/>
      <c r="G2" s="295"/>
      <c r="H2" s="295"/>
      <c r="I2" s="295"/>
      <c r="J2" s="295"/>
      <c r="K2" s="295"/>
      <c r="L2" s="291"/>
      <c r="M2" s="291"/>
      <c r="N2" s="291"/>
      <c r="O2" s="291"/>
      <c r="P2" s="291"/>
      <c r="Q2" s="291"/>
      <c r="R2" s="291"/>
      <c r="S2" s="291"/>
    </row>
    <row r="3" spans="1:21" x14ac:dyDescent="0.25">
      <c r="B3" s="544" t="s">
        <v>56</v>
      </c>
      <c r="C3" s="545"/>
      <c r="D3" s="545"/>
      <c r="E3" s="545"/>
      <c r="F3" s="545"/>
      <c r="G3" s="545"/>
      <c r="H3" s="545"/>
      <c r="I3" s="545"/>
      <c r="J3" s="545"/>
      <c r="K3" s="545"/>
      <c r="L3" s="545"/>
      <c r="M3" s="545"/>
      <c r="N3" s="315"/>
      <c r="O3" s="315"/>
      <c r="P3" s="315"/>
      <c r="Q3" s="315"/>
      <c r="R3" s="291"/>
      <c r="S3" s="291"/>
      <c r="T3" s="291"/>
      <c r="U3" s="291"/>
    </row>
    <row r="4" spans="1:21" ht="8" customHeight="1" x14ac:dyDescent="0.25">
      <c r="A4" s="295"/>
      <c r="B4" s="546"/>
      <c r="C4" s="546"/>
      <c r="D4" s="546"/>
      <c r="E4" s="546"/>
      <c r="F4" s="546"/>
      <c r="G4" s="546"/>
      <c r="H4" s="546"/>
      <c r="I4" s="546"/>
      <c r="J4" s="546"/>
      <c r="K4" s="546"/>
      <c r="L4" s="546"/>
      <c r="M4" s="546"/>
      <c r="N4" s="291"/>
      <c r="O4" s="291"/>
      <c r="P4" s="291"/>
      <c r="Q4" s="291"/>
      <c r="R4" s="291"/>
      <c r="S4" s="291"/>
    </row>
    <row r="5" spans="1:21" ht="12" thickBot="1" x14ac:dyDescent="0.3">
      <c r="A5" s="547"/>
      <c r="B5" s="548">
        <v>1992</v>
      </c>
      <c r="C5" s="548"/>
      <c r="D5" s="548">
        <v>1996</v>
      </c>
      <c r="E5" s="548"/>
      <c r="F5" s="548">
        <v>2002</v>
      </c>
      <c r="G5" s="548"/>
      <c r="H5" s="548">
        <v>2006</v>
      </c>
      <c r="I5" s="548"/>
      <c r="J5" s="548">
        <v>2008</v>
      </c>
      <c r="K5" s="548"/>
      <c r="L5" s="548">
        <v>2010</v>
      </c>
      <c r="M5" s="549"/>
    </row>
    <row r="6" spans="1:21" x14ac:dyDescent="0.25">
      <c r="A6" s="550" t="s">
        <v>22</v>
      </c>
      <c r="B6" s="551" t="s">
        <v>8</v>
      </c>
      <c r="C6" s="551" t="s">
        <v>9</v>
      </c>
      <c r="D6" s="551" t="s">
        <v>8</v>
      </c>
      <c r="E6" s="551" t="s">
        <v>9</v>
      </c>
      <c r="F6" s="551" t="s">
        <v>8</v>
      </c>
      <c r="G6" s="551" t="s">
        <v>9</v>
      </c>
      <c r="H6" s="551" t="s">
        <v>8</v>
      </c>
      <c r="I6" s="551" t="s">
        <v>9</v>
      </c>
      <c r="J6" s="551" t="s">
        <v>8</v>
      </c>
      <c r="K6" s="551" t="s">
        <v>9</v>
      </c>
      <c r="L6" s="551" t="s">
        <v>8</v>
      </c>
      <c r="M6" s="551" t="s">
        <v>9</v>
      </c>
    </row>
    <row r="7" spans="1:21" ht="6" customHeight="1" thickBot="1" x14ac:dyDescent="0.3">
      <c r="A7" s="295"/>
      <c r="B7" s="552"/>
      <c r="C7" s="552"/>
      <c r="D7" s="552"/>
      <c r="E7" s="552"/>
      <c r="F7" s="552"/>
      <c r="G7" s="552"/>
      <c r="H7" s="552"/>
      <c r="I7" s="552"/>
      <c r="J7" s="552"/>
      <c r="K7" s="552"/>
      <c r="L7" s="552"/>
      <c r="M7" s="552"/>
    </row>
    <row r="8" spans="1:21" ht="15.75" customHeight="1" thickBot="1" x14ac:dyDescent="0.3">
      <c r="A8" s="553" t="s">
        <v>23</v>
      </c>
      <c r="B8" s="37">
        <v>20272</v>
      </c>
      <c r="C8" s="37">
        <v>13549</v>
      </c>
      <c r="D8" s="37">
        <v>21620</v>
      </c>
      <c r="E8" s="37">
        <v>20672</v>
      </c>
      <c r="F8" s="37">
        <v>23473</v>
      </c>
      <c r="G8" s="37">
        <v>26756</v>
      </c>
      <c r="H8" s="37">
        <v>24836</v>
      </c>
      <c r="I8" s="37">
        <v>20132</v>
      </c>
      <c r="J8" s="37">
        <v>27200</v>
      </c>
      <c r="K8" s="37">
        <v>23554</v>
      </c>
      <c r="L8" s="37">
        <v>28593</v>
      </c>
      <c r="M8" s="37">
        <v>26796</v>
      </c>
    </row>
    <row r="9" spans="1:21" ht="6" customHeight="1" thickBot="1" x14ac:dyDescent="0.3">
      <c r="A9" s="295"/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</row>
    <row r="10" spans="1:21" ht="12" thickBot="1" x14ac:dyDescent="0.3">
      <c r="A10" s="553" t="s">
        <v>24</v>
      </c>
      <c r="B10" s="37">
        <v>761</v>
      </c>
      <c r="C10" s="37">
        <v>865</v>
      </c>
      <c r="D10" s="37">
        <v>1190</v>
      </c>
      <c r="E10" s="37">
        <v>1652</v>
      </c>
      <c r="F10" s="37">
        <v>1000</v>
      </c>
      <c r="G10" s="37">
        <v>881</v>
      </c>
      <c r="H10" s="37">
        <v>899</v>
      </c>
      <c r="I10" s="37">
        <v>875</v>
      </c>
      <c r="J10" s="37">
        <v>965</v>
      </c>
      <c r="K10" s="37">
        <v>1206</v>
      </c>
      <c r="L10" s="37">
        <v>1314</v>
      </c>
      <c r="M10" s="37">
        <v>1805</v>
      </c>
    </row>
    <row r="11" spans="1:21" ht="6" customHeight="1" thickBot="1" x14ac:dyDescent="0.35">
      <c r="A11" s="554"/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</row>
    <row r="12" spans="1:21" ht="12" thickBot="1" x14ac:dyDescent="0.3">
      <c r="A12" s="553" t="s">
        <v>26</v>
      </c>
      <c r="B12" s="37">
        <v>134</v>
      </c>
      <c r="C12" s="37">
        <v>69</v>
      </c>
      <c r="D12" s="37">
        <v>713</v>
      </c>
      <c r="E12" s="37">
        <v>137</v>
      </c>
      <c r="F12" s="37">
        <v>610</v>
      </c>
      <c r="G12" s="37">
        <v>107</v>
      </c>
      <c r="H12" s="37">
        <v>990</v>
      </c>
      <c r="I12" s="37">
        <v>126</v>
      </c>
      <c r="J12" s="37">
        <v>2066</v>
      </c>
      <c r="K12" s="37">
        <v>219</v>
      </c>
      <c r="L12" s="37">
        <v>2313</v>
      </c>
      <c r="M12" s="37">
        <v>226</v>
      </c>
    </row>
    <row r="13" spans="1:21" ht="6" customHeight="1" thickBot="1" x14ac:dyDescent="0.35">
      <c r="A13" s="554"/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</row>
    <row r="14" spans="1:21" ht="12" thickBot="1" x14ac:dyDescent="0.3">
      <c r="A14" s="553" t="s">
        <v>73</v>
      </c>
      <c r="B14" s="37">
        <v>11</v>
      </c>
      <c r="C14" s="37">
        <v>73</v>
      </c>
      <c r="D14" s="37">
        <v>17</v>
      </c>
      <c r="E14" s="37">
        <v>14</v>
      </c>
      <c r="F14" s="37" t="s">
        <v>74</v>
      </c>
      <c r="G14" s="37" t="s">
        <v>74</v>
      </c>
      <c r="H14" s="37" t="s">
        <v>74</v>
      </c>
      <c r="I14" s="37" t="s">
        <v>74</v>
      </c>
      <c r="J14" s="42" t="s">
        <v>74</v>
      </c>
      <c r="K14" s="42" t="s">
        <v>74</v>
      </c>
      <c r="L14" s="42" t="s">
        <v>74</v>
      </c>
      <c r="M14" s="42" t="s">
        <v>74</v>
      </c>
    </row>
    <row r="15" spans="1:21" ht="6" customHeight="1" thickBot="1" x14ac:dyDescent="0.35">
      <c r="A15" s="554"/>
      <c r="B15" s="555"/>
      <c r="C15" s="555"/>
      <c r="D15" s="555"/>
      <c r="E15" s="555"/>
      <c r="F15" s="555"/>
      <c r="G15" s="555"/>
      <c r="H15" s="555"/>
      <c r="I15" s="555"/>
      <c r="J15" s="555"/>
      <c r="K15" s="555"/>
      <c r="L15" s="555"/>
      <c r="M15" s="555"/>
    </row>
    <row r="16" spans="1:21" ht="12" thickBot="1" x14ac:dyDescent="0.3">
      <c r="A16" s="556" t="s">
        <v>75</v>
      </c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</row>
    <row r="17" spans="1:13" ht="12" thickBot="1" x14ac:dyDescent="0.3">
      <c r="A17" s="556" t="s">
        <v>76</v>
      </c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</row>
    <row r="18" spans="1:13" ht="6" customHeight="1" x14ac:dyDescent="0.25">
      <c r="A18" s="539"/>
      <c r="B18" s="47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</row>
    <row r="19" spans="1:13" s="558" customFormat="1" ht="12" thickBot="1" x14ac:dyDescent="0.3">
      <c r="A19" s="557" t="s">
        <v>81</v>
      </c>
      <c r="B19" s="49">
        <v>112</v>
      </c>
      <c r="C19" s="49">
        <v>31</v>
      </c>
      <c r="D19" s="49">
        <v>751</v>
      </c>
      <c r="E19" s="49">
        <v>157</v>
      </c>
      <c r="F19" s="49">
        <v>201</v>
      </c>
      <c r="G19" s="49">
        <v>24</v>
      </c>
      <c r="H19" s="49">
        <v>301.28094600769191</v>
      </c>
      <c r="I19" s="49">
        <v>23.931299484682185</v>
      </c>
      <c r="J19" s="49">
        <v>645</v>
      </c>
      <c r="K19" s="49">
        <v>93</v>
      </c>
      <c r="L19" s="49" t="s">
        <v>74</v>
      </c>
      <c r="M19" s="49" t="s">
        <v>74</v>
      </c>
    </row>
    <row r="20" spans="1:13" ht="12" thickBot="1" x14ac:dyDescent="0.3">
      <c r="A20" s="559" t="s">
        <v>83</v>
      </c>
      <c r="B20" s="37" t="s">
        <v>74</v>
      </c>
      <c r="C20" s="37" t="s">
        <v>74</v>
      </c>
      <c r="D20" s="37" t="s">
        <v>74</v>
      </c>
      <c r="E20" s="37" t="s">
        <v>74</v>
      </c>
      <c r="F20" s="37" t="s">
        <v>74</v>
      </c>
      <c r="G20" s="37" t="s">
        <v>74</v>
      </c>
      <c r="H20" s="37">
        <v>13.332398316970547</v>
      </c>
      <c r="I20" s="37">
        <v>1.5998877980364656</v>
      </c>
      <c r="J20" s="37" t="s">
        <v>74</v>
      </c>
      <c r="K20" s="37" t="s">
        <v>74</v>
      </c>
      <c r="L20" s="37" t="s">
        <v>74</v>
      </c>
      <c r="M20" s="37" t="s">
        <v>74</v>
      </c>
    </row>
    <row r="21" spans="1:13" ht="12" thickBot="1" x14ac:dyDescent="0.3">
      <c r="A21" s="557" t="s">
        <v>77</v>
      </c>
      <c r="B21" s="37">
        <v>33</v>
      </c>
      <c r="C21" s="37">
        <v>56</v>
      </c>
      <c r="D21" s="37">
        <v>32</v>
      </c>
      <c r="E21" s="37">
        <v>7</v>
      </c>
      <c r="F21" s="37">
        <v>88</v>
      </c>
      <c r="G21" s="37">
        <v>10</v>
      </c>
      <c r="H21" s="37">
        <v>104.35496784455924</v>
      </c>
      <c r="I21" s="37">
        <v>17.443740977662234</v>
      </c>
      <c r="J21" s="37">
        <v>152</v>
      </c>
      <c r="K21" s="37">
        <v>33</v>
      </c>
      <c r="L21" s="37">
        <v>139</v>
      </c>
      <c r="M21" s="37">
        <v>33</v>
      </c>
    </row>
    <row r="22" spans="1:13" ht="12" thickBot="1" x14ac:dyDescent="0.3">
      <c r="A22" s="557" t="s">
        <v>218</v>
      </c>
      <c r="B22" s="37" t="s">
        <v>74</v>
      </c>
      <c r="C22" s="37" t="s">
        <v>74</v>
      </c>
      <c r="D22" s="37" t="s">
        <v>74</v>
      </c>
      <c r="E22" s="37" t="s">
        <v>74</v>
      </c>
      <c r="F22" s="37" t="s">
        <v>74</v>
      </c>
      <c r="G22" s="37" t="s">
        <v>74</v>
      </c>
      <c r="H22" s="37" t="s">
        <v>74</v>
      </c>
      <c r="I22" s="37" t="s">
        <v>74</v>
      </c>
      <c r="J22" s="37" t="s">
        <v>74</v>
      </c>
      <c r="K22" s="37" t="s">
        <v>74</v>
      </c>
      <c r="L22" s="37" t="s">
        <v>74</v>
      </c>
      <c r="M22" s="37" t="s">
        <v>74</v>
      </c>
    </row>
    <row r="23" spans="1:13" ht="12" thickBot="1" x14ac:dyDescent="0.3">
      <c r="A23" s="557" t="s">
        <v>78</v>
      </c>
      <c r="B23" s="37">
        <v>153</v>
      </c>
      <c r="C23" s="37">
        <v>101</v>
      </c>
      <c r="D23" s="37">
        <v>30</v>
      </c>
      <c r="E23" s="37">
        <v>19</v>
      </c>
      <c r="F23" s="37" t="s">
        <v>74</v>
      </c>
      <c r="G23" s="37" t="s">
        <v>74</v>
      </c>
      <c r="H23" s="37" t="s">
        <v>74</v>
      </c>
      <c r="I23" s="37" t="s">
        <v>74</v>
      </c>
      <c r="J23" s="37" t="s">
        <v>74</v>
      </c>
      <c r="K23" s="37" t="s">
        <v>74</v>
      </c>
      <c r="L23" s="37" t="s">
        <v>74</v>
      </c>
      <c r="M23" s="37" t="s">
        <v>74</v>
      </c>
    </row>
    <row r="24" spans="1:13" ht="12" thickBot="1" x14ac:dyDescent="0.3">
      <c r="A24" s="557" t="s">
        <v>79</v>
      </c>
      <c r="B24" s="37">
        <v>2357</v>
      </c>
      <c r="C24" s="37">
        <v>1733</v>
      </c>
      <c r="D24" s="37">
        <v>2239</v>
      </c>
      <c r="E24" s="37">
        <v>1870</v>
      </c>
      <c r="F24" s="37">
        <v>1373</v>
      </c>
      <c r="G24" s="37">
        <v>996</v>
      </c>
      <c r="H24" s="37">
        <v>1128.5241464514179</v>
      </c>
      <c r="I24" s="37">
        <v>811.16539617746116</v>
      </c>
      <c r="J24" s="37">
        <v>1305</v>
      </c>
      <c r="K24" s="37">
        <v>1016</v>
      </c>
      <c r="L24" s="37">
        <v>976</v>
      </c>
      <c r="M24" s="37">
        <v>702</v>
      </c>
    </row>
    <row r="25" spans="1:13" ht="12" thickBot="1" x14ac:dyDescent="0.3">
      <c r="A25" s="557" t="s">
        <v>80</v>
      </c>
      <c r="B25" s="37">
        <v>586</v>
      </c>
      <c r="C25" s="37">
        <v>13</v>
      </c>
      <c r="D25" s="37">
        <v>464</v>
      </c>
      <c r="E25" s="37">
        <v>16</v>
      </c>
      <c r="F25" s="37">
        <v>481</v>
      </c>
      <c r="G25" s="37">
        <v>18</v>
      </c>
      <c r="H25" s="37">
        <v>595.01705386769356</v>
      </c>
      <c r="I25" s="37">
        <v>17.90781784975151</v>
      </c>
      <c r="J25" s="37">
        <v>496</v>
      </c>
      <c r="K25" s="37">
        <v>23</v>
      </c>
      <c r="L25" s="37">
        <v>983</v>
      </c>
      <c r="M25" s="37">
        <v>27</v>
      </c>
    </row>
    <row r="26" spans="1:13" ht="12" thickBot="1" x14ac:dyDescent="0.3">
      <c r="A26" s="557" t="s">
        <v>227</v>
      </c>
      <c r="B26" s="131" t="s">
        <v>74</v>
      </c>
      <c r="C26" s="131" t="s">
        <v>74</v>
      </c>
      <c r="D26" s="131" t="s">
        <v>74</v>
      </c>
      <c r="E26" s="131" t="s">
        <v>74</v>
      </c>
      <c r="F26" s="131" t="s">
        <v>74</v>
      </c>
      <c r="G26" s="131" t="s">
        <v>74</v>
      </c>
      <c r="H26" s="131" t="s">
        <v>74</v>
      </c>
      <c r="I26" s="131" t="s">
        <v>74</v>
      </c>
      <c r="J26" s="131" t="s">
        <v>74</v>
      </c>
      <c r="K26" s="131" t="s">
        <v>74</v>
      </c>
      <c r="L26" s="131" t="s">
        <v>74</v>
      </c>
      <c r="M26" s="131" t="s">
        <v>74</v>
      </c>
    </row>
    <row r="27" spans="1:13" x14ac:dyDescent="0.25">
      <c r="A27" s="557" t="s">
        <v>84</v>
      </c>
      <c r="B27" s="52">
        <v>524</v>
      </c>
      <c r="C27" s="52">
        <v>465</v>
      </c>
      <c r="D27" s="52">
        <v>182</v>
      </c>
      <c r="E27" s="52">
        <v>60</v>
      </c>
      <c r="F27" s="52">
        <v>115</v>
      </c>
      <c r="G27" s="52">
        <v>139</v>
      </c>
      <c r="H27" s="52">
        <v>46.604994355693911</v>
      </c>
      <c r="I27" s="52">
        <v>5.9727498648787334</v>
      </c>
      <c r="J27" s="52" t="s">
        <v>74</v>
      </c>
      <c r="K27" s="52" t="s">
        <v>74</v>
      </c>
      <c r="L27" s="52">
        <v>445</v>
      </c>
      <c r="M27" s="52">
        <v>81</v>
      </c>
    </row>
    <row r="28" spans="1:13" ht="6" customHeight="1" thickBot="1" x14ac:dyDescent="0.3">
      <c r="A28" s="295"/>
      <c r="B28" s="39"/>
      <c r="C28" s="54"/>
      <c r="D28" s="39"/>
      <c r="E28" s="39"/>
      <c r="F28" s="39"/>
      <c r="G28" s="39"/>
      <c r="H28" s="39"/>
      <c r="I28" s="39"/>
      <c r="J28" s="39"/>
      <c r="K28" s="39"/>
      <c r="L28" s="39"/>
      <c r="M28" s="39"/>
    </row>
    <row r="29" spans="1:13" ht="12" thickBot="1" x14ac:dyDescent="0.3">
      <c r="A29" s="560" t="s">
        <v>85</v>
      </c>
      <c r="B29" s="55">
        <v>3765</v>
      </c>
      <c r="C29" s="55">
        <v>2399</v>
      </c>
      <c r="D29" s="55">
        <v>3698</v>
      </c>
      <c r="E29" s="55">
        <v>2129</v>
      </c>
      <c r="F29" s="55">
        <v>2258</v>
      </c>
      <c r="G29" s="55">
        <v>1186</v>
      </c>
      <c r="H29" s="55">
        <v>2189.1145068440273</v>
      </c>
      <c r="I29" s="55">
        <v>878.02089215247236</v>
      </c>
      <c r="J29" s="55">
        <v>2598</v>
      </c>
      <c r="K29" s="55">
        <v>1165</v>
      </c>
      <c r="L29" s="55">
        <v>2543</v>
      </c>
      <c r="M29" s="55">
        <v>843</v>
      </c>
    </row>
    <row r="30" spans="1:13" ht="6" customHeight="1" thickBot="1" x14ac:dyDescent="0.3">
      <c r="A30" s="539"/>
      <c r="B30" s="47"/>
      <c r="C30" s="47"/>
      <c r="D30" s="47"/>
      <c r="E30" s="47"/>
      <c r="F30" s="47"/>
      <c r="G30" s="47"/>
      <c r="H30" s="47"/>
      <c r="I30" s="47"/>
      <c r="J30" s="58"/>
      <c r="K30" s="58"/>
      <c r="L30" s="58"/>
      <c r="M30" s="58"/>
    </row>
    <row r="31" spans="1:13" ht="12" thickBot="1" x14ac:dyDescent="0.3">
      <c r="A31" s="560" t="s">
        <v>29</v>
      </c>
      <c r="B31" s="55">
        <v>24943</v>
      </c>
      <c r="C31" s="55">
        <v>16955</v>
      </c>
      <c r="D31" s="55">
        <v>27238</v>
      </c>
      <c r="E31" s="55">
        <v>24604</v>
      </c>
      <c r="F31" s="55">
        <v>27341</v>
      </c>
      <c r="G31" s="55">
        <v>28930</v>
      </c>
      <c r="H31" s="55">
        <v>28914</v>
      </c>
      <c r="I31" s="55">
        <v>22011</v>
      </c>
      <c r="J31" s="55">
        <v>32831</v>
      </c>
      <c r="K31" s="55">
        <v>26125</v>
      </c>
      <c r="L31" s="55">
        <v>34763</v>
      </c>
      <c r="M31" s="55">
        <v>29669</v>
      </c>
    </row>
    <row r="32" spans="1:13" x14ac:dyDescent="0.25">
      <c r="A32" s="262" t="s">
        <v>220</v>
      </c>
      <c r="B32" s="291"/>
      <c r="C32" s="291"/>
      <c r="D32" s="291"/>
      <c r="E32" s="295"/>
      <c r="F32" s="295"/>
      <c r="G32" s="291"/>
      <c r="H32" s="291"/>
      <c r="I32" s="291"/>
      <c r="J32" s="291"/>
      <c r="K32" s="291"/>
      <c r="L32" s="291"/>
      <c r="M32" s="291"/>
    </row>
    <row r="33" spans="1:19" x14ac:dyDescent="0.25">
      <c r="B33" s="291"/>
      <c r="C33" s="291"/>
      <c r="D33" s="291"/>
      <c r="E33" s="295"/>
      <c r="F33" s="295"/>
      <c r="G33" s="291"/>
      <c r="H33" s="291"/>
      <c r="I33" s="291"/>
      <c r="J33" s="291"/>
      <c r="O33" s="337"/>
      <c r="P33" s="561"/>
      <c r="Q33" s="561"/>
      <c r="R33" s="561"/>
    </row>
    <row r="34" spans="1:19" x14ac:dyDescent="0.25">
      <c r="B34" s="291"/>
      <c r="C34" s="291"/>
      <c r="D34" s="291"/>
      <c r="E34" s="295"/>
      <c r="F34" s="295"/>
      <c r="G34" s="291"/>
      <c r="H34" s="291"/>
      <c r="I34" s="291"/>
      <c r="J34" s="291"/>
      <c r="K34" s="291"/>
      <c r="L34" s="291"/>
      <c r="M34" s="291"/>
      <c r="N34" s="291"/>
      <c r="P34" s="561"/>
      <c r="Q34" s="561"/>
      <c r="R34" s="561"/>
    </row>
    <row r="35" spans="1:19" x14ac:dyDescent="0.25">
      <c r="A35" s="562" t="s">
        <v>306</v>
      </c>
      <c r="B35" s="291"/>
      <c r="C35" s="291"/>
      <c r="D35" s="291"/>
      <c r="E35" s="295"/>
      <c r="F35" s="295"/>
      <c r="G35" s="291"/>
      <c r="H35" s="291"/>
      <c r="I35" s="291"/>
      <c r="J35" s="291"/>
      <c r="K35" s="291"/>
      <c r="L35" s="291"/>
      <c r="M35" s="291"/>
      <c r="N35" s="291"/>
      <c r="P35" s="561"/>
      <c r="Q35" s="561"/>
      <c r="R35" s="561"/>
    </row>
    <row r="36" spans="1:19" x14ac:dyDescent="0.25">
      <c r="A36" s="539" t="s">
        <v>228</v>
      </c>
      <c r="B36" s="291"/>
      <c r="C36" s="291"/>
      <c r="D36" s="291"/>
      <c r="E36" s="295"/>
      <c r="F36" s="295"/>
      <c r="G36" s="291"/>
      <c r="H36" s="291"/>
      <c r="I36" s="291"/>
      <c r="J36" s="291"/>
      <c r="K36" s="291"/>
      <c r="L36" s="291"/>
      <c r="M36" s="291"/>
      <c r="N36" s="291"/>
      <c r="P36" s="561"/>
      <c r="Q36" s="561"/>
      <c r="R36" s="561"/>
    </row>
    <row r="37" spans="1:19" x14ac:dyDescent="0.25">
      <c r="B37" s="544" t="s">
        <v>56</v>
      </c>
      <c r="C37" s="545"/>
      <c r="D37" s="545"/>
      <c r="E37" s="545"/>
      <c r="F37" s="545"/>
      <c r="G37" s="545"/>
      <c r="H37" s="545"/>
      <c r="I37" s="545"/>
      <c r="J37" s="545"/>
      <c r="K37" s="545"/>
      <c r="L37" s="417"/>
      <c r="M37" s="417"/>
      <c r="N37" s="315"/>
      <c r="O37" s="315"/>
      <c r="P37" s="291"/>
      <c r="Q37" s="291"/>
      <c r="R37" s="291"/>
      <c r="S37" s="291"/>
    </row>
    <row r="38" spans="1:19" ht="8" customHeight="1" x14ac:dyDescent="0.25">
      <c r="A38" s="295"/>
      <c r="B38" s="546"/>
      <c r="C38" s="546"/>
      <c r="D38" s="546"/>
      <c r="E38" s="546"/>
      <c r="F38" s="546"/>
      <c r="G38" s="546"/>
      <c r="H38" s="546"/>
      <c r="I38" s="546"/>
      <c r="J38" s="546"/>
      <c r="K38" s="546"/>
      <c r="L38" s="546"/>
      <c r="M38" s="546"/>
      <c r="N38" s="291"/>
      <c r="O38" s="291"/>
      <c r="P38" s="291"/>
      <c r="Q38" s="291"/>
      <c r="R38" s="291"/>
      <c r="S38" s="291"/>
    </row>
    <row r="39" spans="1:19" ht="12" thickBot="1" x14ac:dyDescent="0.3">
      <c r="A39" s="547"/>
      <c r="B39" s="563">
        <v>2012</v>
      </c>
      <c r="C39" s="564"/>
      <c r="D39" s="548">
        <v>2014</v>
      </c>
      <c r="E39" s="549"/>
      <c r="F39" s="565">
        <v>2016</v>
      </c>
      <c r="G39" s="566"/>
      <c r="H39" s="567">
        <v>2018</v>
      </c>
      <c r="I39" s="568"/>
      <c r="J39" s="569">
        <v>2020</v>
      </c>
      <c r="K39" s="566"/>
      <c r="L39" s="570">
        <v>2022</v>
      </c>
      <c r="M39" s="571"/>
    </row>
    <row r="40" spans="1:19" x14ac:dyDescent="0.25">
      <c r="A40" s="550" t="s">
        <v>22</v>
      </c>
      <c r="B40" s="551" t="s">
        <v>8</v>
      </c>
      <c r="C40" s="551" t="s">
        <v>9</v>
      </c>
      <c r="D40" s="551" t="s">
        <v>8</v>
      </c>
      <c r="E40" s="551" t="s">
        <v>9</v>
      </c>
      <c r="F40" s="572" t="s">
        <v>8</v>
      </c>
      <c r="G40" s="573" t="s">
        <v>9</v>
      </c>
      <c r="H40" s="572" t="s">
        <v>8</v>
      </c>
      <c r="I40" s="573" t="s">
        <v>9</v>
      </c>
      <c r="J40" s="574" t="s">
        <v>8</v>
      </c>
      <c r="K40" s="574" t="s">
        <v>9</v>
      </c>
      <c r="L40" s="575" t="s">
        <v>8</v>
      </c>
      <c r="M40" s="576" t="s">
        <v>9</v>
      </c>
    </row>
    <row r="41" spans="1:19" ht="6" customHeight="1" thickBot="1" x14ac:dyDescent="0.3">
      <c r="A41" s="295"/>
      <c r="B41" s="552"/>
      <c r="C41" s="552"/>
      <c r="D41" s="552"/>
      <c r="E41" s="552"/>
      <c r="F41" s="577"/>
      <c r="G41" s="577"/>
      <c r="H41" s="577"/>
      <c r="I41" s="577"/>
      <c r="J41" s="577"/>
      <c r="K41" s="577"/>
      <c r="L41" s="577"/>
      <c r="M41" s="577"/>
    </row>
    <row r="42" spans="1:19" ht="12" thickBot="1" x14ac:dyDescent="0.3">
      <c r="A42" s="553" t="s">
        <v>23</v>
      </c>
      <c r="B42" s="37">
        <v>32505</v>
      </c>
      <c r="C42" s="37">
        <v>32604</v>
      </c>
      <c r="D42" s="37">
        <v>28597</v>
      </c>
      <c r="E42" s="37">
        <v>23748</v>
      </c>
      <c r="F42" s="38">
        <v>31386</v>
      </c>
      <c r="G42" s="38">
        <v>23438</v>
      </c>
      <c r="H42" s="38">
        <v>25535</v>
      </c>
      <c r="I42" s="38">
        <v>20911.121712287888</v>
      </c>
      <c r="J42" s="38">
        <v>23593.856338024099</v>
      </c>
      <c r="K42" s="38">
        <v>16794.498220411595</v>
      </c>
      <c r="L42" s="38">
        <v>21812.771810054699</v>
      </c>
      <c r="M42" s="38">
        <v>15158.637400716543</v>
      </c>
    </row>
    <row r="43" spans="1:19" ht="6" customHeight="1" thickBot="1" x14ac:dyDescent="0.3">
      <c r="A43" s="295"/>
      <c r="B43" s="39"/>
      <c r="C43" s="39"/>
      <c r="D43" s="39"/>
      <c r="E43" s="39"/>
      <c r="F43" s="40"/>
      <c r="G43" s="40"/>
      <c r="H43" s="40"/>
      <c r="I43" s="228"/>
      <c r="J43" s="228"/>
      <c r="K43" s="228"/>
      <c r="L43" s="228"/>
      <c r="M43" s="228"/>
    </row>
    <row r="44" spans="1:19" ht="12" thickBot="1" x14ac:dyDescent="0.3">
      <c r="A44" s="553" t="s">
        <v>24</v>
      </c>
      <c r="B44" s="37">
        <v>1020</v>
      </c>
      <c r="C44" s="37">
        <v>1142</v>
      </c>
      <c r="D44" s="37">
        <v>1953</v>
      </c>
      <c r="E44" s="37">
        <v>1651</v>
      </c>
      <c r="F44" s="38">
        <v>1895</v>
      </c>
      <c r="G44" s="38">
        <v>1340</v>
      </c>
      <c r="H44" s="38">
        <v>1286</v>
      </c>
      <c r="I44" s="38">
        <v>1353.9676813213155</v>
      </c>
      <c r="J44" s="38">
        <v>1111.675477579236</v>
      </c>
      <c r="K44" s="38">
        <v>1433.7057735845447</v>
      </c>
      <c r="L44" s="38">
        <v>769.42437955737114</v>
      </c>
      <c r="M44" s="38">
        <v>1110.8495784401894</v>
      </c>
    </row>
    <row r="45" spans="1:19" ht="6" customHeight="1" thickBot="1" x14ac:dyDescent="0.35">
      <c r="A45" s="554"/>
      <c r="B45" s="39"/>
      <c r="C45" s="39"/>
      <c r="D45" s="39"/>
      <c r="E45" s="39"/>
      <c r="F45" s="40"/>
      <c r="G45" s="40"/>
      <c r="H45" s="40"/>
      <c r="I45" s="228"/>
      <c r="J45" s="228"/>
      <c r="K45" s="228"/>
      <c r="L45" s="228"/>
      <c r="M45" s="228"/>
    </row>
    <row r="46" spans="1:19" ht="12" thickBot="1" x14ac:dyDescent="0.3">
      <c r="A46" s="553" t="s">
        <v>26</v>
      </c>
      <c r="B46" s="37">
        <v>2151</v>
      </c>
      <c r="C46" s="37">
        <v>195</v>
      </c>
      <c r="D46" s="37">
        <v>1423</v>
      </c>
      <c r="E46" s="37">
        <v>125</v>
      </c>
      <c r="F46" s="38">
        <v>1959</v>
      </c>
      <c r="G46" s="41">
        <v>104</v>
      </c>
      <c r="H46" s="38">
        <v>1285</v>
      </c>
      <c r="I46" s="38">
        <v>93.311272788792849</v>
      </c>
      <c r="J46" s="38">
        <v>933.29088509082794</v>
      </c>
      <c r="K46" s="38">
        <v>102.69821578264236</v>
      </c>
      <c r="L46" s="38">
        <v>631.15225005149841</v>
      </c>
      <c r="M46" s="38">
        <v>49.803515370935202</v>
      </c>
    </row>
    <row r="47" spans="1:19" ht="6" customHeight="1" thickBot="1" x14ac:dyDescent="0.35">
      <c r="A47" s="554"/>
      <c r="B47" s="39"/>
      <c r="C47" s="39"/>
      <c r="D47" s="39"/>
      <c r="E47" s="39"/>
      <c r="F47" s="40"/>
      <c r="G47" s="40"/>
      <c r="H47" s="40"/>
      <c r="I47" s="228"/>
      <c r="J47" s="228"/>
      <c r="K47" s="228"/>
      <c r="L47" s="228"/>
      <c r="M47" s="228"/>
    </row>
    <row r="48" spans="1:19" ht="12" thickBot="1" x14ac:dyDescent="0.3">
      <c r="A48" s="553" t="s">
        <v>73</v>
      </c>
      <c r="B48" s="42" t="s">
        <v>74</v>
      </c>
      <c r="C48" s="42" t="s">
        <v>74</v>
      </c>
      <c r="D48" s="42" t="s">
        <v>74</v>
      </c>
      <c r="E48" s="42" t="s">
        <v>74</v>
      </c>
      <c r="F48" s="43" t="s">
        <v>74</v>
      </c>
      <c r="G48" s="43" t="s">
        <v>74</v>
      </c>
      <c r="H48" s="43" t="s">
        <v>74</v>
      </c>
      <c r="I48" s="51" t="s">
        <v>74</v>
      </c>
      <c r="J48" s="51" t="s">
        <v>74</v>
      </c>
      <c r="K48" s="51" t="s">
        <v>74</v>
      </c>
      <c r="L48" s="51" t="s">
        <v>74</v>
      </c>
      <c r="M48" s="51" t="s">
        <v>74</v>
      </c>
    </row>
    <row r="49" spans="1:13" ht="6" customHeight="1" thickBot="1" x14ac:dyDescent="0.35">
      <c r="A49" s="554"/>
      <c r="B49" s="555"/>
      <c r="C49" s="555"/>
      <c r="D49" s="555"/>
      <c r="E49" s="555"/>
      <c r="F49" s="44"/>
      <c r="G49" s="44"/>
      <c r="H49" s="44"/>
      <c r="I49" s="229"/>
      <c r="J49" s="229"/>
      <c r="K49" s="229"/>
      <c r="L49" s="229"/>
      <c r="M49" s="229"/>
    </row>
    <row r="50" spans="1:13" ht="12" thickBot="1" x14ac:dyDescent="0.3">
      <c r="A50" s="556" t="s">
        <v>75</v>
      </c>
      <c r="B50" s="45"/>
      <c r="C50" s="45"/>
      <c r="D50" s="45"/>
      <c r="E50" s="45"/>
      <c r="F50" s="46"/>
      <c r="G50" s="46"/>
      <c r="H50" s="46"/>
      <c r="I50" s="230"/>
      <c r="J50" s="230"/>
      <c r="K50" s="230"/>
      <c r="L50" s="230"/>
      <c r="M50" s="230"/>
    </row>
    <row r="51" spans="1:13" ht="12" thickBot="1" x14ac:dyDescent="0.3">
      <c r="A51" s="556" t="s">
        <v>76</v>
      </c>
      <c r="B51" s="45"/>
      <c r="C51" s="45"/>
      <c r="D51" s="45"/>
      <c r="E51" s="45"/>
      <c r="F51" s="46"/>
      <c r="G51" s="46"/>
      <c r="H51" s="46"/>
      <c r="I51" s="230"/>
      <c r="J51" s="230"/>
      <c r="K51" s="230"/>
      <c r="L51" s="230"/>
      <c r="M51" s="230"/>
    </row>
    <row r="52" spans="1:13" ht="6" customHeight="1" thickBot="1" x14ac:dyDescent="0.3">
      <c r="A52" s="539"/>
      <c r="B52" s="47"/>
      <c r="C52" s="47"/>
      <c r="D52" s="47"/>
      <c r="E52" s="47"/>
      <c r="F52" s="48"/>
      <c r="G52" s="48"/>
      <c r="H52" s="48"/>
      <c r="I52" s="231"/>
      <c r="J52" s="231"/>
      <c r="K52" s="231"/>
      <c r="L52" s="231"/>
      <c r="M52" s="231"/>
    </row>
    <row r="53" spans="1:13" ht="12" thickBot="1" x14ac:dyDescent="0.3">
      <c r="A53" s="557" t="s">
        <v>81</v>
      </c>
      <c r="B53" s="49">
        <v>96</v>
      </c>
      <c r="C53" s="49">
        <v>35</v>
      </c>
      <c r="D53" s="49" t="s">
        <v>74</v>
      </c>
      <c r="E53" s="49" t="s">
        <v>74</v>
      </c>
      <c r="F53" s="50">
        <v>2</v>
      </c>
      <c r="G53" s="86" t="s">
        <v>82</v>
      </c>
      <c r="H53" s="43" t="s">
        <v>74</v>
      </c>
      <c r="I53" s="51" t="s">
        <v>74</v>
      </c>
      <c r="J53" s="51" t="s">
        <v>74</v>
      </c>
      <c r="K53" s="51" t="s">
        <v>74</v>
      </c>
      <c r="L53" s="51" t="s">
        <v>74</v>
      </c>
      <c r="M53" s="51" t="s">
        <v>74</v>
      </c>
    </row>
    <row r="54" spans="1:13" ht="12" thickBot="1" x14ac:dyDescent="0.3">
      <c r="A54" s="559" t="s">
        <v>83</v>
      </c>
      <c r="B54" s="37" t="s">
        <v>74</v>
      </c>
      <c r="C54" s="37" t="s">
        <v>74</v>
      </c>
      <c r="D54" s="37" t="s">
        <v>74</v>
      </c>
      <c r="E54" s="37" t="s">
        <v>74</v>
      </c>
      <c r="F54" s="43" t="s">
        <v>74</v>
      </c>
      <c r="G54" s="87" t="s">
        <v>74</v>
      </c>
      <c r="H54" s="43" t="s">
        <v>74</v>
      </c>
      <c r="I54" s="51" t="s">
        <v>74</v>
      </c>
      <c r="J54" s="51" t="s">
        <v>74</v>
      </c>
      <c r="K54" s="51" t="s">
        <v>74</v>
      </c>
      <c r="L54" s="51" t="s">
        <v>74</v>
      </c>
      <c r="M54" s="51" t="s">
        <v>74</v>
      </c>
    </row>
    <row r="55" spans="1:13" ht="12" thickBot="1" x14ac:dyDescent="0.3">
      <c r="A55" s="557" t="s">
        <v>77</v>
      </c>
      <c r="B55" s="37">
        <v>86</v>
      </c>
      <c r="C55" s="37">
        <v>23</v>
      </c>
      <c r="D55" s="37">
        <v>248</v>
      </c>
      <c r="E55" s="37">
        <v>31</v>
      </c>
      <c r="F55" s="43">
        <v>67</v>
      </c>
      <c r="G55" s="87">
        <v>14</v>
      </c>
      <c r="H55" s="43" t="s">
        <v>74</v>
      </c>
      <c r="I55" s="51" t="s">
        <v>74</v>
      </c>
      <c r="J55" s="51" t="s">
        <v>74</v>
      </c>
      <c r="K55" s="51" t="s">
        <v>74</v>
      </c>
      <c r="L55" s="51">
        <v>65.371999999999986</v>
      </c>
      <c r="M55" s="51">
        <v>9.1519999999999992</v>
      </c>
    </row>
    <row r="56" spans="1:13" ht="12" thickBot="1" x14ac:dyDescent="0.3">
      <c r="A56" s="557" t="s">
        <v>218</v>
      </c>
      <c r="B56" s="37" t="s">
        <v>74</v>
      </c>
      <c r="C56" s="37" t="s">
        <v>74</v>
      </c>
      <c r="D56" s="37" t="s">
        <v>74</v>
      </c>
      <c r="E56" s="37" t="s">
        <v>74</v>
      </c>
      <c r="F56" s="43" t="s">
        <v>74</v>
      </c>
      <c r="G56" s="87" t="s">
        <v>74</v>
      </c>
      <c r="H56" s="238">
        <v>8.093</v>
      </c>
      <c r="I56" s="51">
        <v>1.165</v>
      </c>
      <c r="J56" s="51">
        <v>15.47</v>
      </c>
      <c r="K56" s="51">
        <v>2.23</v>
      </c>
      <c r="L56" s="237" t="s">
        <v>74</v>
      </c>
      <c r="M56" s="237" t="s">
        <v>74</v>
      </c>
    </row>
    <row r="57" spans="1:13" ht="12" thickBot="1" x14ac:dyDescent="0.3">
      <c r="A57" s="557" t="s">
        <v>78</v>
      </c>
      <c r="B57" s="37" t="s">
        <v>74</v>
      </c>
      <c r="C57" s="37" t="s">
        <v>74</v>
      </c>
      <c r="D57" s="37" t="s">
        <v>74</v>
      </c>
      <c r="E57" s="37" t="s">
        <v>74</v>
      </c>
      <c r="F57" s="43" t="s">
        <v>74</v>
      </c>
      <c r="G57" s="87" t="s">
        <v>74</v>
      </c>
      <c r="H57" s="43" t="s">
        <v>74</v>
      </c>
      <c r="I57" s="51" t="s">
        <v>74</v>
      </c>
      <c r="J57" s="51" t="s">
        <v>74</v>
      </c>
      <c r="K57" s="51" t="s">
        <v>74</v>
      </c>
      <c r="L57" s="237" t="s">
        <v>74</v>
      </c>
      <c r="M57" s="237" t="s">
        <v>74</v>
      </c>
    </row>
    <row r="58" spans="1:13" ht="12" thickBot="1" x14ac:dyDescent="0.3">
      <c r="A58" s="557" t="s">
        <v>79</v>
      </c>
      <c r="B58" s="37">
        <v>868</v>
      </c>
      <c r="C58" s="37">
        <v>684</v>
      </c>
      <c r="D58" s="37">
        <v>684</v>
      </c>
      <c r="E58" s="37">
        <v>533</v>
      </c>
      <c r="F58" s="43">
        <v>177</v>
      </c>
      <c r="G58" s="87">
        <v>87</v>
      </c>
      <c r="H58" s="43" t="s">
        <v>74</v>
      </c>
      <c r="I58" s="51" t="s">
        <v>74</v>
      </c>
      <c r="J58" s="51" t="s">
        <v>74</v>
      </c>
      <c r="K58" s="51" t="s">
        <v>74</v>
      </c>
      <c r="L58" s="237" t="s">
        <v>74</v>
      </c>
      <c r="M58" s="237" t="s">
        <v>74</v>
      </c>
    </row>
    <row r="59" spans="1:13" ht="12" thickBot="1" x14ac:dyDescent="0.3">
      <c r="A59" s="557" t="s">
        <v>80</v>
      </c>
      <c r="B59" s="37">
        <v>980</v>
      </c>
      <c r="C59" s="37">
        <v>26</v>
      </c>
      <c r="D59" s="37">
        <v>460</v>
      </c>
      <c r="E59" s="37">
        <v>10</v>
      </c>
      <c r="F59" s="51">
        <v>1789</v>
      </c>
      <c r="G59" s="87">
        <v>41</v>
      </c>
      <c r="H59" s="51">
        <v>1021.093</v>
      </c>
      <c r="I59" s="51">
        <v>30.587</v>
      </c>
      <c r="J59" s="51">
        <v>962.04</v>
      </c>
      <c r="K59" s="51">
        <v>7.6</v>
      </c>
      <c r="L59" s="51">
        <v>952.00400000000081</v>
      </c>
      <c r="M59" s="51">
        <v>7.5200000000000005</v>
      </c>
    </row>
    <row r="60" spans="1:13" ht="12" thickBot="1" x14ac:dyDescent="0.3">
      <c r="A60" s="557" t="s">
        <v>227</v>
      </c>
      <c r="B60" s="131" t="s">
        <v>74</v>
      </c>
      <c r="C60" s="131" t="s">
        <v>74</v>
      </c>
      <c r="D60" s="131" t="s">
        <v>74</v>
      </c>
      <c r="E60" s="131" t="s">
        <v>74</v>
      </c>
      <c r="F60" s="132" t="s">
        <v>74</v>
      </c>
      <c r="G60" s="133" t="s">
        <v>74</v>
      </c>
      <c r="H60" s="51">
        <v>10</v>
      </c>
      <c r="I60" s="51" t="s">
        <v>219</v>
      </c>
      <c r="J60" s="51" t="s">
        <v>74</v>
      </c>
      <c r="K60" s="51" t="s">
        <v>74</v>
      </c>
      <c r="L60" s="51" t="s">
        <v>74</v>
      </c>
      <c r="M60" s="51" t="s">
        <v>74</v>
      </c>
    </row>
    <row r="61" spans="1:13" ht="12" thickBot="1" x14ac:dyDescent="0.3">
      <c r="A61" s="557" t="s">
        <v>84</v>
      </c>
      <c r="B61" s="52">
        <v>126</v>
      </c>
      <c r="C61" s="52">
        <v>14</v>
      </c>
      <c r="D61" s="52">
        <v>411</v>
      </c>
      <c r="E61" s="52">
        <v>61</v>
      </c>
      <c r="F61" s="53">
        <v>725</v>
      </c>
      <c r="G61" s="88">
        <v>64</v>
      </c>
      <c r="H61" s="51">
        <v>1357.644</v>
      </c>
      <c r="I61" s="51">
        <v>112.52999999999996</v>
      </c>
      <c r="J61" s="51">
        <v>738.19</v>
      </c>
      <c r="K61" s="51">
        <v>50</v>
      </c>
      <c r="L61" s="51">
        <v>600.59100000000001</v>
      </c>
      <c r="M61" s="51">
        <v>17.776</v>
      </c>
    </row>
    <row r="62" spans="1:13" ht="6" customHeight="1" thickBot="1" x14ac:dyDescent="0.3">
      <c r="A62" s="295"/>
      <c r="B62" s="39"/>
      <c r="C62" s="39"/>
      <c r="D62" s="39"/>
      <c r="E62" s="39"/>
      <c r="F62" s="40"/>
      <c r="G62" s="40"/>
      <c r="H62" s="40"/>
      <c r="I62" s="228"/>
      <c r="J62" s="228"/>
      <c r="K62" s="228"/>
      <c r="L62" s="228"/>
      <c r="M62" s="228"/>
    </row>
    <row r="63" spans="1:13" ht="12" thickBot="1" x14ac:dyDescent="0.3">
      <c r="A63" s="560" t="s">
        <v>85</v>
      </c>
      <c r="B63" s="55">
        <v>2156</v>
      </c>
      <c r="C63" s="55">
        <v>782</v>
      </c>
      <c r="D63" s="55">
        <v>1811</v>
      </c>
      <c r="E63" s="55">
        <v>637</v>
      </c>
      <c r="F63" s="56">
        <v>2761</v>
      </c>
      <c r="G63" s="57">
        <v>206</v>
      </c>
      <c r="H63" s="232">
        <v>2397</v>
      </c>
      <c r="I63" s="232">
        <v>145.747648447752</v>
      </c>
      <c r="J63" s="232">
        <v>1715.6913102567196</v>
      </c>
      <c r="K63" s="232">
        <v>60.222728252527304</v>
      </c>
      <c r="L63" s="195">
        <v>1617.9679599404335</v>
      </c>
      <c r="M63" s="195">
        <v>34.449772275052965</v>
      </c>
    </row>
    <row r="64" spans="1:13" ht="6" customHeight="1" thickBot="1" x14ac:dyDescent="0.3">
      <c r="A64" s="539"/>
      <c r="B64" s="58"/>
      <c r="C64" s="58"/>
      <c r="D64" s="58"/>
      <c r="E64" s="58"/>
      <c r="F64" s="540"/>
      <c r="G64" s="540"/>
      <c r="H64" s="540"/>
      <c r="I64" s="541"/>
      <c r="J64" s="541"/>
      <c r="K64" s="541"/>
      <c r="L64" s="541"/>
      <c r="M64" s="541"/>
    </row>
    <row r="65" spans="1:13" ht="12" thickBot="1" x14ac:dyDescent="0.3">
      <c r="A65" s="560" t="s">
        <v>29</v>
      </c>
      <c r="B65" s="55">
        <v>37832</v>
      </c>
      <c r="C65" s="55">
        <v>34723</v>
      </c>
      <c r="D65" s="55">
        <v>33784</v>
      </c>
      <c r="E65" s="55">
        <v>26161</v>
      </c>
      <c r="F65" s="56">
        <v>38001</v>
      </c>
      <c r="G65" s="56">
        <v>25088</v>
      </c>
      <c r="H65" s="232">
        <v>30503</v>
      </c>
      <c r="I65" s="232">
        <v>22504</v>
      </c>
      <c r="J65" s="232">
        <v>27354.514010950923</v>
      </c>
      <c r="K65" s="232">
        <v>18391.124938031309</v>
      </c>
      <c r="L65" s="195">
        <f>SUM(L63,L46,L44,L42)</f>
        <v>24831.316399604002</v>
      </c>
      <c r="M65" s="195">
        <f>SUM(M63,M46,M44,M42,)</f>
        <v>16353.740266802721</v>
      </c>
    </row>
    <row r="66" spans="1:13" x14ac:dyDescent="0.25">
      <c r="A66" s="262" t="s">
        <v>220</v>
      </c>
    </row>
  </sheetData>
  <mergeCells count="15">
    <mergeCell ref="B39:C39"/>
    <mergeCell ref="D39:E39"/>
    <mergeCell ref="F39:G39"/>
    <mergeCell ref="H39:I39"/>
    <mergeCell ref="L39:M39"/>
    <mergeCell ref="J39:K39"/>
    <mergeCell ref="B37:M37"/>
    <mergeCell ref="A1:O1"/>
    <mergeCell ref="B5:C5"/>
    <mergeCell ref="D5:E5"/>
    <mergeCell ref="F5:G5"/>
    <mergeCell ref="H5:I5"/>
    <mergeCell ref="J5:K5"/>
    <mergeCell ref="L5:M5"/>
    <mergeCell ref="B3:M3"/>
  </mergeCells>
  <pageMargins left="0.7" right="0.7" top="0.75" bottom="0.75" header="0.3" footer="0.3"/>
  <pageSetup paperSize="9" orientation="portrait" r:id="rId1"/>
  <headerFooter alignWithMargins="0">
    <oddFooter>&amp;L&amp;"Arial,Italic"&amp;8&amp;F &amp;A &amp;D&amp;R&amp;"Arial,Italic"&amp;8&amp;P/&amp;N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N91"/>
  <sheetViews>
    <sheetView showGridLines="0" zoomScaleNormal="100" workbookViewId="0">
      <selection activeCell="N10" sqref="N10"/>
    </sheetView>
  </sheetViews>
  <sheetFormatPr defaultColWidth="9.1796875" defaultRowHeight="11.5" x14ac:dyDescent="0.25"/>
  <cols>
    <col min="1" max="1" width="23.453125" style="543" customWidth="1"/>
    <col min="2" max="13" width="10.7265625" style="543" customWidth="1"/>
    <col min="14" max="14" width="9.1796875" style="543" customWidth="1"/>
    <col min="15" max="16384" width="9.1796875" style="543"/>
  </cols>
  <sheetData>
    <row r="1" spans="1:13" x14ac:dyDescent="0.25">
      <c r="A1" s="539" t="s">
        <v>307</v>
      </c>
    </row>
    <row r="2" spans="1:13" x14ac:dyDescent="0.25">
      <c r="A2" s="584"/>
    </row>
    <row r="3" spans="1:13" x14ac:dyDescent="0.25">
      <c r="A3" s="585"/>
      <c r="B3" s="586" t="s">
        <v>56</v>
      </c>
      <c r="C3" s="327"/>
      <c r="D3" s="327"/>
      <c r="E3" s="327"/>
      <c r="F3" s="327"/>
      <c r="G3" s="327"/>
      <c r="H3" s="327"/>
      <c r="I3" s="327"/>
      <c r="J3" s="327"/>
      <c r="K3" s="327"/>
      <c r="L3" s="327"/>
      <c r="M3" s="327"/>
    </row>
    <row r="4" spans="1:13" ht="13.5" customHeight="1" thickBot="1" x14ac:dyDescent="0.3">
      <c r="A4" s="585"/>
      <c r="B4" s="585"/>
      <c r="C4" s="587"/>
      <c r="D4" s="588"/>
      <c r="E4" s="588"/>
      <c r="F4" s="588"/>
      <c r="G4" s="588"/>
      <c r="H4" s="588"/>
      <c r="I4" s="587"/>
      <c r="J4" s="587"/>
      <c r="K4" s="587"/>
    </row>
    <row r="5" spans="1:13" x14ac:dyDescent="0.25">
      <c r="A5" s="589" t="s">
        <v>86</v>
      </c>
      <c r="B5" s="578">
        <v>1992</v>
      </c>
      <c r="C5" s="578">
        <v>1996</v>
      </c>
      <c r="D5" s="578">
        <v>2002</v>
      </c>
      <c r="E5" s="578">
        <v>2006</v>
      </c>
      <c r="F5" s="578">
        <v>2008</v>
      </c>
      <c r="G5" s="578">
        <v>2010</v>
      </c>
      <c r="H5" s="579">
        <v>2012</v>
      </c>
      <c r="I5" s="578">
        <v>2014</v>
      </c>
      <c r="J5" s="580">
        <v>2016</v>
      </c>
      <c r="K5" s="581">
        <v>2018</v>
      </c>
      <c r="L5" s="582">
        <v>2020</v>
      </c>
      <c r="M5" s="583">
        <v>2022</v>
      </c>
    </row>
    <row r="6" spans="1:13" ht="6" customHeight="1" thickBot="1" x14ac:dyDescent="0.3">
      <c r="A6" s="590"/>
      <c r="B6" s="591"/>
      <c r="C6" s="591"/>
      <c r="D6" s="591"/>
      <c r="E6" s="591"/>
      <c r="F6" s="591"/>
      <c r="G6" s="592"/>
      <c r="H6" s="593"/>
      <c r="I6" s="593"/>
      <c r="M6" s="577"/>
    </row>
    <row r="7" spans="1:13" ht="12.75" customHeight="1" thickBot="1" x14ac:dyDescent="0.3">
      <c r="A7" s="594" t="s">
        <v>179</v>
      </c>
      <c r="B7" s="128" t="s">
        <v>74</v>
      </c>
      <c r="C7" s="128" t="s">
        <v>74</v>
      </c>
      <c r="D7" s="128" t="s">
        <v>74</v>
      </c>
      <c r="E7" s="128" t="s">
        <v>74</v>
      </c>
      <c r="F7" s="128" t="s">
        <v>74</v>
      </c>
      <c r="G7" s="128" t="s">
        <v>74</v>
      </c>
      <c r="H7" s="128" t="s">
        <v>74</v>
      </c>
      <c r="I7" s="128" t="s">
        <v>74</v>
      </c>
      <c r="J7" s="128" t="s">
        <v>74</v>
      </c>
      <c r="K7" s="128">
        <v>0.9</v>
      </c>
      <c r="L7" s="249">
        <v>1.0976246429224772</v>
      </c>
      <c r="M7" s="251">
        <v>0.78416257203518347</v>
      </c>
    </row>
    <row r="8" spans="1:13" ht="12.75" customHeight="1" thickBot="1" x14ac:dyDescent="0.3">
      <c r="A8" s="595" t="s">
        <v>99</v>
      </c>
      <c r="B8" s="134" t="s">
        <v>74</v>
      </c>
      <c r="C8" s="134" t="s">
        <v>74</v>
      </c>
      <c r="D8" s="134" t="s">
        <v>74</v>
      </c>
      <c r="E8" s="134" t="s">
        <v>92</v>
      </c>
      <c r="F8" s="134">
        <v>0.1</v>
      </c>
      <c r="G8" s="134">
        <v>0.1</v>
      </c>
      <c r="H8" s="134">
        <v>0.1</v>
      </c>
      <c r="I8" s="135">
        <v>0.1</v>
      </c>
      <c r="J8" s="136">
        <v>0.4</v>
      </c>
      <c r="K8" s="136">
        <v>0.3</v>
      </c>
      <c r="L8" s="249">
        <v>0.35125169735195361</v>
      </c>
      <c r="M8" s="251">
        <v>0.48046976173972711</v>
      </c>
    </row>
    <row r="9" spans="1:13" ht="12.75" customHeight="1" thickBot="1" x14ac:dyDescent="0.3">
      <c r="A9" s="596" t="s">
        <v>233</v>
      </c>
      <c r="B9" s="134" t="s">
        <v>74</v>
      </c>
      <c r="C9" s="134" t="s">
        <v>74</v>
      </c>
      <c r="D9" s="134" t="s">
        <v>74</v>
      </c>
      <c r="E9" s="134" t="s">
        <v>74</v>
      </c>
      <c r="F9" s="134" t="s">
        <v>74</v>
      </c>
      <c r="G9" s="134" t="s">
        <v>74</v>
      </c>
      <c r="H9" s="134" t="s">
        <v>74</v>
      </c>
      <c r="I9" s="134" t="s">
        <v>74</v>
      </c>
      <c r="J9" s="134" t="s">
        <v>74</v>
      </c>
      <c r="K9" s="134" t="s">
        <v>74</v>
      </c>
      <c r="L9" s="250" t="s">
        <v>74</v>
      </c>
      <c r="M9" s="251">
        <v>0.3708089409260244</v>
      </c>
    </row>
    <row r="10" spans="1:13" ht="12.75" customHeight="1" thickBot="1" x14ac:dyDescent="0.3">
      <c r="A10" s="595" t="s">
        <v>88</v>
      </c>
      <c r="B10" s="134">
        <v>1.9</v>
      </c>
      <c r="C10" s="134">
        <v>1.9</v>
      </c>
      <c r="D10" s="134">
        <v>1.3</v>
      </c>
      <c r="E10" s="134">
        <v>1.4</v>
      </c>
      <c r="F10" s="134">
        <v>1.7</v>
      </c>
      <c r="G10" s="134">
        <v>3.8</v>
      </c>
      <c r="H10" s="134">
        <v>4.3</v>
      </c>
      <c r="I10" s="135">
        <v>4.2</v>
      </c>
      <c r="J10" s="136">
        <v>4.3</v>
      </c>
      <c r="K10" s="136">
        <v>4.2</v>
      </c>
      <c r="L10" s="249">
        <v>5.529063250458476</v>
      </c>
      <c r="M10" s="251">
        <v>5.4363837193966456</v>
      </c>
    </row>
    <row r="11" spans="1:13" ht="12.75" customHeight="1" thickBot="1" x14ac:dyDescent="0.3">
      <c r="A11" s="595" t="s">
        <v>118</v>
      </c>
      <c r="B11" s="134" t="s">
        <v>74</v>
      </c>
      <c r="C11" s="134" t="s">
        <v>74</v>
      </c>
      <c r="D11" s="134" t="s">
        <v>74</v>
      </c>
      <c r="E11" s="134" t="s">
        <v>74</v>
      </c>
      <c r="F11" s="134" t="s">
        <v>74</v>
      </c>
      <c r="G11" s="134" t="s">
        <v>92</v>
      </c>
      <c r="H11" s="134" t="s">
        <v>92</v>
      </c>
      <c r="I11" s="135" t="s">
        <v>92</v>
      </c>
      <c r="J11" s="136" t="s">
        <v>92</v>
      </c>
      <c r="K11" s="136" t="s">
        <v>92</v>
      </c>
      <c r="L11" s="249" t="s">
        <v>92</v>
      </c>
      <c r="M11" s="251" t="s">
        <v>92</v>
      </c>
    </row>
    <row r="12" spans="1:13" ht="12.75" customHeight="1" thickBot="1" x14ac:dyDescent="0.3">
      <c r="A12" s="595" t="s">
        <v>96</v>
      </c>
      <c r="B12" s="134">
        <v>0.3</v>
      </c>
      <c r="C12" s="134">
        <v>0.3</v>
      </c>
      <c r="D12" s="134">
        <v>0.4</v>
      </c>
      <c r="E12" s="134">
        <v>0.6</v>
      </c>
      <c r="F12" s="134">
        <v>0.7</v>
      </c>
      <c r="G12" s="134">
        <v>0.5</v>
      </c>
      <c r="H12" s="134">
        <v>0.5</v>
      </c>
      <c r="I12" s="135">
        <v>0.3</v>
      </c>
      <c r="J12" s="136">
        <v>0.5</v>
      </c>
      <c r="K12" s="136" t="s">
        <v>74</v>
      </c>
      <c r="L12" s="249" t="s">
        <v>74</v>
      </c>
      <c r="M12" s="251" t="s">
        <v>74</v>
      </c>
    </row>
    <row r="13" spans="1:13" ht="12.75" customHeight="1" thickBot="1" x14ac:dyDescent="0.3">
      <c r="A13" s="595" t="s">
        <v>116</v>
      </c>
      <c r="B13" s="134" t="s">
        <v>92</v>
      </c>
      <c r="C13" s="134">
        <v>0.1</v>
      </c>
      <c r="D13" s="134" t="s">
        <v>92</v>
      </c>
      <c r="E13" s="134" t="s">
        <v>92</v>
      </c>
      <c r="F13" s="134" t="s">
        <v>92</v>
      </c>
      <c r="G13" s="134" t="s">
        <v>92</v>
      </c>
      <c r="H13" s="134" t="s">
        <v>92</v>
      </c>
      <c r="I13" s="135" t="s">
        <v>92</v>
      </c>
      <c r="J13" s="136">
        <v>0.1</v>
      </c>
      <c r="K13" s="136" t="s">
        <v>74</v>
      </c>
      <c r="L13" s="249" t="s">
        <v>74</v>
      </c>
      <c r="M13" s="251" t="s">
        <v>74</v>
      </c>
    </row>
    <row r="14" spans="1:13" ht="12.75" customHeight="1" thickBot="1" x14ac:dyDescent="0.3">
      <c r="A14" s="597" t="s">
        <v>129</v>
      </c>
      <c r="B14" s="134" t="s">
        <v>74</v>
      </c>
      <c r="C14" s="134" t="s">
        <v>74</v>
      </c>
      <c r="D14" s="134" t="s">
        <v>74</v>
      </c>
      <c r="E14" s="134" t="s">
        <v>74</v>
      </c>
      <c r="F14" s="134" t="s">
        <v>74</v>
      </c>
      <c r="G14" s="129" t="s">
        <v>74</v>
      </c>
      <c r="H14" s="128" t="s">
        <v>74</v>
      </c>
      <c r="I14" s="135" t="s">
        <v>130</v>
      </c>
      <c r="J14" s="136" t="s">
        <v>74</v>
      </c>
      <c r="K14" s="136" t="s">
        <v>74</v>
      </c>
      <c r="L14" s="249" t="s">
        <v>74</v>
      </c>
      <c r="M14" s="251" t="s">
        <v>74</v>
      </c>
    </row>
    <row r="15" spans="1:13" ht="12.75" customHeight="1" thickBot="1" x14ac:dyDescent="0.3">
      <c r="A15" s="595" t="s">
        <v>97</v>
      </c>
      <c r="B15" s="134">
        <v>0.7</v>
      </c>
      <c r="C15" s="134">
        <v>0.4</v>
      </c>
      <c r="D15" s="134">
        <v>0.7</v>
      </c>
      <c r="E15" s="134">
        <v>0.4</v>
      </c>
      <c r="F15" s="134">
        <v>0.7</v>
      </c>
      <c r="G15" s="134">
        <v>0.5</v>
      </c>
      <c r="H15" s="134">
        <v>0.1</v>
      </c>
      <c r="I15" s="135">
        <v>0.2</v>
      </c>
      <c r="J15" s="136">
        <v>2.5</v>
      </c>
      <c r="K15" s="136">
        <v>2.7</v>
      </c>
      <c r="L15" s="249">
        <v>4.2499084137257297</v>
      </c>
      <c r="M15" s="251">
        <v>8.0592362027926878</v>
      </c>
    </row>
    <row r="16" spans="1:13" ht="12.75" customHeight="1" thickBot="1" x14ac:dyDescent="0.3">
      <c r="A16" s="597" t="s">
        <v>134</v>
      </c>
      <c r="B16" s="129">
        <v>0.30399999999999999</v>
      </c>
      <c r="C16" s="129">
        <v>8.3000000000000004E-2</v>
      </c>
      <c r="D16" s="129">
        <v>0.23699999999999999</v>
      </c>
      <c r="E16" s="129" t="s">
        <v>74</v>
      </c>
      <c r="F16" s="129" t="s">
        <v>74</v>
      </c>
      <c r="G16" s="129" t="s">
        <v>92</v>
      </c>
      <c r="H16" s="128">
        <v>7.8E-2</v>
      </c>
      <c r="I16" s="128" t="s">
        <v>74</v>
      </c>
      <c r="J16" s="136" t="s">
        <v>74</v>
      </c>
      <c r="K16" s="136" t="s">
        <v>74</v>
      </c>
      <c r="L16" s="249" t="s">
        <v>74</v>
      </c>
      <c r="M16" s="251" t="s">
        <v>74</v>
      </c>
    </row>
    <row r="17" spans="1:13" ht="12.75" customHeight="1" thickBot="1" x14ac:dyDescent="0.3">
      <c r="A17" s="595" t="s">
        <v>115</v>
      </c>
      <c r="B17" s="134" t="s">
        <v>74</v>
      </c>
      <c r="C17" s="134" t="s">
        <v>92</v>
      </c>
      <c r="D17" s="134" t="s">
        <v>92</v>
      </c>
      <c r="E17" s="134" t="s">
        <v>92</v>
      </c>
      <c r="F17" s="134" t="s">
        <v>92</v>
      </c>
      <c r="G17" s="134" t="s">
        <v>92</v>
      </c>
      <c r="H17" s="134" t="s">
        <v>92</v>
      </c>
      <c r="I17" s="135" t="s">
        <v>92</v>
      </c>
      <c r="J17" s="136" t="s">
        <v>92</v>
      </c>
      <c r="K17" s="136" t="s">
        <v>92</v>
      </c>
      <c r="L17" s="249" t="s">
        <v>92</v>
      </c>
      <c r="M17" s="251" t="s">
        <v>74</v>
      </c>
    </row>
    <row r="18" spans="1:13" ht="12.75" customHeight="1" thickBot="1" x14ac:dyDescent="0.3">
      <c r="A18" s="595" t="s">
        <v>104</v>
      </c>
      <c r="B18" s="134" t="s">
        <v>74</v>
      </c>
      <c r="C18" s="134" t="s">
        <v>74</v>
      </c>
      <c r="D18" s="134" t="s">
        <v>74</v>
      </c>
      <c r="E18" s="134" t="s">
        <v>74</v>
      </c>
      <c r="F18" s="134" t="s">
        <v>92</v>
      </c>
      <c r="G18" s="134" t="s">
        <v>92</v>
      </c>
      <c r="H18" s="134" t="s">
        <v>92</v>
      </c>
      <c r="I18" s="135" t="s">
        <v>92</v>
      </c>
      <c r="J18" s="136">
        <v>0.7</v>
      </c>
      <c r="K18" s="136">
        <v>0.3</v>
      </c>
      <c r="L18" s="249" t="s">
        <v>92</v>
      </c>
      <c r="M18" s="251">
        <v>0.2824598311946292</v>
      </c>
    </row>
    <row r="19" spans="1:13" ht="12.75" customHeight="1" thickBot="1" x14ac:dyDescent="0.3">
      <c r="A19" s="598" t="s">
        <v>131</v>
      </c>
      <c r="B19" s="129" t="s">
        <v>92</v>
      </c>
      <c r="C19" s="129" t="s">
        <v>74</v>
      </c>
      <c r="D19" s="129" t="s">
        <v>92</v>
      </c>
      <c r="E19" s="129" t="s">
        <v>74</v>
      </c>
      <c r="F19" s="129" t="s">
        <v>74</v>
      </c>
      <c r="G19" s="129" t="s">
        <v>92</v>
      </c>
      <c r="H19" s="128" t="s">
        <v>92</v>
      </c>
      <c r="I19" s="135" t="s">
        <v>132</v>
      </c>
      <c r="J19" s="136" t="s">
        <v>92</v>
      </c>
      <c r="K19" s="136" t="s">
        <v>92</v>
      </c>
      <c r="L19" s="249" t="s">
        <v>109</v>
      </c>
      <c r="M19" s="251" t="s">
        <v>92</v>
      </c>
    </row>
    <row r="20" spans="1:13" ht="12.75" customHeight="1" thickBot="1" x14ac:dyDescent="0.3">
      <c r="A20" s="595" t="s">
        <v>112</v>
      </c>
      <c r="B20" s="134" t="s">
        <v>92</v>
      </c>
      <c r="C20" s="134" t="s">
        <v>92</v>
      </c>
      <c r="D20" s="134" t="s">
        <v>92</v>
      </c>
      <c r="E20" s="134" t="s">
        <v>92</v>
      </c>
      <c r="F20" s="134" t="s">
        <v>92</v>
      </c>
      <c r="G20" s="134" t="s">
        <v>92</v>
      </c>
      <c r="H20" s="134" t="s">
        <v>92</v>
      </c>
      <c r="I20" s="135" t="s">
        <v>92</v>
      </c>
      <c r="J20" s="136">
        <v>0.8</v>
      </c>
      <c r="K20" s="136">
        <v>0.1</v>
      </c>
      <c r="L20" s="249" t="s">
        <v>109</v>
      </c>
      <c r="M20" s="251" t="s">
        <v>92</v>
      </c>
    </row>
    <row r="21" spans="1:13" ht="12.75" customHeight="1" thickBot="1" x14ac:dyDescent="0.3">
      <c r="A21" s="595" t="s">
        <v>108</v>
      </c>
      <c r="B21" s="134" t="s">
        <v>74</v>
      </c>
      <c r="C21" s="134" t="s">
        <v>74</v>
      </c>
      <c r="D21" s="134" t="s">
        <v>92</v>
      </c>
      <c r="E21" s="134" t="s">
        <v>74</v>
      </c>
      <c r="F21" s="134" t="s">
        <v>92</v>
      </c>
      <c r="G21" s="134" t="s">
        <v>92</v>
      </c>
      <c r="H21" s="134" t="s">
        <v>92</v>
      </c>
      <c r="I21" s="135" t="s">
        <v>92</v>
      </c>
      <c r="J21" s="136" t="s">
        <v>109</v>
      </c>
      <c r="K21" s="136">
        <v>0.2</v>
      </c>
      <c r="L21" s="249">
        <v>8.9357339863803897E-2</v>
      </c>
      <c r="M21" s="251">
        <v>0.11920413528605664</v>
      </c>
    </row>
    <row r="22" spans="1:13" ht="12.75" customHeight="1" thickBot="1" x14ac:dyDescent="0.3">
      <c r="A22" s="597" t="s">
        <v>121</v>
      </c>
      <c r="B22" s="134" t="s">
        <v>74</v>
      </c>
      <c r="C22" s="134" t="s">
        <v>74</v>
      </c>
      <c r="D22" s="134" t="s">
        <v>74</v>
      </c>
      <c r="E22" s="134" t="s">
        <v>74</v>
      </c>
      <c r="F22" s="134" t="s">
        <v>74</v>
      </c>
      <c r="G22" s="129" t="s">
        <v>74</v>
      </c>
      <c r="H22" s="128" t="s">
        <v>74</v>
      </c>
      <c r="I22" s="135" t="s">
        <v>122</v>
      </c>
      <c r="J22" s="136" t="s">
        <v>74</v>
      </c>
      <c r="K22" s="136" t="s">
        <v>74</v>
      </c>
      <c r="L22" s="249" t="s">
        <v>74</v>
      </c>
      <c r="M22" s="251" t="s">
        <v>74</v>
      </c>
    </row>
    <row r="23" spans="1:13" ht="12.75" customHeight="1" thickBot="1" x14ac:dyDescent="0.3">
      <c r="A23" s="595" t="s">
        <v>90</v>
      </c>
      <c r="B23" s="137">
        <v>1.4</v>
      </c>
      <c r="C23" s="137">
        <v>2.4</v>
      </c>
      <c r="D23" s="137">
        <v>3.3</v>
      </c>
      <c r="E23" s="137">
        <v>2.5</v>
      </c>
      <c r="F23" s="137">
        <v>4</v>
      </c>
      <c r="G23" s="137">
        <v>3.3</v>
      </c>
      <c r="H23" s="137">
        <v>2.6</v>
      </c>
      <c r="I23" s="138">
        <v>1.4</v>
      </c>
      <c r="J23" s="139">
        <v>1.7</v>
      </c>
      <c r="K23" s="139">
        <v>1.3</v>
      </c>
      <c r="L23" s="249">
        <v>0.73984127189911986</v>
      </c>
      <c r="M23" s="251">
        <v>0.96538294480615428</v>
      </c>
    </row>
    <row r="24" spans="1:13" ht="12.75" customHeight="1" thickBot="1" x14ac:dyDescent="0.3">
      <c r="A24" s="595" t="s">
        <v>89</v>
      </c>
      <c r="B24" s="137">
        <v>0.1</v>
      </c>
      <c r="C24" s="137">
        <v>0.5</v>
      </c>
      <c r="D24" s="137">
        <v>0.3</v>
      </c>
      <c r="E24" s="137">
        <v>0.7</v>
      </c>
      <c r="F24" s="137">
        <v>0.6</v>
      </c>
      <c r="G24" s="137">
        <v>0.7</v>
      </c>
      <c r="H24" s="137">
        <v>1</v>
      </c>
      <c r="I24" s="138">
        <v>1.5</v>
      </c>
      <c r="J24" s="139">
        <v>1.4</v>
      </c>
      <c r="K24" s="139">
        <v>1.4</v>
      </c>
      <c r="L24" s="249">
        <v>1.5631840925575173</v>
      </c>
      <c r="M24" s="251">
        <v>1.8979837151469137</v>
      </c>
    </row>
    <row r="25" spans="1:13" ht="12.75" customHeight="1" thickBot="1" x14ac:dyDescent="0.3">
      <c r="A25" s="594" t="s">
        <v>182</v>
      </c>
      <c r="B25" s="128" t="s">
        <v>74</v>
      </c>
      <c r="C25" s="128" t="s">
        <v>74</v>
      </c>
      <c r="D25" s="128" t="s">
        <v>74</v>
      </c>
      <c r="E25" s="128" t="s">
        <v>74</v>
      </c>
      <c r="F25" s="128" t="s">
        <v>74</v>
      </c>
      <c r="G25" s="128" t="s">
        <v>74</v>
      </c>
      <c r="H25" s="128" t="s">
        <v>74</v>
      </c>
      <c r="I25" s="128" t="s">
        <v>74</v>
      </c>
      <c r="J25" s="136" t="s">
        <v>74</v>
      </c>
      <c r="K25" s="136" t="s">
        <v>92</v>
      </c>
      <c r="L25" s="249" t="s">
        <v>109</v>
      </c>
      <c r="M25" s="251" t="s">
        <v>74</v>
      </c>
    </row>
    <row r="26" spans="1:13" ht="12.75" customHeight="1" thickBot="1" x14ac:dyDescent="0.3">
      <c r="A26" s="595" t="s">
        <v>100</v>
      </c>
      <c r="B26" s="134" t="s">
        <v>74</v>
      </c>
      <c r="C26" s="134" t="s">
        <v>92</v>
      </c>
      <c r="D26" s="134">
        <v>0.1</v>
      </c>
      <c r="E26" s="134">
        <v>0.1</v>
      </c>
      <c r="F26" s="134">
        <v>0.1</v>
      </c>
      <c r="G26" s="134">
        <v>0.1</v>
      </c>
      <c r="H26" s="134">
        <v>0.1</v>
      </c>
      <c r="I26" s="135">
        <v>0.1</v>
      </c>
      <c r="J26" s="136">
        <v>0.1</v>
      </c>
      <c r="K26" s="136" t="s">
        <v>92</v>
      </c>
      <c r="L26" s="249" t="s">
        <v>74</v>
      </c>
      <c r="M26" s="251" t="s">
        <v>74</v>
      </c>
    </row>
    <row r="27" spans="1:13" ht="12.75" customHeight="1" thickBot="1" x14ac:dyDescent="0.3">
      <c r="A27" s="594" t="s">
        <v>183</v>
      </c>
      <c r="B27" s="128" t="s">
        <v>74</v>
      </c>
      <c r="C27" s="128" t="s">
        <v>74</v>
      </c>
      <c r="D27" s="128" t="s">
        <v>74</v>
      </c>
      <c r="E27" s="128" t="s">
        <v>74</v>
      </c>
      <c r="F27" s="128" t="s">
        <v>74</v>
      </c>
      <c r="G27" s="128" t="s">
        <v>74</v>
      </c>
      <c r="H27" s="128" t="s">
        <v>74</v>
      </c>
      <c r="I27" s="128" t="s">
        <v>74</v>
      </c>
      <c r="J27" s="128" t="s">
        <v>74</v>
      </c>
      <c r="K27" s="128">
        <v>0.1</v>
      </c>
      <c r="L27" s="249">
        <v>7.0000128111508256E-2</v>
      </c>
      <c r="M27" s="251">
        <v>8.612201522479343E-2</v>
      </c>
    </row>
    <row r="28" spans="1:13" ht="12.75" customHeight="1" thickBot="1" x14ac:dyDescent="0.3">
      <c r="A28" s="594" t="s">
        <v>216</v>
      </c>
      <c r="B28" s="128" t="s">
        <v>74</v>
      </c>
      <c r="C28" s="128" t="s">
        <v>74</v>
      </c>
      <c r="D28" s="128" t="s">
        <v>74</v>
      </c>
      <c r="E28" s="128" t="s">
        <v>74</v>
      </c>
      <c r="F28" s="128" t="s">
        <v>74</v>
      </c>
      <c r="G28" s="128" t="s">
        <v>74</v>
      </c>
      <c r="H28" s="128" t="s">
        <v>74</v>
      </c>
      <c r="I28" s="128" t="s">
        <v>74</v>
      </c>
      <c r="J28" s="128" t="s">
        <v>74</v>
      </c>
      <c r="K28" s="128" t="s">
        <v>109</v>
      </c>
      <c r="L28" s="249" t="s">
        <v>74</v>
      </c>
      <c r="M28" s="251" t="s">
        <v>74</v>
      </c>
    </row>
    <row r="29" spans="1:13" ht="12.75" customHeight="1" thickBot="1" x14ac:dyDescent="0.3">
      <c r="A29" s="595" t="s">
        <v>106</v>
      </c>
      <c r="B29" s="134" t="s">
        <v>74</v>
      </c>
      <c r="C29" s="134" t="s">
        <v>74</v>
      </c>
      <c r="D29" s="134" t="s">
        <v>74</v>
      </c>
      <c r="E29" s="134" t="s">
        <v>74</v>
      </c>
      <c r="F29" s="134" t="s">
        <v>92</v>
      </c>
      <c r="G29" s="134" t="s">
        <v>92</v>
      </c>
      <c r="H29" s="134" t="s">
        <v>92</v>
      </c>
      <c r="I29" s="135" t="s">
        <v>92</v>
      </c>
      <c r="J29" s="136">
        <v>0.1</v>
      </c>
      <c r="K29" s="136">
        <v>0.3</v>
      </c>
      <c r="L29" s="249">
        <v>0.30407601900475117</v>
      </c>
      <c r="M29" s="251">
        <v>0.26368505309741941</v>
      </c>
    </row>
    <row r="30" spans="1:13" ht="12.75" customHeight="1" thickBot="1" x14ac:dyDescent="0.3">
      <c r="A30" s="596" t="s">
        <v>245</v>
      </c>
      <c r="B30" s="134" t="s">
        <v>74</v>
      </c>
      <c r="C30" s="134" t="s">
        <v>74</v>
      </c>
      <c r="D30" s="134" t="s">
        <v>74</v>
      </c>
      <c r="E30" s="134" t="s">
        <v>74</v>
      </c>
      <c r="F30" s="134" t="s">
        <v>74</v>
      </c>
      <c r="G30" s="134" t="s">
        <v>74</v>
      </c>
      <c r="H30" s="134" t="s">
        <v>74</v>
      </c>
      <c r="I30" s="134" t="s">
        <v>74</v>
      </c>
      <c r="J30" s="134" t="s">
        <v>74</v>
      </c>
      <c r="K30" s="134" t="s">
        <v>74</v>
      </c>
      <c r="L30" s="198" t="s">
        <v>74</v>
      </c>
      <c r="M30" s="251">
        <v>0.29999583801556584</v>
      </c>
    </row>
    <row r="31" spans="1:13" ht="12.75" customHeight="1" thickBot="1" x14ac:dyDescent="0.3">
      <c r="A31" s="594" t="s">
        <v>125</v>
      </c>
      <c r="B31" s="134" t="s">
        <v>74</v>
      </c>
      <c r="C31" s="134" t="s">
        <v>74</v>
      </c>
      <c r="D31" s="134" t="s">
        <v>74</v>
      </c>
      <c r="E31" s="134" t="s">
        <v>74</v>
      </c>
      <c r="F31" s="134" t="s">
        <v>74</v>
      </c>
      <c r="G31" s="129" t="s">
        <v>74</v>
      </c>
      <c r="H31" s="128" t="s">
        <v>74</v>
      </c>
      <c r="I31" s="135" t="s">
        <v>126</v>
      </c>
      <c r="J31" s="136" t="s">
        <v>74</v>
      </c>
      <c r="K31" s="136" t="s">
        <v>74</v>
      </c>
      <c r="L31" s="249" t="s">
        <v>74</v>
      </c>
      <c r="M31" s="251" t="s">
        <v>74</v>
      </c>
    </row>
    <row r="32" spans="1:13" ht="12.75" customHeight="1" thickBot="1" x14ac:dyDescent="0.3">
      <c r="A32" s="594" t="s">
        <v>174</v>
      </c>
      <c r="B32" s="128" t="s">
        <v>74</v>
      </c>
      <c r="C32" s="128" t="s">
        <v>74</v>
      </c>
      <c r="D32" s="128" t="s">
        <v>74</v>
      </c>
      <c r="E32" s="128" t="s">
        <v>74</v>
      </c>
      <c r="F32" s="128" t="s">
        <v>74</v>
      </c>
      <c r="G32" s="128" t="s">
        <v>74</v>
      </c>
      <c r="H32" s="128" t="s">
        <v>74</v>
      </c>
      <c r="I32" s="128" t="s">
        <v>74</v>
      </c>
      <c r="J32" s="128" t="s">
        <v>74</v>
      </c>
      <c r="K32" s="128">
        <v>0.2</v>
      </c>
      <c r="L32" s="249">
        <v>0.12621522892051104</v>
      </c>
      <c r="M32" s="251">
        <v>0.18592678003861923</v>
      </c>
    </row>
    <row r="33" spans="1:13" ht="12.75" customHeight="1" thickBot="1" x14ac:dyDescent="0.3">
      <c r="A33" s="594" t="s">
        <v>127</v>
      </c>
      <c r="B33" s="128" t="s">
        <v>74</v>
      </c>
      <c r="C33" s="128" t="s">
        <v>74</v>
      </c>
      <c r="D33" s="128" t="s">
        <v>74</v>
      </c>
      <c r="E33" s="128" t="s">
        <v>92</v>
      </c>
      <c r="F33" s="128" t="s">
        <v>92</v>
      </c>
      <c r="G33" s="128" t="s">
        <v>92</v>
      </c>
      <c r="H33" s="128" t="s">
        <v>92</v>
      </c>
      <c r="I33" s="135" t="s">
        <v>128</v>
      </c>
      <c r="J33" s="136" t="s">
        <v>74</v>
      </c>
      <c r="K33" s="136" t="s">
        <v>109</v>
      </c>
      <c r="L33" s="249" t="s">
        <v>109</v>
      </c>
      <c r="M33" s="251" t="s">
        <v>92</v>
      </c>
    </row>
    <row r="34" spans="1:13" ht="12.75" customHeight="1" thickBot="1" x14ac:dyDescent="0.3">
      <c r="A34" s="594" t="s">
        <v>136</v>
      </c>
      <c r="B34" s="128" t="s">
        <v>92</v>
      </c>
      <c r="C34" s="128" t="s">
        <v>92</v>
      </c>
      <c r="D34" s="128" t="s">
        <v>92</v>
      </c>
      <c r="E34" s="128" t="s">
        <v>74</v>
      </c>
      <c r="F34" s="128" t="s">
        <v>92</v>
      </c>
      <c r="G34" s="128" t="s">
        <v>92</v>
      </c>
      <c r="H34" s="128" t="s">
        <v>92</v>
      </c>
      <c r="I34" s="128" t="s">
        <v>74</v>
      </c>
      <c r="J34" s="136" t="s">
        <v>74</v>
      </c>
      <c r="K34" s="136" t="s">
        <v>74</v>
      </c>
      <c r="L34" s="249" t="s">
        <v>74</v>
      </c>
      <c r="M34" s="251" t="s">
        <v>74</v>
      </c>
    </row>
    <row r="35" spans="1:13" ht="12.75" customHeight="1" thickBot="1" x14ac:dyDescent="0.3">
      <c r="A35" s="596" t="s">
        <v>94</v>
      </c>
      <c r="B35" s="134">
        <v>0.1</v>
      </c>
      <c r="C35" s="134">
        <v>0.4</v>
      </c>
      <c r="D35" s="134">
        <v>0.3</v>
      </c>
      <c r="E35" s="134">
        <v>0.3</v>
      </c>
      <c r="F35" s="134">
        <v>0.6</v>
      </c>
      <c r="G35" s="134">
        <v>0.8</v>
      </c>
      <c r="H35" s="134">
        <v>0.5</v>
      </c>
      <c r="I35" s="135">
        <v>0.6</v>
      </c>
      <c r="J35" s="136">
        <v>1.3</v>
      </c>
      <c r="K35" s="136">
        <v>1.6</v>
      </c>
      <c r="L35" s="249">
        <v>1.6152233051138052</v>
      </c>
      <c r="M35" s="251">
        <v>1.2769639271180901</v>
      </c>
    </row>
    <row r="36" spans="1:13" ht="12.75" customHeight="1" thickBot="1" x14ac:dyDescent="0.3">
      <c r="A36" s="594" t="s">
        <v>217</v>
      </c>
      <c r="B36" s="128" t="s">
        <v>74</v>
      </c>
      <c r="C36" s="128" t="s">
        <v>74</v>
      </c>
      <c r="D36" s="128" t="s">
        <v>74</v>
      </c>
      <c r="E36" s="128" t="s">
        <v>74</v>
      </c>
      <c r="F36" s="128" t="s">
        <v>74</v>
      </c>
      <c r="G36" s="128" t="s">
        <v>74</v>
      </c>
      <c r="H36" s="128" t="s">
        <v>74</v>
      </c>
      <c r="I36" s="128" t="s">
        <v>74</v>
      </c>
      <c r="J36" s="128" t="s">
        <v>74</v>
      </c>
      <c r="K36" s="128" t="s">
        <v>109</v>
      </c>
      <c r="L36" s="249" t="s">
        <v>74</v>
      </c>
      <c r="M36" s="251" t="s">
        <v>74</v>
      </c>
    </row>
    <row r="37" spans="1:13" ht="12.75" customHeight="1" thickBot="1" x14ac:dyDescent="0.3">
      <c r="A37" s="596" t="s">
        <v>114</v>
      </c>
      <c r="B37" s="134" t="s">
        <v>74</v>
      </c>
      <c r="C37" s="134" t="s">
        <v>74</v>
      </c>
      <c r="D37" s="134" t="s">
        <v>74</v>
      </c>
      <c r="E37" s="134" t="s">
        <v>92</v>
      </c>
      <c r="F37" s="134" t="s">
        <v>92</v>
      </c>
      <c r="G37" s="134" t="s">
        <v>92</v>
      </c>
      <c r="H37" s="134" t="s">
        <v>92</v>
      </c>
      <c r="I37" s="135" t="s">
        <v>92</v>
      </c>
      <c r="J37" s="136" t="s">
        <v>74</v>
      </c>
      <c r="K37" s="136" t="s">
        <v>109</v>
      </c>
      <c r="L37" s="249">
        <v>9.9937926753569203E-2</v>
      </c>
      <c r="M37" s="251">
        <v>9.9999999999999992E-2</v>
      </c>
    </row>
    <row r="38" spans="1:13" ht="12.75" customHeight="1" thickBot="1" x14ac:dyDescent="0.3">
      <c r="A38" s="596" t="s">
        <v>235</v>
      </c>
      <c r="B38" s="134"/>
      <c r="C38" s="134"/>
      <c r="D38" s="134"/>
      <c r="E38" s="134"/>
      <c r="F38" s="134"/>
      <c r="G38" s="134"/>
      <c r="H38" s="134"/>
      <c r="I38" s="135"/>
      <c r="J38" s="136"/>
      <c r="K38" s="136"/>
      <c r="L38" s="249"/>
      <c r="M38" s="251" t="s">
        <v>92</v>
      </c>
    </row>
    <row r="39" spans="1:13" ht="12.75" customHeight="1" thickBot="1" x14ac:dyDescent="0.3">
      <c r="A39" s="594" t="s">
        <v>135</v>
      </c>
      <c r="B39" s="128" t="s">
        <v>74</v>
      </c>
      <c r="C39" s="128" t="s">
        <v>74</v>
      </c>
      <c r="D39" s="128" t="s">
        <v>74</v>
      </c>
      <c r="E39" s="128" t="s">
        <v>74</v>
      </c>
      <c r="F39" s="128" t="s">
        <v>74</v>
      </c>
      <c r="G39" s="128" t="s">
        <v>74</v>
      </c>
      <c r="H39" s="128">
        <v>7.8E-2</v>
      </c>
      <c r="I39" s="128" t="s">
        <v>74</v>
      </c>
      <c r="J39" s="136" t="s">
        <v>74</v>
      </c>
      <c r="K39" s="136" t="s">
        <v>74</v>
      </c>
      <c r="L39" s="249" t="s">
        <v>74</v>
      </c>
      <c r="M39" s="251" t="s">
        <v>74</v>
      </c>
    </row>
    <row r="40" spans="1:13" ht="12.75" customHeight="1" thickBot="1" x14ac:dyDescent="0.3">
      <c r="A40" s="599" t="s">
        <v>133</v>
      </c>
      <c r="B40" s="129">
        <v>0.15</v>
      </c>
      <c r="C40" s="129" t="s">
        <v>74</v>
      </c>
      <c r="D40" s="129" t="s">
        <v>74</v>
      </c>
      <c r="E40" s="129" t="s">
        <v>74</v>
      </c>
      <c r="F40" s="129" t="s">
        <v>74</v>
      </c>
      <c r="G40" s="59" t="s">
        <v>92</v>
      </c>
      <c r="H40" s="60">
        <v>7.8E-2</v>
      </c>
      <c r="I40" s="128" t="s">
        <v>74</v>
      </c>
      <c r="J40" s="140">
        <v>3.7</v>
      </c>
      <c r="K40" s="140" t="s">
        <v>74</v>
      </c>
      <c r="L40" s="248" t="s">
        <v>74</v>
      </c>
      <c r="M40" s="252" t="s">
        <v>74</v>
      </c>
    </row>
    <row r="41" spans="1:13" ht="12.75" customHeight="1" thickBot="1" x14ac:dyDescent="0.3">
      <c r="A41" s="600" t="s">
        <v>87</v>
      </c>
      <c r="B41" s="137">
        <v>2.2000000000000002</v>
      </c>
      <c r="C41" s="137">
        <v>5.9</v>
      </c>
      <c r="D41" s="137">
        <v>11.4</v>
      </c>
      <c r="E41" s="137">
        <v>7.2</v>
      </c>
      <c r="F41" s="137">
        <v>6.7</v>
      </c>
      <c r="G41" s="141">
        <v>6.8</v>
      </c>
      <c r="H41" s="141">
        <v>7.8</v>
      </c>
      <c r="I41" s="138">
        <v>6</v>
      </c>
      <c r="J41" s="142">
        <v>6.9</v>
      </c>
      <c r="K41" s="142">
        <v>5</v>
      </c>
      <c r="L41" s="142">
        <v>4.5080209499240338</v>
      </c>
      <c r="M41" s="253">
        <v>1.9968088257484737</v>
      </c>
    </row>
    <row r="42" spans="1:13" ht="12.75" customHeight="1" thickBot="1" x14ac:dyDescent="0.3">
      <c r="A42" s="600" t="s">
        <v>95</v>
      </c>
      <c r="B42" s="143" t="s">
        <v>92</v>
      </c>
      <c r="C42" s="143">
        <v>0.1</v>
      </c>
      <c r="D42" s="143">
        <v>0.1</v>
      </c>
      <c r="E42" s="143">
        <v>0.1</v>
      </c>
      <c r="F42" s="143">
        <v>0.2</v>
      </c>
      <c r="G42" s="143">
        <v>0.3</v>
      </c>
      <c r="H42" s="143">
        <v>0.2</v>
      </c>
      <c r="I42" s="135">
        <v>0.4</v>
      </c>
      <c r="J42" s="144">
        <v>1.2</v>
      </c>
      <c r="K42" s="144">
        <v>1.1000000000000001</v>
      </c>
      <c r="L42" s="142">
        <v>1.0068934286001812</v>
      </c>
      <c r="M42" s="253">
        <v>0.75492445689423959</v>
      </c>
    </row>
    <row r="43" spans="1:13" ht="12.75" customHeight="1" thickBot="1" x14ac:dyDescent="0.3">
      <c r="A43" s="600" t="s">
        <v>102</v>
      </c>
      <c r="B43" s="134" t="s">
        <v>74</v>
      </c>
      <c r="C43" s="134" t="s">
        <v>74</v>
      </c>
      <c r="D43" s="134" t="s">
        <v>92</v>
      </c>
      <c r="E43" s="134">
        <v>0.1</v>
      </c>
      <c r="F43" s="134" t="s">
        <v>92</v>
      </c>
      <c r="G43" s="143">
        <v>0.1</v>
      </c>
      <c r="H43" s="143" t="s">
        <v>92</v>
      </c>
      <c r="I43" s="135">
        <v>0.1</v>
      </c>
      <c r="J43" s="144">
        <v>0.8</v>
      </c>
      <c r="K43" s="144">
        <v>0.5</v>
      </c>
      <c r="L43" s="142">
        <v>0.28887438131964899</v>
      </c>
      <c r="M43" s="253">
        <v>8.6511627906976751E-2</v>
      </c>
    </row>
    <row r="44" spans="1:13" ht="12.75" customHeight="1" thickBot="1" x14ac:dyDescent="0.3">
      <c r="A44" s="600" t="s">
        <v>111</v>
      </c>
      <c r="B44" s="143" t="s">
        <v>74</v>
      </c>
      <c r="C44" s="143" t="s">
        <v>74</v>
      </c>
      <c r="D44" s="143" t="s">
        <v>74</v>
      </c>
      <c r="E44" s="143" t="s">
        <v>74</v>
      </c>
      <c r="F44" s="143" t="s">
        <v>74</v>
      </c>
      <c r="G44" s="143" t="s">
        <v>74</v>
      </c>
      <c r="H44" s="143" t="s">
        <v>92</v>
      </c>
      <c r="I44" s="135" t="s">
        <v>92</v>
      </c>
      <c r="J44" s="144">
        <v>0.1</v>
      </c>
      <c r="K44" s="144">
        <v>0.1</v>
      </c>
      <c r="L44" s="142">
        <v>0.11509761213294609</v>
      </c>
      <c r="M44" s="253" t="s">
        <v>74</v>
      </c>
    </row>
    <row r="45" spans="1:13" ht="12.75" customHeight="1" thickBot="1" x14ac:dyDescent="0.3">
      <c r="A45" s="600" t="s">
        <v>101</v>
      </c>
      <c r="B45" s="134">
        <v>0.3</v>
      </c>
      <c r="C45" s="134">
        <v>0.1</v>
      </c>
      <c r="D45" s="134" t="s">
        <v>92</v>
      </c>
      <c r="E45" s="134" t="s">
        <v>92</v>
      </c>
      <c r="F45" s="134" t="s">
        <v>92</v>
      </c>
      <c r="G45" s="143">
        <v>0.1</v>
      </c>
      <c r="H45" s="143">
        <v>0.1</v>
      </c>
      <c r="I45" s="135">
        <v>0.1</v>
      </c>
      <c r="J45" s="144">
        <v>0.1</v>
      </c>
      <c r="K45" s="144">
        <v>0.2</v>
      </c>
      <c r="L45" s="142">
        <v>9.0428229838417515E-2</v>
      </c>
      <c r="M45" s="253">
        <v>0.15777003766554618</v>
      </c>
    </row>
    <row r="46" spans="1:13" ht="12.75" customHeight="1" thickBot="1" x14ac:dyDescent="0.3">
      <c r="A46" s="600" t="s">
        <v>103</v>
      </c>
      <c r="B46" s="143" t="s">
        <v>92</v>
      </c>
      <c r="C46" s="143">
        <v>0.1</v>
      </c>
      <c r="D46" s="143" t="s">
        <v>74</v>
      </c>
      <c r="E46" s="143">
        <v>0.1</v>
      </c>
      <c r="F46" s="143" t="s">
        <v>92</v>
      </c>
      <c r="G46" s="143">
        <v>0.1</v>
      </c>
      <c r="H46" s="143">
        <v>0.1</v>
      </c>
      <c r="I46" s="135" t="s">
        <v>92</v>
      </c>
      <c r="J46" s="144">
        <v>0.1</v>
      </c>
      <c r="K46" s="144" t="s">
        <v>74</v>
      </c>
      <c r="L46" s="142" t="s">
        <v>74</v>
      </c>
      <c r="M46" s="253" t="s">
        <v>74</v>
      </c>
    </row>
    <row r="47" spans="1:13" ht="12.75" customHeight="1" thickBot="1" x14ac:dyDescent="0.3">
      <c r="A47" s="600" t="s">
        <v>113</v>
      </c>
      <c r="B47" s="143" t="s">
        <v>74</v>
      </c>
      <c r="C47" s="143" t="s">
        <v>74</v>
      </c>
      <c r="D47" s="143" t="s">
        <v>74</v>
      </c>
      <c r="E47" s="143" t="s">
        <v>74</v>
      </c>
      <c r="F47" s="143" t="s">
        <v>74</v>
      </c>
      <c r="G47" s="143" t="s">
        <v>74</v>
      </c>
      <c r="H47" s="143" t="s">
        <v>74</v>
      </c>
      <c r="I47" s="145" t="s">
        <v>92</v>
      </c>
      <c r="J47" s="144" t="s">
        <v>74</v>
      </c>
      <c r="K47" s="144" t="s">
        <v>74</v>
      </c>
      <c r="L47" s="142" t="s">
        <v>74</v>
      </c>
      <c r="M47" s="253" t="s">
        <v>74</v>
      </c>
    </row>
    <row r="48" spans="1:13" ht="12.75" customHeight="1" thickBot="1" x14ac:dyDescent="0.3">
      <c r="A48" s="600" t="s">
        <v>107</v>
      </c>
      <c r="B48" s="143">
        <v>0.1</v>
      </c>
      <c r="C48" s="143">
        <v>0.1</v>
      </c>
      <c r="D48" s="143" t="s">
        <v>92</v>
      </c>
      <c r="E48" s="143" t="s">
        <v>92</v>
      </c>
      <c r="F48" s="143" t="s">
        <v>92</v>
      </c>
      <c r="G48" s="143" t="s">
        <v>92</v>
      </c>
      <c r="H48" s="143" t="s">
        <v>92</v>
      </c>
      <c r="I48" s="145" t="s">
        <v>92</v>
      </c>
      <c r="J48" s="144" t="s">
        <v>92</v>
      </c>
      <c r="K48" s="144">
        <v>0.1</v>
      </c>
      <c r="L48" s="142">
        <v>8.5063408496407422E-2</v>
      </c>
      <c r="M48" s="253">
        <v>7.1717508910074515E-2</v>
      </c>
    </row>
    <row r="49" spans="1:13" ht="12.75" customHeight="1" thickBot="1" x14ac:dyDescent="0.3">
      <c r="A49" s="601" t="s">
        <v>175</v>
      </c>
      <c r="B49" s="62" t="s">
        <v>74</v>
      </c>
      <c r="C49" s="62" t="s">
        <v>74</v>
      </c>
      <c r="D49" s="62" t="s">
        <v>74</v>
      </c>
      <c r="E49" s="62" t="s">
        <v>74</v>
      </c>
      <c r="F49" s="62" t="s">
        <v>74</v>
      </c>
      <c r="G49" s="62" t="s">
        <v>74</v>
      </c>
      <c r="H49" s="62" t="s">
        <v>74</v>
      </c>
      <c r="I49" s="62" t="s">
        <v>74</v>
      </c>
      <c r="J49" s="130" t="s">
        <v>74</v>
      </c>
      <c r="K49" s="130">
        <v>0.3</v>
      </c>
      <c r="L49" s="142">
        <v>0.2708789798859082</v>
      </c>
      <c r="M49" s="253">
        <v>0.23876110379302182</v>
      </c>
    </row>
    <row r="50" spans="1:13" ht="12.75" customHeight="1" thickBot="1" x14ac:dyDescent="0.3">
      <c r="A50" s="600" t="s">
        <v>110</v>
      </c>
      <c r="B50" s="143" t="s">
        <v>74</v>
      </c>
      <c r="C50" s="143" t="s">
        <v>92</v>
      </c>
      <c r="D50" s="143" t="s">
        <v>92</v>
      </c>
      <c r="E50" s="143" t="s">
        <v>92</v>
      </c>
      <c r="F50" s="143" t="s">
        <v>92</v>
      </c>
      <c r="G50" s="143" t="s">
        <v>92</v>
      </c>
      <c r="H50" s="143" t="s">
        <v>92</v>
      </c>
      <c r="I50" s="145" t="s">
        <v>92</v>
      </c>
      <c r="J50" s="144">
        <v>0.2</v>
      </c>
      <c r="K50" s="144" t="s">
        <v>74</v>
      </c>
      <c r="L50" s="142" t="s">
        <v>74</v>
      </c>
      <c r="M50" s="253">
        <v>0.13999877623447349</v>
      </c>
    </row>
    <row r="51" spans="1:13" ht="12.75" customHeight="1" thickBot="1" x14ac:dyDescent="0.3">
      <c r="A51" s="601" t="s">
        <v>215</v>
      </c>
      <c r="B51" s="62" t="s">
        <v>74</v>
      </c>
      <c r="C51" s="62" t="s">
        <v>74</v>
      </c>
      <c r="D51" s="62" t="s">
        <v>74</v>
      </c>
      <c r="E51" s="62" t="s">
        <v>74</v>
      </c>
      <c r="F51" s="62" t="s">
        <v>74</v>
      </c>
      <c r="G51" s="62" t="s">
        <v>74</v>
      </c>
      <c r="H51" s="62" t="s">
        <v>74</v>
      </c>
      <c r="I51" s="62" t="s">
        <v>74</v>
      </c>
      <c r="J51" s="130" t="s">
        <v>74</v>
      </c>
      <c r="K51" s="130">
        <v>3.6</v>
      </c>
      <c r="L51" s="142">
        <v>3.7930858262276761</v>
      </c>
      <c r="M51" s="253">
        <v>4.2430411193904982</v>
      </c>
    </row>
    <row r="52" spans="1:13" ht="12.75" customHeight="1" thickBot="1" x14ac:dyDescent="0.3">
      <c r="A52" s="601" t="s">
        <v>178</v>
      </c>
      <c r="B52" s="62" t="s">
        <v>74</v>
      </c>
      <c r="C52" s="62" t="s">
        <v>74</v>
      </c>
      <c r="D52" s="62" t="s">
        <v>74</v>
      </c>
      <c r="E52" s="62" t="s">
        <v>74</v>
      </c>
      <c r="F52" s="62" t="s">
        <v>74</v>
      </c>
      <c r="G52" s="62" t="s">
        <v>74</v>
      </c>
      <c r="H52" s="62" t="s">
        <v>74</v>
      </c>
      <c r="I52" s="62" t="s">
        <v>74</v>
      </c>
      <c r="J52" s="130" t="s">
        <v>74</v>
      </c>
      <c r="K52" s="130">
        <v>0.1</v>
      </c>
      <c r="L52" s="142">
        <v>0.22280341364275755</v>
      </c>
      <c r="M52" s="253">
        <v>0.1292795578656491</v>
      </c>
    </row>
    <row r="53" spans="1:13" ht="12.75" customHeight="1" thickBot="1" x14ac:dyDescent="0.3">
      <c r="A53" s="600" t="s">
        <v>105</v>
      </c>
      <c r="B53" s="143" t="s">
        <v>74</v>
      </c>
      <c r="C53" s="143" t="s">
        <v>74</v>
      </c>
      <c r="D53" s="143" t="s">
        <v>74</v>
      </c>
      <c r="E53" s="143" t="s">
        <v>92</v>
      </c>
      <c r="F53" s="143">
        <v>0.1</v>
      </c>
      <c r="G53" s="143">
        <v>0.1</v>
      </c>
      <c r="H53" s="143">
        <v>0.1</v>
      </c>
      <c r="I53" s="145" t="s">
        <v>92</v>
      </c>
      <c r="J53" s="146" t="s">
        <v>92</v>
      </c>
      <c r="K53" s="144">
        <v>0.1</v>
      </c>
      <c r="L53" s="142" t="s">
        <v>74</v>
      </c>
      <c r="M53" s="253" t="s">
        <v>74</v>
      </c>
    </row>
    <row r="54" spans="1:13" ht="12.75" customHeight="1" thickBot="1" x14ac:dyDescent="0.3">
      <c r="A54" s="601" t="s">
        <v>176</v>
      </c>
      <c r="B54" s="62" t="s">
        <v>74</v>
      </c>
      <c r="C54" s="62" t="s">
        <v>74</v>
      </c>
      <c r="D54" s="62" t="s">
        <v>74</v>
      </c>
      <c r="E54" s="62" t="s">
        <v>74</v>
      </c>
      <c r="F54" s="62" t="s">
        <v>74</v>
      </c>
      <c r="G54" s="62" t="s">
        <v>74</v>
      </c>
      <c r="H54" s="62" t="s">
        <v>74</v>
      </c>
      <c r="I54" s="62" t="s">
        <v>74</v>
      </c>
      <c r="J54" s="62" t="s">
        <v>74</v>
      </c>
      <c r="K54" s="130">
        <v>0.2</v>
      </c>
      <c r="L54" s="142" t="s">
        <v>224</v>
      </c>
      <c r="M54" s="253" t="s">
        <v>74</v>
      </c>
    </row>
    <row r="55" spans="1:13" ht="12.75" customHeight="1" thickBot="1" x14ac:dyDescent="0.3">
      <c r="A55" s="600" t="s">
        <v>98</v>
      </c>
      <c r="B55" s="143" t="s">
        <v>74</v>
      </c>
      <c r="C55" s="143" t="s">
        <v>74</v>
      </c>
      <c r="D55" s="143" t="s">
        <v>74</v>
      </c>
      <c r="E55" s="143" t="s">
        <v>92</v>
      </c>
      <c r="F55" s="143">
        <v>0.1</v>
      </c>
      <c r="G55" s="143">
        <v>0.1</v>
      </c>
      <c r="H55" s="143">
        <v>0.1</v>
      </c>
      <c r="I55" s="145">
        <v>0.1</v>
      </c>
      <c r="J55" s="146">
        <v>0.5</v>
      </c>
      <c r="K55" s="144">
        <v>0.2</v>
      </c>
      <c r="L55" s="142">
        <v>0.18890389767552893</v>
      </c>
      <c r="M55" s="253">
        <v>0.24421285464170028</v>
      </c>
    </row>
    <row r="56" spans="1:13" ht="12.75" customHeight="1" thickBot="1" x14ac:dyDescent="0.3">
      <c r="A56" s="600" t="s">
        <v>93</v>
      </c>
      <c r="B56" s="143" t="s">
        <v>74</v>
      </c>
      <c r="C56" s="143" t="s">
        <v>92</v>
      </c>
      <c r="D56" s="143">
        <v>0.3</v>
      </c>
      <c r="E56" s="143">
        <v>0.6</v>
      </c>
      <c r="F56" s="143">
        <v>1.1000000000000001</v>
      </c>
      <c r="G56" s="143">
        <v>0.9</v>
      </c>
      <c r="H56" s="143">
        <v>1.1000000000000001</v>
      </c>
      <c r="I56" s="145">
        <v>0.7</v>
      </c>
      <c r="J56" s="146">
        <v>0.7</v>
      </c>
      <c r="K56" s="144">
        <v>0.8</v>
      </c>
      <c r="L56" s="142">
        <v>0.88493638024422294</v>
      </c>
      <c r="M56" s="253">
        <v>0.912963764637304</v>
      </c>
    </row>
    <row r="57" spans="1:13" ht="12.75" customHeight="1" thickBot="1" x14ac:dyDescent="0.3">
      <c r="A57" s="600" t="s">
        <v>117</v>
      </c>
      <c r="B57" s="143" t="s">
        <v>74</v>
      </c>
      <c r="C57" s="143" t="s">
        <v>74</v>
      </c>
      <c r="D57" s="143" t="s">
        <v>74</v>
      </c>
      <c r="E57" s="143" t="s">
        <v>74</v>
      </c>
      <c r="F57" s="143" t="s">
        <v>74</v>
      </c>
      <c r="G57" s="143" t="s">
        <v>74</v>
      </c>
      <c r="H57" s="143" t="s">
        <v>92</v>
      </c>
      <c r="I57" s="145" t="s">
        <v>92</v>
      </c>
      <c r="J57" s="146" t="s">
        <v>74</v>
      </c>
      <c r="K57" s="144" t="s">
        <v>74</v>
      </c>
      <c r="L57" s="142" t="s">
        <v>74</v>
      </c>
      <c r="M57" s="253" t="s">
        <v>74</v>
      </c>
    </row>
    <row r="58" spans="1:13" ht="12.75" customHeight="1" thickBot="1" x14ac:dyDescent="0.3">
      <c r="A58" s="600" t="s">
        <v>221</v>
      </c>
      <c r="B58" s="143" t="s">
        <v>74</v>
      </c>
      <c r="C58" s="143" t="s">
        <v>74</v>
      </c>
      <c r="D58" s="143" t="s">
        <v>74</v>
      </c>
      <c r="E58" s="143" t="s">
        <v>74</v>
      </c>
      <c r="F58" s="143" t="s">
        <v>74</v>
      </c>
      <c r="G58" s="143" t="s">
        <v>74</v>
      </c>
      <c r="H58" s="143" t="s">
        <v>74</v>
      </c>
      <c r="I58" s="145" t="s">
        <v>74</v>
      </c>
      <c r="J58" s="146" t="s">
        <v>74</v>
      </c>
      <c r="K58" s="144" t="s">
        <v>74</v>
      </c>
      <c r="L58" s="142">
        <v>0.10007412898443292</v>
      </c>
      <c r="M58" s="253" t="s">
        <v>74</v>
      </c>
    </row>
    <row r="59" spans="1:13" ht="12.75" customHeight="1" thickBot="1" x14ac:dyDescent="0.3">
      <c r="A59" s="600" t="s">
        <v>91</v>
      </c>
      <c r="B59" s="143" t="s">
        <v>74</v>
      </c>
      <c r="C59" s="143" t="s">
        <v>92</v>
      </c>
      <c r="D59" s="143">
        <v>0.2</v>
      </c>
      <c r="E59" s="143">
        <v>0.1</v>
      </c>
      <c r="F59" s="143">
        <v>0.7</v>
      </c>
      <c r="G59" s="143">
        <v>0.9</v>
      </c>
      <c r="H59" s="143">
        <v>4.2</v>
      </c>
      <c r="I59" s="145">
        <v>1.1000000000000001</v>
      </c>
      <c r="J59" s="146">
        <v>3.7</v>
      </c>
      <c r="K59" s="144">
        <v>3.9</v>
      </c>
      <c r="L59" s="142">
        <v>4.7999788854137799</v>
      </c>
      <c r="M59" s="253" t="s">
        <v>74</v>
      </c>
    </row>
    <row r="60" spans="1:13" ht="12.75" customHeight="1" thickBot="1" x14ac:dyDescent="0.3">
      <c r="A60" s="601" t="s">
        <v>137</v>
      </c>
      <c r="B60" s="62" t="s">
        <v>74</v>
      </c>
      <c r="C60" s="62" t="s">
        <v>74</v>
      </c>
      <c r="D60" s="62" t="s">
        <v>74</v>
      </c>
      <c r="E60" s="62" t="s">
        <v>74</v>
      </c>
      <c r="F60" s="62" t="s">
        <v>74</v>
      </c>
      <c r="G60" s="62" t="s">
        <v>74</v>
      </c>
      <c r="H60" s="62" t="s">
        <v>92</v>
      </c>
      <c r="I60" s="62" t="s">
        <v>74</v>
      </c>
      <c r="J60" s="146">
        <v>0.4</v>
      </c>
      <c r="K60" s="144">
        <v>0.3</v>
      </c>
      <c r="L60" s="142">
        <v>0.20090904881700183</v>
      </c>
      <c r="M60" s="253" t="s">
        <v>74</v>
      </c>
    </row>
    <row r="61" spans="1:13" ht="12.75" customHeight="1" thickBot="1" x14ac:dyDescent="0.3">
      <c r="A61" s="602" t="s">
        <v>123</v>
      </c>
      <c r="B61" s="61" t="s">
        <v>74</v>
      </c>
      <c r="C61" s="61" t="s">
        <v>92</v>
      </c>
      <c r="D61" s="61" t="s">
        <v>92</v>
      </c>
      <c r="E61" s="61" t="s">
        <v>92</v>
      </c>
      <c r="F61" s="61" t="s">
        <v>92</v>
      </c>
      <c r="G61" s="61" t="s">
        <v>92</v>
      </c>
      <c r="H61" s="62" t="s">
        <v>92</v>
      </c>
      <c r="I61" s="145" t="s">
        <v>124</v>
      </c>
      <c r="J61" s="146" t="s">
        <v>92</v>
      </c>
      <c r="K61" s="144">
        <v>0.1</v>
      </c>
      <c r="L61" s="142" t="s">
        <v>74</v>
      </c>
      <c r="M61" s="253">
        <v>0.15762807017543859</v>
      </c>
    </row>
    <row r="62" spans="1:13" ht="12.75" customHeight="1" thickBot="1" x14ac:dyDescent="0.3">
      <c r="A62" s="601" t="s">
        <v>184</v>
      </c>
      <c r="B62" s="62" t="s">
        <v>74</v>
      </c>
      <c r="C62" s="62" t="s">
        <v>74</v>
      </c>
      <c r="D62" s="62" t="s">
        <v>74</v>
      </c>
      <c r="E62" s="62" t="s">
        <v>74</v>
      </c>
      <c r="F62" s="62" t="s">
        <v>74</v>
      </c>
      <c r="G62" s="62" t="s">
        <v>74</v>
      </c>
      <c r="H62" s="62" t="s">
        <v>74</v>
      </c>
      <c r="I62" s="62" t="s">
        <v>74</v>
      </c>
      <c r="J62" s="62" t="s">
        <v>74</v>
      </c>
      <c r="K62" s="130">
        <v>0.1</v>
      </c>
      <c r="L62" s="142">
        <v>0.14399327557222294</v>
      </c>
      <c r="M62" s="253" t="s">
        <v>74</v>
      </c>
    </row>
    <row r="63" spans="1:13" ht="12.75" customHeight="1" thickBot="1" x14ac:dyDescent="0.3">
      <c r="A63" s="603" t="s">
        <v>119</v>
      </c>
      <c r="B63" s="143" t="s">
        <v>74</v>
      </c>
      <c r="C63" s="143" t="s">
        <v>74</v>
      </c>
      <c r="D63" s="143" t="s">
        <v>74</v>
      </c>
      <c r="E63" s="143" t="s">
        <v>74</v>
      </c>
      <c r="F63" s="143" t="s">
        <v>74</v>
      </c>
      <c r="G63" s="61" t="s">
        <v>74</v>
      </c>
      <c r="H63" s="62" t="s">
        <v>74</v>
      </c>
      <c r="I63" s="145" t="s">
        <v>120</v>
      </c>
      <c r="J63" s="146" t="s">
        <v>74</v>
      </c>
      <c r="K63" s="144" t="s">
        <v>74</v>
      </c>
      <c r="L63" s="142" t="s">
        <v>74</v>
      </c>
      <c r="M63" s="253">
        <v>0.29999583801556584</v>
      </c>
    </row>
    <row r="65" spans="14:14" x14ac:dyDescent="0.25">
      <c r="N65" s="604"/>
    </row>
    <row r="66" spans="14:14" ht="13.5" customHeight="1" x14ac:dyDescent="0.25"/>
    <row r="68" spans="14:14" ht="6" customHeight="1" x14ac:dyDescent="0.25"/>
    <row r="69" spans="14:14" ht="12.75" customHeight="1" x14ac:dyDescent="0.25"/>
    <row r="70" spans="14:14" ht="12.75" customHeight="1" x14ac:dyDescent="0.25"/>
    <row r="71" spans="14:14" ht="12.75" customHeight="1" x14ac:dyDescent="0.25"/>
    <row r="72" spans="14:14" ht="12.75" customHeight="1" x14ac:dyDescent="0.25"/>
    <row r="73" spans="14:14" ht="12.75" customHeight="1" x14ac:dyDescent="0.25"/>
    <row r="74" spans="14:14" ht="12.75" customHeight="1" x14ac:dyDescent="0.25"/>
    <row r="75" spans="14:14" ht="12.75" customHeight="1" x14ac:dyDescent="0.25"/>
    <row r="76" spans="14:14" ht="12.75" customHeight="1" x14ac:dyDescent="0.25"/>
    <row r="77" spans="14:14" ht="12.75" customHeight="1" x14ac:dyDescent="0.25"/>
    <row r="78" spans="14:14" ht="12.75" customHeight="1" x14ac:dyDescent="0.25"/>
    <row r="79" spans="14:14" ht="12.75" customHeight="1" x14ac:dyDescent="0.25"/>
    <row r="80" spans="14:14" ht="12.75" customHeight="1" x14ac:dyDescent="0.25"/>
    <row r="81" s="543" customFormat="1" ht="12.75" customHeight="1" x14ac:dyDescent="0.25"/>
    <row r="82" s="543" customFormat="1" ht="12.75" customHeight="1" x14ac:dyDescent="0.25"/>
    <row r="83" s="543" customFormat="1" ht="12.75" customHeight="1" x14ac:dyDescent="0.25"/>
    <row r="84" s="543" customFormat="1" ht="12.75" customHeight="1" x14ac:dyDescent="0.25"/>
    <row r="85" s="543" customFormat="1" ht="12.75" customHeight="1" x14ac:dyDescent="0.25"/>
    <row r="86" s="543" customFormat="1" ht="12.75" customHeight="1" x14ac:dyDescent="0.25"/>
    <row r="87" s="543" customFormat="1" ht="12.75" customHeight="1" x14ac:dyDescent="0.25"/>
    <row r="88" s="543" customFormat="1" ht="12.75" customHeight="1" x14ac:dyDescent="0.25"/>
    <row r="89" s="543" customFormat="1" ht="12.75" customHeight="1" x14ac:dyDescent="0.25"/>
    <row r="90" s="543" customFormat="1" ht="12.75" customHeight="1" x14ac:dyDescent="0.25"/>
    <row r="91" s="543" customFormat="1" ht="12.75" customHeight="1" x14ac:dyDescent="0.25"/>
  </sheetData>
  <mergeCells count="1">
    <mergeCell ref="B3:M3"/>
  </mergeCells>
  <pageMargins left="0.7" right="0.7" top="0.75" bottom="0.75" header="0.3" footer="0.3"/>
  <pageSetup paperSize="9" orientation="portrait" r:id="rId1"/>
  <headerFooter alignWithMargins="0">
    <oddFooter>&amp;L&amp;"Arial,Italic"&amp;8&amp;F &amp;A &amp;D&amp;R&amp;"Arial,Italic"&amp;8&amp;P/&amp;N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I44"/>
  <sheetViews>
    <sheetView showGridLines="0" tabSelected="1" zoomScaleNormal="100" workbookViewId="0">
      <selection activeCell="D19" sqref="D19"/>
    </sheetView>
  </sheetViews>
  <sheetFormatPr defaultColWidth="9.1796875" defaultRowHeight="11.5" x14ac:dyDescent="0.25"/>
  <cols>
    <col min="1" max="1" width="25.453125" style="605" customWidth="1"/>
    <col min="2" max="2" width="22.81640625" style="605" customWidth="1"/>
    <col min="3" max="3" width="27.7265625" style="605" customWidth="1"/>
    <col min="4" max="4" width="18.453125" style="605" customWidth="1"/>
    <col min="5" max="5" width="19.54296875" style="605" customWidth="1"/>
    <col min="6" max="6" width="16.453125" style="605" customWidth="1"/>
    <col min="7" max="7" width="9.1796875" style="605"/>
    <col min="8" max="8" width="13.7265625" style="605" customWidth="1"/>
    <col min="9" max="9" width="18.54296875" style="605" customWidth="1"/>
    <col min="10" max="10" width="18.1796875" style="605" customWidth="1"/>
    <col min="11" max="16384" width="9.1796875" style="605"/>
  </cols>
  <sheetData>
    <row r="1" spans="1:9" x14ac:dyDescent="0.25">
      <c r="A1" s="326" t="s">
        <v>308</v>
      </c>
      <c r="B1" s="326"/>
      <c r="C1" s="326"/>
      <c r="D1" s="327"/>
      <c r="E1" s="327"/>
      <c r="F1" s="327"/>
      <c r="G1" s="327"/>
      <c r="H1" s="327"/>
      <c r="I1" s="327"/>
    </row>
    <row r="2" spans="1:9" ht="16.5" customHeight="1" x14ac:dyDescent="0.25">
      <c r="A2" s="262"/>
      <c r="B2" s="295"/>
      <c r="C2" s="295"/>
    </row>
    <row r="3" spans="1:9" x14ac:dyDescent="0.25">
      <c r="A3" s="606" t="s">
        <v>138</v>
      </c>
      <c r="B3" s="216" t="s">
        <v>139</v>
      </c>
      <c r="C3" s="507" t="s">
        <v>140</v>
      </c>
      <c r="D3" s="607" t="s">
        <v>146</v>
      </c>
    </row>
    <row r="4" spans="1:9" ht="6" customHeight="1" x14ac:dyDescent="0.25">
      <c r="A4" s="262"/>
      <c r="B4" s="365"/>
      <c r="C4" s="366"/>
    </row>
    <row r="5" spans="1:9" x14ac:dyDescent="0.25">
      <c r="A5" s="608" t="s">
        <v>141</v>
      </c>
      <c r="B5" s="147">
        <v>13389.990849999998</v>
      </c>
      <c r="C5" s="148" t="s">
        <v>170</v>
      </c>
      <c r="D5" s="609" t="s">
        <v>147</v>
      </c>
    </row>
    <row r="6" spans="1:9" ht="6" customHeight="1" x14ac:dyDescent="0.25">
      <c r="A6" s="262"/>
      <c r="B6" s="365"/>
      <c r="C6" s="366"/>
    </row>
    <row r="7" spans="1:9" x14ac:dyDescent="0.25">
      <c r="A7" s="610" t="s">
        <v>144</v>
      </c>
      <c r="B7" s="149">
        <v>13389.990849999998</v>
      </c>
      <c r="C7" s="150" t="s">
        <v>170</v>
      </c>
      <c r="D7" s="611" t="s">
        <v>147</v>
      </c>
    </row>
    <row r="8" spans="1:9" x14ac:dyDescent="0.25">
      <c r="A8" s="295"/>
      <c r="B8" s="262"/>
      <c r="C8" s="262"/>
    </row>
    <row r="9" spans="1:9" x14ac:dyDescent="0.25">
      <c r="A9" s="295" t="s">
        <v>145</v>
      </c>
    </row>
    <row r="43" ht="15.75" customHeight="1" x14ac:dyDescent="0.25"/>
    <row r="44" ht="15" customHeight="1" x14ac:dyDescent="0.25"/>
  </sheetData>
  <mergeCells count="1">
    <mergeCell ref="A1:I1"/>
  </mergeCells>
  <pageMargins left="0.7" right="0.7" top="0.75" bottom="0.75" header="0.3" footer="0.3"/>
  <pageSetup paperSize="9" orientation="portrait" r:id="rId1"/>
  <headerFooter alignWithMargins="0">
    <oddFooter>&amp;L&amp;"Arial,Italic"&amp;8&amp;F &amp;A &amp;D&amp;R&amp;"Arial,Italic"&amp;8&amp;P/&amp;N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1"/>
  <sheetViews>
    <sheetView showGridLines="0" zoomScaleNormal="100" workbookViewId="0">
      <selection activeCell="A3" sqref="A3:D8"/>
    </sheetView>
  </sheetViews>
  <sheetFormatPr defaultRowHeight="11.5" x14ac:dyDescent="0.25"/>
  <cols>
    <col min="1" max="1" width="24.54296875" style="291" customWidth="1"/>
    <col min="2" max="4" width="23.7265625" style="291" customWidth="1"/>
    <col min="5" max="6" width="8.7265625" style="291"/>
    <col min="7" max="7" width="11" style="291" customWidth="1"/>
    <col min="8" max="16384" width="8.7265625" style="291"/>
  </cols>
  <sheetData>
    <row r="1" spans="1:4" x14ac:dyDescent="0.25">
      <c r="A1" s="290" t="s">
        <v>289</v>
      </c>
    </row>
    <row r="2" spans="1:4" x14ac:dyDescent="0.25">
      <c r="A2" s="312"/>
    </row>
    <row r="3" spans="1:4" s="315" customFormat="1" ht="25.5" customHeight="1" x14ac:dyDescent="0.25">
      <c r="A3" s="313" t="s">
        <v>19</v>
      </c>
      <c r="B3" s="314" t="s">
        <v>17</v>
      </c>
      <c r="C3" s="314" t="s">
        <v>16</v>
      </c>
      <c r="D3" s="314" t="s">
        <v>18</v>
      </c>
    </row>
    <row r="4" spans="1:4" s="317" customFormat="1" ht="6" customHeight="1" x14ac:dyDescent="0.25">
      <c r="A4" s="316"/>
      <c r="B4" s="316"/>
      <c r="C4" s="316"/>
      <c r="D4" s="316"/>
    </row>
    <row r="5" spans="1:4" s="315" customFormat="1" ht="14" customHeight="1" x14ac:dyDescent="0.25">
      <c r="A5" s="318" t="s">
        <v>15</v>
      </c>
      <c r="B5" s="83">
        <v>1247.4190084338188</v>
      </c>
      <c r="C5" s="83">
        <v>537.4</v>
      </c>
      <c r="D5" s="84" t="s">
        <v>231</v>
      </c>
    </row>
    <row r="6" spans="1:4" s="315" customFormat="1" ht="14" customHeight="1" x14ac:dyDescent="0.25">
      <c r="A6" s="318" t="s">
        <v>14</v>
      </c>
      <c r="B6" s="83">
        <v>8.7519998550415039</v>
      </c>
      <c r="C6" s="83">
        <v>5.47</v>
      </c>
      <c r="D6" s="84" t="s">
        <v>232</v>
      </c>
    </row>
    <row r="7" spans="1:4" ht="6" customHeight="1" x14ac:dyDescent="0.25"/>
    <row r="8" spans="1:4" ht="14" customHeight="1" x14ac:dyDescent="0.25">
      <c r="A8" s="3" t="s">
        <v>21</v>
      </c>
      <c r="B8" s="4">
        <v>1256.1710082888603</v>
      </c>
      <c r="C8" s="4">
        <v>542.87</v>
      </c>
      <c r="D8" s="4" t="s">
        <v>64</v>
      </c>
    </row>
    <row r="51" spans="1:1" ht="12" x14ac:dyDescent="0.3">
      <c r="A51" s="319"/>
    </row>
  </sheetData>
  <pageMargins left="0.7" right="0.7" top="0.75" bottom="0.75" header="0.3" footer="0.3"/>
  <pageSetup paperSize="9" orientation="portrait" r:id="rId1"/>
  <headerFooter alignWithMargins="0">
    <oddFooter>&amp;L&amp;"Arial,Italic"&amp;8&amp;F &amp;A &amp;D&amp;R&amp;"Arial,Italic"&amp;8&amp;P/&amp;N</oddFooter>
  </headerFooter>
  <ignoredErrors>
    <ignoredError sqref="D5:D6" numberStoredAsText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A76"/>
  <sheetViews>
    <sheetView showGridLines="0" zoomScaleNormal="100" workbookViewId="0">
      <selection activeCell="H66" sqref="H66"/>
    </sheetView>
  </sheetViews>
  <sheetFormatPr defaultColWidth="9.1796875" defaultRowHeight="11.5" x14ac:dyDescent="0.25"/>
  <cols>
    <col min="1" max="1" width="22.26953125" style="605" bestFit="1" customWidth="1"/>
    <col min="2" max="23" width="9.1796875" style="605" customWidth="1"/>
    <col min="24" max="16384" width="9.1796875" style="605"/>
  </cols>
  <sheetData>
    <row r="1" spans="1:27" x14ac:dyDescent="0.25">
      <c r="A1" s="355" t="s">
        <v>309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  <c r="N1" s="341"/>
      <c r="O1" s="341"/>
      <c r="P1" s="341"/>
      <c r="Q1" s="290"/>
    </row>
    <row r="2" spans="1:27" x14ac:dyDescent="0.25">
      <c r="A2" s="292" t="s">
        <v>28</v>
      </c>
      <c r="B2" s="295"/>
      <c r="C2" s="295"/>
      <c r="D2" s="295"/>
      <c r="E2" s="295"/>
      <c r="F2" s="295"/>
      <c r="G2" s="295"/>
      <c r="H2" s="295"/>
      <c r="I2" s="295"/>
      <c r="J2" s="295"/>
      <c r="K2" s="295"/>
      <c r="L2" s="295"/>
      <c r="M2" s="295"/>
      <c r="N2" s="295"/>
      <c r="O2" s="295"/>
      <c r="P2" s="295"/>
      <c r="Q2" s="295"/>
    </row>
    <row r="3" spans="1:27" x14ac:dyDescent="0.25">
      <c r="A3" s="295"/>
      <c r="B3" s="374" t="s">
        <v>56</v>
      </c>
      <c r="C3" s="439"/>
      <c r="D3" s="439"/>
      <c r="E3" s="439"/>
      <c r="F3" s="439"/>
      <c r="G3" s="439"/>
      <c r="H3" s="439"/>
      <c r="I3" s="439"/>
      <c r="J3" s="439"/>
      <c r="K3" s="439"/>
      <c r="L3" s="439"/>
      <c r="M3" s="439"/>
      <c r="N3" s="440"/>
      <c r="O3" s="440"/>
      <c r="P3" s="617"/>
      <c r="Q3" s="617"/>
      <c r="R3" s="617"/>
      <c r="S3" s="617"/>
      <c r="T3" s="617"/>
      <c r="U3" s="617"/>
      <c r="V3" s="617"/>
      <c r="W3" s="617"/>
      <c r="X3" s="617"/>
      <c r="Y3" s="617"/>
      <c r="Z3" s="617"/>
      <c r="AA3" s="617"/>
    </row>
    <row r="4" spans="1:27" ht="6" customHeight="1" x14ac:dyDescent="0.25">
      <c r="A4" s="262" t="s">
        <v>28</v>
      </c>
      <c r="B4" s="262"/>
      <c r="C4" s="262"/>
      <c r="D4" s="262"/>
      <c r="E4" s="262"/>
      <c r="F4" s="262"/>
      <c r="G4" s="262"/>
      <c r="H4" s="262"/>
      <c r="I4" s="262"/>
      <c r="J4" s="262"/>
      <c r="K4" s="262"/>
      <c r="L4" s="262"/>
      <c r="M4" s="262"/>
      <c r="N4" s="262"/>
      <c r="O4" s="262"/>
      <c r="P4" s="262"/>
      <c r="Q4" s="262"/>
    </row>
    <row r="5" spans="1:27" ht="12" thickBot="1" x14ac:dyDescent="0.3">
      <c r="A5" s="618"/>
      <c r="B5" s="297">
        <v>1992</v>
      </c>
      <c r="C5" s="333"/>
      <c r="D5" s="297">
        <v>1996</v>
      </c>
      <c r="E5" s="333"/>
      <c r="F5" s="297">
        <v>2002</v>
      </c>
      <c r="G5" s="333"/>
      <c r="H5" s="297">
        <v>2006</v>
      </c>
      <c r="I5" s="333"/>
      <c r="J5" s="297">
        <v>2008</v>
      </c>
      <c r="K5" s="333"/>
      <c r="L5" s="297">
        <v>2010</v>
      </c>
      <c r="M5" s="333"/>
    </row>
    <row r="6" spans="1:27" x14ac:dyDescent="0.25">
      <c r="A6" s="619" t="s">
        <v>138</v>
      </c>
      <c r="B6" s="612" t="s">
        <v>229</v>
      </c>
      <c r="C6" s="498" t="s">
        <v>230</v>
      </c>
      <c r="D6" s="612" t="s">
        <v>229</v>
      </c>
      <c r="E6" s="498" t="s">
        <v>230</v>
      </c>
      <c r="F6" s="612" t="s">
        <v>229</v>
      </c>
      <c r="G6" s="498" t="s">
        <v>230</v>
      </c>
      <c r="H6" s="612" t="s">
        <v>229</v>
      </c>
      <c r="I6" s="498" t="s">
        <v>230</v>
      </c>
      <c r="J6" s="612" t="s">
        <v>229</v>
      </c>
      <c r="K6" s="498" t="s">
        <v>230</v>
      </c>
      <c r="L6" s="612" t="s">
        <v>229</v>
      </c>
      <c r="M6" s="498" t="s">
        <v>230</v>
      </c>
    </row>
    <row r="7" spans="1:27" ht="6" customHeight="1" x14ac:dyDescent="0.25">
      <c r="A7" s="262"/>
      <c r="B7" s="365"/>
      <c r="C7" s="366"/>
      <c r="D7" s="366"/>
      <c r="E7" s="366"/>
      <c r="F7" s="366"/>
      <c r="G7" s="366"/>
      <c r="H7" s="366"/>
      <c r="I7" s="366"/>
      <c r="J7" s="366"/>
      <c r="K7" s="366"/>
      <c r="L7" s="366"/>
      <c r="M7" s="366"/>
    </row>
    <row r="8" spans="1:27" x14ac:dyDescent="0.25">
      <c r="A8" s="522" t="s">
        <v>148</v>
      </c>
      <c r="B8" s="365"/>
      <c r="C8" s="366"/>
      <c r="D8" s="366"/>
      <c r="E8" s="366"/>
      <c r="F8" s="366"/>
      <c r="G8" s="366"/>
      <c r="H8" s="366"/>
      <c r="I8" s="366"/>
      <c r="J8" s="366"/>
      <c r="K8" s="366"/>
      <c r="L8" s="366"/>
      <c r="M8" s="366"/>
    </row>
    <row r="9" spans="1:27" ht="6" customHeight="1" x14ac:dyDescent="0.25">
      <c r="A9" s="262"/>
      <c r="B9" s="365"/>
      <c r="C9" s="366"/>
      <c r="D9" s="366"/>
      <c r="E9" s="366"/>
      <c r="F9" s="366"/>
      <c r="G9" s="366"/>
      <c r="H9" s="366"/>
      <c r="I9" s="366"/>
      <c r="J9" s="366"/>
      <c r="K9" s="366"/>
      <c r="L9" s="366"/>
      <c r="M9" s="366"/>
    </row>
    <row r="10" spans="1:27" ht="12" thickBot="1" x14ac:dyDescent="0.3">
      <c r="A10" s="310" t="s">
        <v>149</v>
      </c>
      <c r="B10" s="63">
        <v>2154</v>
      </c>
      <c r="C10" s="19">
        <v>71</v>
      </c>
      <c r="D10" s="64">
        <v>10496</v>
      </c>
      <c r="E10" s="19">
        <v>611</v>
      </c>
      <c r="F10" s="64">
        <v>7778</v>
      </c>
      <c r="G10" s="19">
        <v>195</v>
      </c>
      <c r="H10" s="64">
        <v>13216</v>
      </c>
      <c r="I10" s="19">
        <v>307</v>
      </c>
      <c r="J10" s="64">
        <v>16630</v>
      </c>
      <c r="K10" s="19">
        <v>435</v>
      </c>
      <c r="L10" s="64">
        <v>15966</v>
      </c>
      <c r="M10" s="19">
        <v>433</v>
      </c>
    </row>
    <row r="11" spans="1:27" x14ac:dyDescent="0.25">
      <c r="A11" s="367" t="s">
        <v>150</v>
      </c>
      <c r="B11" s="65">
        <v>8350</v>
      </c>
      <c r="C11" s="66">
        <v>378</v>
      </c>
      <c r="D11" s="67">
        <v>1381</v>
      </c>
      <c r="E11" s="66">
        <v>50</v>
      </c>
      <c r="F11" s="66">
        <v>750</v>
      </c>
      <c r="G11" s="66">
        <v>15</v>
      </c>
      <c r="H11" s="66" t="s">
        <v>74</v>
      </c>
      <c r="I11" s="66" t="s">
        <v>74</v>
      </c>
      <c r="J11" s="66" t="s">
        <v>74</v>
      </c>
      <c r="K11" s="66" t="s">
        <v>74</v>
      </c>
      <c r="L11" s="66" t="s">
        <v>74</v>
      </c>
      <c r="M11" s="66" t="s">
        <v>74</v>
      </c>
    </row>
    <row r="12" spans="1:27" ht="6" customHeight="1" x14ac:dyDescent="0.25">
      <c r="A12" s="262"/>
      <c r="B12" s="203"/>
      <c r="C12" s="264"/>
      <c r="D12" s="264"/>
      <c r="E12" s="264"/>
      <c r="F12" s="264"/>
      <c r="G12" s="264"/>
      <c r="H12" s="264"/>
      <c r="I12" s="264"/>
      <c r="J12" s="264"/>
      <c r="K12" s="264"/>
      <c r="L12" s="264"/>
      <c r="M12" s="264"/>
    </row>
    <row r="13" spans="1:27" x14ac:dyDescent="0.25">
      <c r="A13" s="338" t="s">
        <v>151</v>
      </c>
      <c r="B13" s="68">
        <v>10504</v>
      </c>
      <c r="C13" s="69">
        <v>449</v>
      </c>
      <c r="D13" s="70">
        <v>11877</v>
      </c>
      <c r="E13" s="69">
        <v>661</v>
      </c>
      <c r="F13" s="70">
        <v>8528</v>
      </c>
      <c r="G13" s="69">
        <v>210</v>
      </c>
      <c r="H13" s="70">
        <v>13216</v>
      </c>
      <c r="I13" s="69">
        <v>307</v>
      </c>
      <c r="J13" s="70">
        <v>16630</v>
      </c>
      <c r="K13" s="69">
        <v>435</v>
      </c>
      <c r="L13" s="70">
        <v>15966</v>
      </c>
      <c r="M13" s="69">
        <v>433</v>
      </c>
    </row>
    <row r="14" spans="1:27" ht="6" customHeight="1" x14ac:dyDescent="0.25">
      <c r="A14" s="262"/>
      <c r="B14" s="203"/>
      <c r="C14" s="264"/>
      <c r="D14" s="264"/>
      <c r="E14" s="264"/>
      <c r="F14" s="264"/>
      <c r="G14" s="264"/>
      <c r="H14" s="264"/>
      <c r="I14" s="264"/>
      <c r="J14" s="264"/>
      <c r="K14" s="264"/>
      <c r="L14" s="264"/>
      <c r="M14" s="264"/>
    </row>
    <row r="15" spans="1:27" x14ac:dyDescent="0.25">
      <c r="A15" s="522" t="s">
        <v>23</v>
      </c>
      <c r="B15" s="203"/>
      <c r="C15" s="264"/>
      <c r="D15" s="264"/>
      <c r="E15" s="264"/>
      <c r="F15" s="264"/>
      <c r="G15" s="264"/>
      <c r="H15" s="264"/>
      <c r="I15" s="264"/>
      <c r="J15" s="264"/>
      <c r="K15" s="264"/>
      <c r="L15" s="264"/>
      <c r="M15" s="264"/>
    </row>
    <row r="16" spans="1:27" ht="6" customHeight="1" x14ac:dyDescent="0.25">
      <c r="A16" s="262"/>
      <c r="B16" s="203"/>
      <c r="C16" s="264"/>
      <c r="D16" s="264"/>
      <c r="E16" s="264"/>
      <c r="F16" s="264"/>
      <c r="G16" s="264"/>
      <c r="H16" s="264"/>
      <c r="I16" s="264"/>
      <c r="J16" s="264"/>
      <c r="K16" s="264"/>
      <c r="L16" s="264"/>
      <c r="M16" s="264"/>
    </row>
    <row r="17" spans="1:13" ht="12" thickBot="1" x14ac:dyDescent="0.3">
      <c r="A17" s="310" t="s">
        <v>152</v>
      </c>
      <c r="B17" s="63">
        <v>4166</v>
      </c>
      <c r="C17" s="19">
        <v>124</v>
      </c>
      <c r="D17" s="19" t="s">
        <v>74</v>
      </c>
      <c r="E17" s="19" t="s">
        <v>74</v>
      </c>
      <c r="F17" s="19"/>
      <c r="G17" s="19">
        <v>4</v>
      </c>
      <c r="H17" s="19">
        <v>332</v>
      </c>
      <c r="I17" s="19">
        <v>2</v>
      </c>
      <c r="J17" s="19" t="s">
        <v>74</v>
      </c>
      <c r="K17" s="19" t="s">
        <v>74</v>
      </c>
      <c r="L17" s="19" t="s">
        <v>74</v>
      </c>
      <c r="M17" s="19" t="s">
        <v>74</v>
      </c>
    </row>
    <row r="18" spans="1:13" ht="12" thickBot="1" x14ac:dyDescent="0.3">
      <c r="A18" s="310" t="s">
        <v>153</v>
      </c>
      <c r="B18" s="63">
        <v>1789</v>
      </c>
      <c r="C18" s="19">
        <v>39</v>
      </c>
      <c r="D18" s="64">
        <v>6372</v>
      </c>
      <c r="E18" s="19">
        <v>87</v>
      </c>
      <c r="F18" s="64">
        <v>5384</v>
      </c>
      <c r="G18" s="19">
        <v>44</v>
      </c>
      <c r="H18" s="19">
        <v>830</v>
      </c>
      <c r="I18" s="19">
        <v>4</v>
      </c>
      <c r="J18" s="19" t="s">
        <v>74</v>
      </c>
      <c r="K18" s="19" t="s">
        <v>74</v>
      </c>
      <c r="L18" s="19" t="s">
        <v>74</v>
      </c>
      <c r="M18" s="19" t="s">
        <v>74</v>
      </c>
    </row>
    <row r="19" spans="1:13" ht="12" thickBot="1" x14ac:dyDescent="0.3">
      <c r="A19" s="310" t="s">
        <v>154</v>
      </c>
      <c r="B19" s="63">
        <v>4299</v>
      </c>
      <c r="C19" s="19">
        <v>115</v>
      </c>
      <c r="D19" s="64">
        <v>3901</v>
      </c>
      <c r="E19" s="19">
        <v>90</v>
      </c>
      <c r="F19" s="19" t="s">
        <v>74</v>
      </c>
      <c r="G19" s="19" t="s">
        <v>74</v>
      </c>
      <c r="H19" s="19" t="s">
        <v>74</v>
      </c>
      <c r="I19" s="19" t="s">
        <v>74</v>
      </c>
      <c r="J19" s="19" t="s">
        <v>74</v>
      </c>
      <c r="K19" s="19" t="s">
        <v>74</v>
      </c>
      <c r="L19" s="19" t="s">
        <v>74</v>
      </c>
      <c r="M19" s="19" t="s">
        <v>74</v>
      </c>
    </row>
    <row r="20" spans="1:13" ht="12" thickBot="1" x14ac:dyDescent="0.3">
      <c r="A20" s="310" t="s">
        <v>88</v>
      </c>
      <c r="B20" s="18" t="s">
        <v>74</v>
      </c>
      <c r="C20" s="19" t="s">
        <v>74</v>
      </c>
      <c r="D20" s="19" t="s">
        <v>74</v>
      </c>
      <c r="E20" s="19" t="s">
        <v>74</v>
      </c>
      <c r="F20" s="19">
        <v>117</v>
      </c>
      <c r="G20" s="19">
        <v>64</v>
      </c>
      <c r="H20" s="19">
        <v>477</v>
      </c>
      <c r="I20" s="19">
        <v>195</v>
      </c>
      <c r="J20" s="19" t="s">
        <v>74</v>
      </c>
      <c r="K20" s="19" t="s">
        <v>74</v>
      </c>
      <c r="L20" s="19" t="s">
        <v>74</v>
      </c>
      <c r="M20" s="19" t="s">
        <v>74</v>
      </c>
    </row>
    <row r="21" spans="1:13" ht="12" thickBot="1" x14ac:dyDescent="0.3">
      <c r="A21" s="310" t="s">
        <v>142</v>
      </c>
      <c r="B21" s="18" t="s">
        <v>74</v>
      </c>
      <c r="C21" s="19" t="s">
        <v>74</v>
      </c>
      <c r="D21" s="19" t="s">
        <v>74</v>
      </c>
      <c r="E21" s="19" t="s">
        <v>74</v>
      </c>
      <c r="F21" s="19" t="s">
        <v>74</v>
      </c>
      <c r="G21" s="19" t="s">
        <v>74</v>
      </c>
      <c r="H21" s="19" t="s">
        <v>74</v>
      </c>
      <c r="I21" s="19" t="s">
        <v>74</v>
      </c>
      <c r="J21" s="19">
        <v>214</v>
      </c>
      <c r="K21" s="19">
        <v>1</v>
      </c>
      <c r="L21" s="19">
        <v>256</v>
      </c>
      <c r="M21" s="19">
        <v>1</v>
      </c>
    </row>
    <row r="22" spans="1:13" ht="12" thickBot="1" x14ac:dyDescent="0.3">
      <c r="A22" s="310" t="s">
        <v>155</v>
      </c>
      <c r="B22" s="18">
        <v>436</v>
      </c>
      <c r="C22" s="19">
        <v>5</v>
      </c>
      <c r="D22" s="64">
        <v>1146</v>
      </c>
      <c r="E22" s="19">
        <v>40</v>
      </c>
      <c r="F22" s="19" t="s">
        <v>74</v>
      </c>
      <c r="G22" s="19" t="s">
        <v>74</v>
      </c>
      <c r="H22" s="19">
        <v>129</v>
      </c>
      <c r="I22" s="19">
        <v>1</v>
      </c>
      <c r="J22" s="19" t="s">
        <v>74</v>
      </c>
      <c r="K22" s="19" t="s">
        <v>74</v>
      </c>
      <c r="L22" s="19" t="s">
        <v>74</v>
      </c>
      <c r="M22" s="19" t="s">
        <v>74</v>
      </c>
    </row>
    <row r="23" spans="1:13" x14ac:dyDescent="0.25">
      <c r="A23" s="367" t="s">
        <v>156</v>
      </c>
      <c r="B23" s="72" t="s">
        <v>74</v>
      </c>
      <c r="C23" s="66" t="s">
        <v>74</v>
      </c>
      <c r="D23" s="66" t="s">
        <v>74</v>
      </c>
      <c r="E23" s="66" t="s">
        <v>74</v>
      </c>
      <c r="F23" s="66" t="s">
        <v>74</v>
      </c>
      <c r="G23" s="66" t="s">
        <v>74</v>
      </c>
      <c r="H23" s="67">
        <v>4207</v>
      </c>
      <c r="I23" s="66">
        <v>5</v>
      </c>
      <c r="J23" s="66" t="s">
        <v>74</v>
      </c>
      <c r="K23" s="66" t="s">
        <v>74</v>
      </c>
      <c r="L23" s="66" t="s">
        <v>74</v>
      </c>
      <c r="M23" s="66" t="s">
        <v>74</v>
      </c>
    </row>
    <row r="24" spans="1:13" ht="6" customHeight="1" x14ac:dyDescent="0.25">
      <c r="A24" s="262"/>
      <c r="B24" s="203"/>
      <c r="C24" s="264"/>
      <c r="D24" s="264"/>
      <c r="E24" s="264"/>
      <c r="F24" s="264"/>
      <c r="G24" s="264"/>
      <c r="H24" s="264"/>
      <c r="I24" s="264"/>
      <c r="J24" s="264"/>
      <c r="K24" s="264"/>
      <c r="L24" s="264"/>
      <c r="M24" s="264"/>
    </row>
    <row r="25" spans="1:13" x14ac:dyDescent="0.25">
      <c r="A25" s="338" t="s">
        <v>40</v>
      </c>
      <c r="B25" s="68">
        <v>10690</v>
      </c>
      <c r="C25" s="69">
        <v>283</v>
      </c>
      <c r="D25" s="70">
        <v>11419</v>
      </c>
      <c r="E25" s="69">
        <v>217</v>
      </c>
      <c r="F25" s="70">
        <v>5886</v>
      </c>
      <c r="G25" s="69">
        <v>112</v>
      </c>
      <c r="H25" s="70">
        <v>5975</v>
      </c>
      <c r="I25" s="69">
        <v>207</v>
      </c>
      <c r="J25" s="69">
        <v>214</v>
      </c>
      <c r="K25" s="69">
        <v>1</v>
      </c>
      <c r="L25" s="69">
        <v>256</v>
      </c>
      <c r="M25" s="69">
        <v>1</v>
      </c>
    </row>
    <row r="26" spans="1:13" ht="6" customHeight="1" x14ac:dyDescent="0.25">
      <c r="A26" s="262"/>
      <c r="B26" s="203"/>
      <c r="C26" s="264"/>
      <c r="D26" s="264"/>
      <c r="E26" s="264"/>
      <c r="F26" s="264"/>
      <c r="G26" s="264"/>
      <c r="H26" s="264"/>
      <c r="I26" s="264"/>
      <c r="J26" s="264"/>
      <c r="K26" s="264"/>
      <c r="L26" s="264"/>
      <c r="M26" s="264"/>
    </row>
    <row r="27" spans="1:13" x14ac:dyDescent="0.25">
      <c r="A27" s="522" t="s">
        <v>33</v>
      </c>
      <c r="B27" s="203"/>
      <c r="C27" s="264"/>
      <c r="D27" s="264"/>
      <c r="E27" s="264"/>
      <c r="F27" s="264"/>
      <c r="G27" s="264"/>
      <c r="H27" s="264"/>
      <c r="I27" s="264"/>
      <c r="J27" s="264"/>
      <c r="K27" s="264"/>
      <c r="L27" s="264"/>
      <c r="M27" s="264"/>
    </row>
    <row r="28" spans="1:13" ht="6" customHeight="1" x14ac:dyDescent="0.25">
      <c r="A28" s="262"/>
      <c r="B28" s="203"/>
      <c r="C28" s="264"/>
      <c r="D28" s="264"/>
      <c r="E28" s="264"/>
      <c r="F28" s="264"/>
      <c r="G28" s="264"/>
      <c r="H28" s="264"/>
      <c r="I28" s="264"/>
      <c r="J28" s="264"/>
      <c r="K28" s="264"/>
      <c r="L28" s="264"/>
      <c r="M28" s="264"/>
    </row>
    <row r="29" spans="1:13" x14ac:dyDescent="0.25">
      <c r="A29" s="367" t="s">
        <v>141</v>
      </c>
      <c r="B29" s="72" t="s">
        <v>74</v>
      </c>
      <c r="C29" s="66" t="s">
        <v>74</v>
      </c>
      <c r="D29" s="66" t="s">
        <v>74</v>
      </c>
      <c r="E29" s="66" t="s">
        <v>74</v>
      </c>
      <c r="F29" s="66" t="s">
        <v>74</v>
      </c>
      <c r="G29" s="66" t="s">
        <v>74</v>
      </c>
      <c r="H29" s="66" t="s">
        <v>74</v>
      </c>
      <c r="I29" s="66" t="s">
        <v>74</v>
      </c>
      <c r="J29" s="66" t="s">
        <v>74</v>
      </c>
      <c r="K29" s="66" t="s">
        <v>74</v>
      </c>
      <c r="L29" s="66">
        <v>345</v>
      </c>
      <c r="M29" s="66">
        <v>1</v>
      </c>
    </row>
    <row r="30" spans="1:13" ht="6" customHeight="1" x14ac:dyDescent="0.25">
      <c r="A30" s="262"/>
      <c r="B30" s="203"/>
      <c r="C30" s="264"/>
      <c r="D30" s="264"/>
      <c r="E30" s="264"/>
      <c r="F30" s="264"/>
      <c r="G30" s="264"/>
      <c r="H30" s="264"/>
      <c r="I30" s="264"/>
      <c r="J30" s="264"/>
      <c r="K30" s="264"/>
      <c r="L30" s="264"/>
      <c r="M30" s="264"/>
    </row>
    <row r="31" spans="1:13" x14ac:dyDescent="0.25">
      <c r="A31" s="338" t="s">
        <v>143</v>
      </c>
      <c r="B31" s="74" t="s">
        <v>74</v>
      </c>
      <c r="C31" s="69" t="s">
        <v>74</v>
      </c>
      <c r="D31" s="69" t="s">
        <v>74</v>
      </c>
      <c r="E31" s="69" t="s">
        <v>74</v>
      </c>
      <c r="F31" s="69" t="s">
        <v>74</v>
      </c>
      <c r="G31" s="69" t="s">
        <v>74</v>
      </c>
      <c r="H31" s="69" t="s">
        <v>74</v>
      </c>
      <c r="I31" s="69" t="s">
        <v>74</v>
      </c>
      <c r="J31" s="69" t="s">
        <v>74</v>
      </c>
      <c r="K31" s="69" t="s">
        <v>74</v>
      </c>
      <c r="L31" s="69">
        <v>345</v>
      </c>
      <c r="M31" s="69">
        <v>1</v>
      </c>
    </row>
    <row r="32" spans="1:13" ht="6" customHeight="1" x14ac:dyDescent="0.25">
      <c r="A32" s="262"/>
      <c r="B32" s="203"/>
      <c r="C32" s="264"/>
      <c r="D32" s="264"/>
      <c r="E32" s="264"/>
      <c r="F32" s="264"/>
      <c r="G32" s="264"/>
      <c r="H32" s="264"/>
      <c r="I32" s="264"/>
      <c r="J32" s="264"/>
      <c r="K32" s="264"/>
      <c r="L32" s="264"/>
      <c r="M32" s="264"/>
    </row>
    <row r="33" spans="1:17" x14ac:dyDescent="0.25">
      <c r="A33" s="338" t="s">
        <v>144</v>
      </c>
      <c r="B33" s="68">
        <v>21194</v>
      </c>
      <c r="C33" s="69">
        <v>732</v>
      </c>
      <c r="D33" s="70">
        <v>23296</v>
      </c>
      <c r="E33" s="69">
        <v>878</v>
      </c>
      <c r="F33" s="70">
        <v>14414</v>
      </c>
      <c r="G33" s="69">
        <v>322</v>
      </c>
      <c r="H33" s="70">
        <v>19191</v>
      </c>
      <c r="I33" s="69">
        <v>514</v>
      </c>
      <c r="J33" s="70">
        <v>16844</v>
      </c>
      <c r="K33" s="69">
        <v>436</v>
      </c>
      <c r="L33" s="70">
        <v>16567</v>
      </c>
      <c r="M33" s="69">
        <v>435</v>
      </c>
    </row>
    <row r="34" spans="1:17" ht="6" customHeight="1" x14ac:dyDescent="0.25">
      <c r="A34" s="262"/>
      <c r="B34" s="203"/>
      <c r="C34" s="264"/>
      <c r="D34" s="264"/>
      <c r="E34" s="264"/>
      <c r="F34" s="264"/>
      <c r="G34" s="264"/>
      <c r="H34" s="264"/>
      <c r="I34" s="264"/>
      <c r="J34" s="264"/>
      <c r="K34" s="264"/>
      <c r="L34" s="264"/>
      <c r="M34" s="264"/>
    </row>
    <row r="35" spans="1:17" x14ac:dyDescent="0.25">
      <c r="A35" s="620" t="s">
        <v>157</v>
      </c>
      <c r="B35" s="75">
        <v>2322</v>
      </c>
      <c r="C35" s="76" t="s">
        <v>74</v>
      </c>
      <c r="D35" s="76">
        <v>384</v>
      </c>
      <c r="E35" s="76" t="s">
        <v>74</v>
      </c>
      <c r="F35" s="76">
        <v>17</v>
      </c>
      <c r="G35" s="76" t="s">
        <v>74</v>
      </c>
      <c r="H35" s="76">
        <v>408</v>
      </c>
      <c r="I35" s="76" t="s">
        <v>74</v>
      </c>
      <c r="J35" s="76">
        <v>689</v>
      </c>
      <c r="K35" s="76" t="s">
        <v>74</v>
      </c>
      <c r="L35" s="76">
        <v>670</v>
      </c>
      <c r="M35" s="76" t="s">
        <v>74</v>
      </c>
    </row>
    <row r="36" spans="1:17" ht="6" customHeight="1" x14ac:dyDescent="0.25">
      <c r="A36" s="262"/>
      <c r="B36" s="203"/>
      <c r="C36" s="264"/>
      <c r="D36" s="264"/>
      <c r="E36" s="264"/>
      <c r="F36" s="264"/>
      <c r="G36" s="264"/>
      <c r="H36" s="264"/>
      <c r="I36" s="264"/>
      <c r="J36" s="264"/>
      <c r="K36" s="264"/>
      <c r="L36" s="264"/>
      <c r="M36" s="264"/>
    </row>
    <row r="37" spans="1:17" x14ac:dyDescent="0.25">
      <c r="A37" s="338" t="s">
        <v>158</v>
      </c>
      <c r="B37" s="68">
        <v>23516</v>
      </c>
      <c r="C37" s="69" t="s">
        <v>74</v>
      </c>
      <c r="D37" s="70">
        <v>23680</v>
      </c>
      <c r="E37" s="69" t="s">
        <v>74</v>
      </c>
      <c r="F37" s="70">
        <v>14431</v>
      </c>
      <c r="G37" s="69" t="s">
        <v>74</v>
      </c>
      <c r="H37" s="70">
        <v>19599</v>
      </c>
      <c r="I37" s="69" t="s">
        <v>74</v>
      </c>
      <c r="J37" s="70">
        <v>17533</v>
      </c>
      <c r="K37" s="69" t="s">
        <v>74</v>
      </c>
      <c r="L37" s="70">
        <v>17237</v>
      </c>
      <c r="M37" s="69" t="s">
        <v>74</v>
      </c>
    </row>
    <row r="38" spans="1:17" x14ac:dyDescent="0.25">
      <c r="A38" s="292"/>
      <c r="B38" s="254"/>
      <c r="C38" s="214"/>
      <c r="D38" s="254"/>
      <c r="E38" s="214"/>
      <c r="F38" s="254"/>
      <c r="G38" s="214"/>
      <c r="H38" s="254"/>
      <c r="I38" s="214"/>
      <c r="J38" s="254"/>
      <c r="K38" s="214"/>
      <c r="L38" s="254"/>
      <c r="M38" s="214"/>
    </row>
    <row r="40" spans="1:17" x14ac:dyDescent="0.25">
      <c r="A40" s="355" t="s">
        <v>310</v>
      </c>
      <c r="B40" s="341"/>
      <c r="C40" s="341"/>
      <c r="D40" s="341"/>
      <c r="E40" s="341"/>
      <c r="F40" s="341"/>
      <c r="G40" s="341"/>
      <c r="H40" s="341"/>
      <c r="I40" s="341"/>
      <c r="J40" s="341"/>
      <c r="K40" s="341"/>
      <c r="L40" s="341"/>
      <c r="M40" s="341"/>
      <c r="N40" s="341"/>
      <c r="O40" s="341"/>
      <c r="P40" s="341"/>
    </row>
    <row r="42" spans="1:17" x14ac:dyDescent="0.25">
      <c r="A42" s="295"/>
      <c r="B42" s="621" t="s">
        <v>56</v>
      </c>
      <c r="C42" s="622"/>
      <c r="D42" s="622"/>
      <c r="E42" s="622"/>
      <c r="F42" s="622"/>
      <c r="G42" s="622"/>
      <c r="H42" s="622"/>
      <c r="I42" s="622"/>
      <c r="J42" s="622"/>
      <c r="K42" s="622"/>
      <c r="L42" s="327"/>
      <c r="M42" s="327"/>
    </row>
    <row r="43" spans="1:17" ht="6" customHeight="1" x14ac:dyDescent="0.25">
      <c r="A43" s="262" t="s">
        <v>28</v>
      </c>
      <c r="B43" s="262"/>
      <c r="C43" s="262"/>
      <c r="D43" s="262"/>
      <c r="E43" s="262"/>
      <c r="F43" s="262"/>
      <c r="G43" s="262"/>
      <c r="H43" s="262"/>
      <c r="I43" s="262"/>
      <c r="J43" s="262"/>
      <c r="K43" s="262"/>
      <c r="L43" s="262"/>
      <c r="M43" s="262"/>
      <c r="N43" s="262"/>
      <c r="O43" s="262"/>
      <c r="P43" s="262"/>
      <c r="Q43" s="262"/>
    </row>
    <row r="44" spans="1:17" ht="12" thickBot="1" x14ac:dyDescent="0.3">
      <c r="A44" s="618"/>
      <c r="B44" s="297">
        <v>2012</v>
      </c>
      <c r="C44" s="333"/>
      <c r="D44" s="297">
        <v>2014</v>
      </c>
      <c r="E44" s="333"/>
      <c r="F44" s="623">
        <v>2016</v>
      </c>
      <c r="G44" s="624"/>
      <c r="H44" s="625">
        <v>2018</v>
      </c>
      <c r="I44" s="626"/>
      <c r="J44" s="623">
        <v>2020</v>
      </c>
      <c r="K44" s="624"/>
      <c r="L44" s="627">
        <v>2022</v>
      </c>
      <c r="M44" s="628"/>
    </row>
    <row r="45" spans="1:17" x14ac:dyDescent="0.25">
      <c r="A45" s="619" t="s">
        <v>138</v>
      </c>
      <c r="B45" s="612" t="s">
        <v>229</v>
      </c>
      <c r="C45" s="498" t="s">
        <v>230</v>
      </c>
      <c r="D45" s="612" t="s">
        <v>229</v>
      </c>
      <c r="E45" s="498" t="s">
        <v>230</v>
      </c>
      <c r="F45" s="612" t="s">
        <v>229</v>
      </c>
      <c r="G45" s="498" t="s">
        <v>230</v>
      </c>
      <c r="H45" s="612" t="s">
        <v>229</v>
      </c>
      <c r="I45" s="498" t="s">
        <v>230</v>
      </c>
      <c r="J45" s="613" t="s">
        <v>229</v>
      </c>
      <c r="K45" s="614" t="s">
        <v>230</v>
      </c>
      <c r="L45" s="615" t="s">
        <v>229</v>
      </c>
      <c r="M45" s="616" t="s">
        <v>230</v>
      </c>
    </row>
    <row r="46" spans="1:17" ht="6" customHeight="1" x14ac:dyDescent="0.25">
      <c r="A46" s="262"/>
      <c r="B46" s="366"/>
      <c r="C46" s="366"/>
      <c r="D46" s="366"/>
      <c r="E46" s="366"/>
    </row>
    <row r="47" spans="1:17" x14ac:dyDescent="0.25">
      <c r="A47" s="522" t="s">
        <v>148</v>
      </c>
      <c r="B47" s="366"/>
      <c r="C47" s="366"/>
      <c r="D47" s="366"/>
      <c r="E47" s="366"/>
    </row>
    <row r="48" spans="1:17" ht="6" customHeight="1" x14ac:dyDescent="0.25">
      <c r="A48" s="262"/>
      <c r="B48" s="366"/>
      <c r="C48" s="366"/>
      <c r="D48" s="366"/>
      <c r="E48" s="366"/>
    </row>
    <row r="49" spans="1:13" ht="12" thickBot="1" x14ac:dyDescent="0.3">
      <c r="A49" s="629" t="s">
        <v>149</v>
      </c>
      <c r="B49" s="19" t="s">
        <v>74</v>
      </c>
      <c r="C49" s="19" t="s">
        <v>74</v>
      </c>
      <c r="D49" s="19" t="s">
        <v>74</v>
      </c>
      <c r="E49" s="19" t="s">
        <v>74</v>
      </c>
      <c r="F49" s="19" t="s">
        <v>74</v>
      </c>
      <c r="G49" s="19" t="s">
        <v>74</v>
      </c>
      <c r="H49" s="19" t="s">
        <v>74</v>
      </c>
      <c r="I49" s="19" t="s">
        <v>74</v>
      </c>
      <c r="J49" s="19" t="s">
        <v>74</v>
      </c>
      <c r="K49" s="19" t="s">
        <v>74</v>
      </c>
      <c r="L49" s="19" t="s">
        <v>74</v>
      </c>
      <c r="M49" s="19" t="s">
        <v>74</v>
      </c>
    </row>
    <row r="50" spans="1:13" x14ac:dyDescent="0.25">
      <c r="A50" s="630" t="s">
        <v>150</v>
      </c>
      <c r="B50" s="66" t="s">
        <v>74</v>
      </c>
      <c r="C50" s="66" t="s">
        <v>74</v>
      </c>
      <c r="D50" s="66" t="s">
        <v>74</v>
      </c>
      <c r="E50" s="66" t="s">
        <v>74</v>
      </c>
      <c r="F50" s="66" t="s">
        <v>74</v>
      </c>
      <c r="G50" s="66" t="s">
        <v>74</v>
      </c>
      <c r="H50" s="66" t="s">
        <v>74</v>
      </c>
      <c r="I50" s="66" t="s">
        <v>74</v>
      </c>
      <c r="J50" s="66" t="s">
        <v>74</v>
      </c>
      <c r="K50" s="66" t="s">
        <v>74</v>
      </c>
      <c r="L50" s="66" t="s">
        <v>74</v>
      </c>
      <c r="M50" s="66" t="s">
        <v>74</v>
      </c>
    </row>
    <row r="51" spans="1:13" ht="6" customHeight="1" x14ac:dyDescent="0.25">
      <c r="A51" s="631"/>
      <c r="B51" s="264"/>
      <c r="C51" s="264"/>
      <c r="D51" s="264"/>
      <c r="E51" s="264"/>
      <c r="F51" s="632"/>
      <c r="G51" s="632"/>
      <c r="H51" s="632"/>
      <c r="I51" s="632"/>
      <c r="J51" s="632"/>
      <c r="K51" s="632"/>
      <c r="L51" s="632"/>
      <c r="M51" s="632"/>
    </row>
    <row r="52" spans="1:13" x14ac:dyDescent="0.25">
      <c r="A52" s="633" t="s">
        <v>151</v>
      </c>
      <c r="B52" s="69" t="s">
        <v>74</v>
      </c>
      <c r="C52" s="69" t="s">
        <v>74</v>
      </c>
      <c r="D52" s="69" t="s">
        <v>74</v>
      </c>
      <c r="E52" s="69" t="s">
        <v>74</v>
      </c>
      <c r="F52" s="69" t="s">
        <v>74</v>
      </c>
      <c r="G52" s="69" t="s">
        <v>74</v>
      </c>
      <c r="H52" s="69" t="s">
        <v>74</v>
      </c>
      <c r="I52" s="69" t="s">
        <v>74</v>
      </c>
      <c r="J52" s="73" t="s">
        <v>74</v>
      </c>
      <c r="K52" s="73" t="s">
        <v>74</v>
      </c>
      <c r="L52" s="196" t="s">
        <v>74</v>
      </c>
      <c r="M52" s="196" t="s">
        <v>74</v>
      </c>
    </row>
    <row r="53" spans="1:13" ht="6" customHeight="1" x14ac:dyDescent="0.25">
      <c r="A53" s="631"/>
      <c r="B53" s="264"/>
      <c r="C53" s="264"/>
      <c r="D53" s="264"/>
      <c r="E53" s="264"/>
      <c r="F53" s="632"/>
      <c r="G53" s="632"/>
      <c r="H53" s="632"/>
      <c r="I53" s="632"/>
      <c r="J53" s="632"/>
      <c r="K53" s="632"/>
      <c r="L53" s="632"/>
      <c r="M53" s="632"/>
    </row>
    <row r="54" spans="1:13" x14ac:dyDescent="0.25">
      <c r="A54" s="634" t="s">
        <v>23</v>
      </c>
      <c r="B54" s="264"/>
      <c r="C54" s="264"/>
      <c r="D54" s="264"/>
      <c r="E54" s="264"/>
      <c r="F54" s="632"/>
      <c r="G54" s="632"/>
      <c r="H54" s="632"/>
      <c r="I54" s="632"/>
      <c r="J54" s="632"/>
      <c r="K54" s="632"/>
      <c r="L54" s="632"/>
      <c r="M54" s="632"/>
    </row>
    <row r="55" spans="1:13" ht="6" customHeight="1" x14ac:dyDescent="0.25">
      <c r="A55" s="631"/>
      <c r="B55" s="264"/>
      <c r="C55" s="264"/>
      <c r="D55" s="264"/>
      <c r="E55" s="264"/>
      <c r="F55" s="632"/>
      <c r="G55" s="632"/>
      <c r="H55" s="632"/>
      <c r="I55" s="632"/>
      <c r="J55" s="632"/>
      <c r="K55" s="632"/>
      <c r="L55" s="632"/>
      <c r="M55" s="632"/>
    </row>
    <row r="56" spans="1:13" ht="12" thickBot="1" x14ac:dyDescent="0.3">
      <c r="A56" s="629" t="s">
        <v>152</v>
      </c>
      <c r="B56" s="19" t="s">
        <v>74</v>
      </c>
      <c r="C56" s="19" t="s">
        <v>74</v>
      </c>
      <c r="D56" s="19" t="s">
        <v>74</v>
      </c>
      <c r="E56" s="19" t="s">
        <v>74</v>
      </c>
      <c r="F56" s="19" t="s">
        <v>74</v>
      </c>
      <c r="G56" s="19" t="s">
        <v>74</v>
      </c>
      <c r="H56" s="19" t="s">
        <v>74</v>
      </c>
      <c r="I56" s="19" t="s">
        <v>74</v>
      </c>
      <c r="J56" s="19" t="s">
        <v>74</v>
      </c>
      <c r="K56" s="19" t="s">
        <v>74</v>
      </c>
      <c r="L56" s="19" t="s">
        <v>74</v>
      </c>
      <c r="M56" s="19" t="s">
        <v>74</v>
      </c>
    </row>
    <row r="57" spans="1:13" ht="12" thickBot="1" x14ac:dyDescent="0.3">
      <c r="A57" s="629" t="s">
        <v>153</v>
      </c>
      <c r="B57" s="19" t="s">
        <v>74</v>
      </c>
      <c r="C57" s="19" t="s">
        <v>74</v>
      </c>
      <c r="D57" s="19" t="s">
        <v>74</v>
      </c>
      <c r="E57" s="19" t="s">
        <v>74</v>
      </c>
      <c r="F57" s="19" t="s">
        <v>74</v>
      </c>
      <c r="G57" s="19" t="s">
        <v>74</v>
      </c>
      <c r="H57" s="19" t="s">
        <v>74</v>
      </c>
      <c r="I57" s="19" t="s">
        <v>74</v>
      </c>
      <c r="J57" s="19" t="s">
        <v>74</v>
      </c>
      <c r="K57" s="19" t="s">
        <v>74</v>
      </c>
      <c r="L57" s="19" t="s">
        <v>74</v>
      </c>
      <c r="M57" s="19" t="s">
        <v>74</v>
      </c>
    </row>
    <row r="58" spans="1:13" ht="12" thickBot="1" x14ac:dyDescent="0.3">
      <c r="A58" s="629" t="s">
        <v>154</v>
      </c>
      <c r="B58" s="19" t="s">
        <v>74</v>
      </c>
      <c r="C58" s="19" t="s">
        <v>74</v>
      </c>
      <c r="D58" s="19" t="s">
        <v>74</v>
      </c>
      <c r="E58" s="19" t="s">
        <v>74</v>
      </c>
      <c r="F58" s="19" t="s">
        <v>74</v>
      </c>
      <c r="G58" s="19" t="s">
        <v>74</v>
      </c>
      <c r="H58" s="19" t="s">
        <v>74</v>
      </c>
      <c r="I58" s="19" t="s">
        <v>74</v>
      </c>
      <c r="J58" s="19" t="s">
        <v>74</v>
      </c>
      <c r="K58" s="19" t="s">
        <v>74</v>
      </c>
      <c r="L58" s="19" t="s">
        <v>74</v>
      </c>
      <c r="M58" s="19" t="s">
        <v>74</v>
      </c>
    </row>
    <row r="59" spans="1:13" ht="12" thickBot="1" x14ac:dyDescent="0.3">
      <c r="A59" s="629" t="s">
        <v>88</v>
      </c>
      <c r="B59" s="19" t="s">
        <v>74</v>
      </c>
      <c r="C59" s="19" t="s">
        <v>74</v>
      </c>
      <c r="D59" s="19" t="s">
        <v>74</v>
      </c>
      <c r="E59" s="19" t="s">
        <v>74</v>
      </c>
      <c r="F59" s="19" t="s">
        <v>74</v>
      </c>
      <c r="G59" s="19" t="s">
        <v>74</v>
      </c>
      <c r="H59" s="19" t="s">
        <v>74</v>
      </c>
      <c r="I59" s="19" t="s">
        <v>74</v>
      </c>
      <c r="J59" s="19" t="s">
        <v>74</v>
      </c>
      <c r="K59" s="19" t="s">
        <v>74</v>
      </c>
      <c r="L59" s="19" t="s">
        <v>74</v>
      </c>
      <c r="M59" s="19" t="s">
        <v>74</v>
      </c>
    </row>
    <row r="60" spans="1:13" ht="12" thickBot="1" x14ac:dyDescent="0.3">
      <c r="A60" s="629" t="s">
        <v>142</v>
      </c>
      <c r="B60" s="19">
        <v>490</v>
      </c>
      <c r="C60" s="19">
        <v>3</v>
      </c>
      <c r="D60" s="19" t="s">
        <v>74</v>
      </c>
      <c r="E60" s="19" t="s">
        <v>74</v>
      </c>
      <c r="F60" s="19">
        <v>629</v>
      </c>
      <c r="G60" s="71">
        <v>6</v>
      </c>
      <c r="H60" s="71" t="s">
        <v>74</v>
      </c>
      <c r="I60" s="71" t="s">
        <v>74</v>
      </c>
      <c r="J60" s="19" t="s">
        <v>74</v>
      </c>
      <c r="K60" s="71" t="s">
        <v>74</v>
      </c>
      <c r="L60" s="19" t="s">
        <v>74</v>
      </c>
      <c r="M60" s="71" t="s">
        <v>74</v>
      </c>
    </row>
    <row r="61" spans="1:13" ht="12" thickBot="1" x14ac:dyDescent="0.3">
      <c r="A61" s="629" t="s">
        <v>155</v>
      </c>
      <c r="B61" s="19" t="s">
        <v>74</v>
      </c>
      <c r="C61" s="19" t="s">
        <v>74</v>
      </c>
      <c r="D61" s="19" t="s">
        <v>74</v>
      </c>
      <c r="E61" s="19" t="s">
        <v>74</v>
      </c>
      <c r="F61" s="19" t="s">
        <v>74</v>
      </c>
      <c r="G61" s="19" t="s">
        <v>74</v>
      </c>
      <c r="H61" s="19" t="s">
        <v>74</v>
      </c>
      <c r="I61" s="19" t="s">
        <v>74</v>
      </c>
      <c r="J61" s="19" t="s">
        <v>74</v>
      </c>
      <c r="K61" s="19" t="s">
        <v>74</v>
      </c>
      <c r="L61" s="19" t="s">
        <v>74</v>
      </c>
      <c r="M61" s="19" t="s">
        <v>74</v>
      </c>
    </row>
    <row r="62" spans="1:13" x14ac:dyDescent="0.25">
      <c r="A62" s="630" t="s">
        <v>156</v>
      </c>
      <c r="B62" s="66" t="s">
        <v>74</v>
      </c>
      <c r="C62" s="66" t="s">
        <v>74</v>
      </c>
      <c r="D62" s="66" t="s">
        <v>74</v>
      </c>
      <c r="E62" s="66" t="s">
        <v>74</v>
      </c>
      <c r="F62" s="66" t="s">
        <v>74</v>
      </c>
      <c r="G62" s="66" t="s">
        <v>74</v>
      </c>
      <c r="H62" s="66" t="s">
        <v>74</v>
      </c>
      <c r="I62" s="66" t="s">
        <v>74</v>
      </c>
      <c r="J62" s="66" t="s">
        <v>74</v>
      </c>
      <c r="K62" s="66" t="s">
        <v>74</v>
      </c>
      <c r="L62" s="66" t="s">
        <v>74</v>
      </c>
      <c r="M62" s="66" t="s">
        <v>74</v>
      </c>
    </row>
    <row r="63" spans="1:13" ht="6" customHeight="1" x14ac:dyDescent="0.25">
      <c r="A63" s="631"/>
      <c r="B63" s="264"/>
      <c r="C63" s="264"/>
      <c r="D63" s="264"/>
      <c r="E63" s="264"/>
      <c r="F63" s="632"/>
      <c r="G63" s="632"/>
      <c r="H63" s="632"/>
      <c r="I63" s="632"/>
      <c r="J63" s="632"/>
      <c r="K63" s="632"/>
      <c r="L63" s="632"/>
      <c r="M63" s="632"/>
    </row>
    <row r="64" spans="1:13" x14ac:dyDescent="0.25">
      <c r="A64" s="633" t="s">
        <v>40</v>
      </c>
      <c r="B64" s="69">
        <v>490</v>
      </c>
      <c r="C64" s="69">
        <v>3</v>
      </c>
      <c r="D64" s="69" t="s">
        <v>74</v>
      </c>
      <c r="E64" s="69" t="s">
        <v>74</v>
      </c>
      <c r="F64" s="69">
        <v>629</v>
      </c>
      <c r="G64" s="73">
        <v>6</v>
      </c>
      <c r="H64" s="73" t="s">
        <v>74</v>
      </c>
      <c r="I64" s="73" t="s">
        <v>74</v>
      </c>
      <c r="J64" s="73" t="s">
        <v>74</v>
      </c>
      <c r="K64" s="73" t="s">
        <v>74</v>
      </c>
      <c r="L64" s="196" t="s">
        <v>74</v>
      </c>
      <c r="M64" s="196" t="s">
        <v>74</v>
      </c>
    </row>
    <row r="65" spans="1:16" ht="6" customHeight="1" x14ac:dyDescent="0.25">
      <c r="A65" s="631"/>
      <c r="B65" s="264"/>
      <c r="C65" s="264"/>
      <c r="D65" s="264"/>
      <c r="E65" s="264"/>
      <c r="F65" s="632"/>
      <c r="G65" s="632"/>
      <c r="H65" s="632"/>
      <c r="I65" s="632"/>
      <c r="J65" s="632"/>
      <c r="K65" s="632"/>
      <c r="L65" s="632"/>
      <c r="M65" s="632"/>
    </row>
    <row r="66" spans="1:16" x14ac:dyDescent="0.25">
      <c r="A66" s="634" t="s">
        <v>33</v>
      </c>
      <c r="B66" s="264"/>
      <c r="C66" s="264"/>
      <c r="D66" s="264"/>
      <c r="E66" s="264"/>
      <c r="F66" s="632"/>
      <c r="G66" s="632"/>
      <c r="H66" s="632"/>
      <c r="I66" s="632"/>
      <c r="J66" s="632"/>
      <c r="K66" s="632"/>
      <c r="L66" s="632"/>
      <c r="M66" s="632"/>
    </row>
    <row r="67" spans="1:16" ht="6" customHeight="1" x14ac:dyDescent="0.25">
      <c r="A67" s="631"/>
      <c r="B67" s="264"/>
      <c r="C67" s="264"/>
      <c r="D67" s="264"/>
      <c r="E67" s="264"/>
      <c r="F67" s="632"/>
      <c r="G67" s="632"/>
      <c r="H67" s="632"/>
      <c r="I67" s="632"/>
      <c r="J67" s="632"/>
      <c r="K67" s="632"/>
      <c r="L67" s="632"/>
      <c r="M67" s="632"/>
    </row>
    <row r="68" spans="1:16" x14ac:dyDescent="0.25">
      <c r="A68" s="630" t="s">
        <v>141</v>
      </c>
      <c r="B68" s="67">
        <v>8502</v>
      </c>
      <c r="C68" s="66" t="s">
        <v>82</v>
      </c>
      <c r="D68" s="67">
        <v>9706</v>
      </c>
      <c r="E68" s="66" t="s">
        <v>64</v>
      </c>
      <c r="F68" s="67">
        <v>20625</v>
      </c>
      <c r="G68" s="66" t="s">
        <v>64</v>
      </c>
      <c r="H68" s="67">
        <v>12395</v>
      </c>
      <c r="I68" s="66" t="s">
        <v>64</v>
      </c>
      <c r="J68" s="67">
        <v>13389.990849999998</v>
      </c>
      <c r="K68" s="66" t="s">
        <v>64</v>
      </c>
      <c r="L68" s="67">
        <v>10634.956018999999</v>
      </c>
      <c r="M68" s="66" t="s">
        <v>64</v>
      </c>
    </row>
    <row r="69" spans="1:16" ht="6" customHeight="1" x14ac:dyDescent="0.25">
      <c r="A69" s="631"/>
      <c r="B69" s="264"/>
      <c r="C69" s="264"/>
      <c r="D69" s="264"/>
      <c r="E69" s="264"/>
      <c r="F69" s="632"/>
      <c r="G69" s="632"/>
      <c r="H69" s="635"/>
      <c r="I69" s="632"/>
      <c r="J69" s="632"/>
      <c r="K69" s="632"/>
      <c r="L69" s="632"/>
      <c r="M69" s="632"/>
    </row>
    <row r="70" spans="1:16" x14ac:dyDescent="0.25">
      <c r="A70" s="633" t="s">
        <v>143</v>
      </c>
      <c r="B70" s="70">
        <v>8502</v>
      </c>
      <c r="C70" s="69" t="s">
        <v>82</v>
      </c>
      <c r="D70" s="70">
        <v>9706</v>
      </c>
      <c r="E70" s="69" t="s">
        <v>64</v>
      </c>
      <c r="F70" s="70">
        <v>20265</v>
      </c>
      <c r="G70" s="69" t="s">
        <v>64</v>
      </c>
      <c r="H70" s="70">
        <v>12395</v>
      </c>
      <c r="I70" s="69" t="s">
        <v>64</v>
      </c>
      <c r="J70" s="226">
        <v>13389.990849999998</v>
      </c>
      <c r="K70" s="73" t="s">
        <v>64</v>
      </c>
      <c r="L70" s="197">
        <v>10634.956019000001</v>
      </c>
      <c r="M70" s="196" t="s">
        <v>64</v>
      </c>
      <c r="O70" s="636"/>
      <c r="P70" s="637"/>
    </row>
    <row r="71" spans="1:16" ht="6" customHeight="1" x14ac:dyDescent="0.25">
      <c r="A71" s="631"/>
      <c r="B71" s="264"/>
      <c r="C71" s="264"/>
      <c r="D71" s="264"/>
      <c r="E71" s="264"/>
      <c r="F71" s="632"/>
      <c r="G71" s="632"/>
      <c r="H71" s="635"/>
      <c r="I71" s="632"/>
      <c r="J71" s="632"/>
      <c r="K71" s="632"/>
      <c r="L71" s="632"/>
      <c r="M71" s="632"/>
      <c r="O71" s="638"/>
      <c r="P71" s="639"/>
    </row>
    <row r="72" spans="1:16" x14ac:dyDescent="0.25">
      <c r="A72" s="633" t="s">
        <v>144</v>
      </c>
      <c r="B72" s="70">
        <v>8992</v>
      </c>
      <c r="C72" s="69">
        <v>3</v>
      </c>
      <c r="D72" s="70">
        <v>9706</v>
      </c>
      <c r="E72" s="69" t="s">
        <v>64</v>
      </c>
      <c r="F72" s="70">
        <v>21254</v>
      </c>
      <c r="G72" s="73">
        <v>6</v>
      </c>
      <c r="H72" s="226">
        <v>12395</v>
      </c>
      <c r="I72" s="73" t="s">
        <v>74</v>
      </c>
      <c r="J72" s="226">
        <v>13389.990849999998</v>
      </c>
      <c r="K72" s="73" t="s">
        <v>64</v>
      </c>
      <c r="L72" s="197">
        <v>10634.956019000001</v>
      </c>
      <c r="M72" s="196" t="s">
        <v>64</v>
      </c>
      <c r="O72" s="640"/>
      <c r="P72" s="641"/>
    </row>
    <row r="73" spans="1:16" ht="6" customHeight="1" x14ac:dyDescent="0.25">
      <c r="A73" s="631"/>
      <c r="B73" s="264"/>
      <c r="C73" s="264"/>
      <c r="D73" s="264"/>
      <c r="E73" s="264"/>
      <c r="F73" s="632"/>
      <c r="G73" s="632"/>
      <c r="H73" s="635"/>
      <c r="I73" s="632"/>
      <c r="J73" s="632"/>
      <c r="K73" s="632"/>
      <c r="L73" s="632"/>
      <c r="M73" s="632"/>
    </row>
    <row r="74" spans="1:16" x14ac:dyDescent="0.25">
      <c r="A74" s="642" t="s">
        <v>157</v>
      </c>
      <c r="B74" s="77">
        <v>1167</v>
      </c>
      <c r="C74" s="76" t="s">
        <v>74</v>
      </c>
      <c r="D74" s="77">
        <v>1366</v>
      </c>
      <c r="E74" s="246" t="s">
        <v>64</v>
      </c>
      <c r="F74" s="77">
        <v>3131</v>
      </c>
      <c r="G74" s="246" t="s">
        <v>64</v>
      </c>
      <c r="H74" s="77">
        <v>2079</v>
      </c>
      <c r="I74" s="246" t="s">
        <v>64</v>
      </c>
      <c r="J74" s="77">
        <v>2632.8735499999998</v>
      </c>
      <c r="K74" s="246" t="s">
        <v>64</v>
      </c>
      <c r="L74" s="77">
        <v>1237.5461400000002</v>
      </c>
      <c r="M74" s="246" t="s">
        <v>64</v>
      </c>
    </row>
    <row r="75" spans="1:16" ht="6" customHeight="1" x14ac:dyDescent="0.25">
      <c r="A75" s="631"/>
      <c r="B75" s="264"/>
      <c r="C75" s="264"/>
      <c r="D75" s="264"/>
      <c r="E75" s="264"/>
      <c r="F75" s="632"/>
      <c r="G75" s="632"/>
      <c r="H75" s="635"/>
      <c r="I75" s="632"/>
      <c r="J75" s="632"/>
      <c r="K75" s="632"/>
      <c r="L75" s="632"/>
      <c r="M75" s="632"/>
    </row>
    <row r="76" spans="1:16" x14ac:dyDescent="0.25">
      <c r="A76" s="633" t="s">
        <v>158</v>
      </c>
      <c r="B76" s="70">
        <v>10159</v>
      </c>
      <c r="C76" s="69" t="s">
        <v>74</v>
      </c>
      <c r="D76" s="70">
        <v>11072</v>
      </c>
      <c r="E76" s="69" t="s">
        <v>64</v>
      </c>
      <c r="F76" s="70">
        <v>24385</v>
      </c>
      <c r="G76" s="73" t="s">
        <v>74</v>
      </c>
      <c r="H76" s="226">
        <v>14474</v>
      </c>
      <c r="I76" s="73" t="s">
        <v>74</v>
      </c>
      <c r="J76" s="226">
        <v>16022.864399999995</v>
      </c>
      <c r="K76" s="73" t="s">
        <v>74</v>
      </c>
      <c r="L76" s="197">
        <v>11872.502158999998</v>
      </c>
      <c r="M76" s="196" t="s">
        <v>74</v>
      </c>
    </row>
  </sheetData>
  <mergeCells count="16">
    <mergeCell ref="A40:P40"/>
    <mergeCell ref="B3:M3"/>
    <mergeCell ref="B44:C44"/>
    <mergeCell ref="D44:E44"/>
    <mergeCell ref="F44:G44"/>
    <mergeCell ref="H44:I44"/>
    <mergeCell ref="L44:M44"/>
    <mergeCell ref="J44:K44"/>
    <mergeCell ref="B42:M42"/>
    <mergeCell ref="A1:P1"/>
    <mergeCell ref="B5:C5"/>
    <mergeCell ref="D5:E5"/>
    <mergeCell ref="F5:G5"/>
    <mergeCell ref="H5:I5"/>
    <mergeCell ref="J5:K5"/>
    <mergeCell ref="L5:M5"/>
  </mergeCells>
  <pageMargins left="0.7" right="0.7" top="0.75" bottom="0.75" header="0.3" footer="0.3"/>
  <pageSetup paperSize="9" orientation="portrait" r:id="rId1"/>
  <headerFooter alignWithMargins="0">
    <oddFooter>&amp;L&amp;"Arial,Italic"&amp;8&amp;F &amp;A &amp;D&amp;R&amp;"Arial,Italic"&amp;8&amp;P/&amp;N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M34"/>
  <sheetViews>
    <sheetView showGridLines="0" zoomScaleNormal="100" workbookViewId="0">
      <selection activeCell="F22" sqref="F22"/>
    </sheetView>
  </sheetViews>
  <sheetFormatPr defaultColWidth="9.1796875" defaultRowHeight="11.5" x14ac:dyDescent="0.25"/>
  <cols>
    <col min="1" max="1" width="19.1796875" style="643" bestFit="1" customWidth="1"/>
    <col min="2" max="2" width="14.453125" style="643" customWidth="1"/>
    <col min="3" max="3" width="18" style="258" customWidth="1"/>
    <col min="4" max="4" width="16.453125" style="645" customWidth="1"/>
    <col min="5" max="16384" width="9.1796875" style="643"/>
  </cols>
  <sheetData>
    <row r="1" spans="1:13" x14ac:dyDescent="0.25">
      <c r="A1" s="326" t="s">
        <v>311</v>
      </c>
      <c r="B1" s="327"/>
      <c r="C1" s="327"/>
      <c r="D1" s="327"/>
      <c r="E1" s="327"/>
      <c r="F1" s="327"/>
      <c r="G1" s="327"/>
      <c r="H1" s="327"/>
      <c r="I1" s="327"/>
      <c r="J1" s="327"/>
      <c r="K1" s="327"/>
      <c r="L1" s="327"/>
      <c r="M1" s="327"/>
    </row>
    <row r="2" spans="1:13" ht="12" customHeight="1" x14ac:dyDescent="0.25">
      <c r="A2" s="295"/>
      <c r="B2" s="295"/>
      <c r="C2" s="213"/>
      <c r="D2" s="644"/>
    </row>
    <row r="3" spans="1:13" hidden="1" x14ac:dyDescent="0.25"/>
    <row r="4" spans="1:13" ht="36" customHeight="1" x14ac:dyDescent="0.25">
      <c r="A4" s="260" t="s">
        <v>159</v>
      </c>
      <c r="B4" s="216" t="s">
        <v>160</v>
      </c>
      <c r="C4" s="216" t="s">
        <v>161</v>
      </c>
      <c r="D4" s="261" t="s">
        <v>162</v>
      </c>
    </row>
    <row r="5" spans="1:13" ht="6" customHeight="1" x14ac:dyDescent="0.25">
      <c r="A5" s="262"/>
      <c r="B5" s="263"/>
      <c r="C5" s="264"/>
      <c r="D5" s="265"/>
    </row>
    <row r="6" spans="1:13" x14ac:dyDescent="0.25">
      <c r="A6" s="266" t="s">
        <v>20</v>
      </c>
      <c r="B6" s="263"/>
      <c r="C6" s="264"/>
      <c r="D6" s="265"/>
    </row>
    <row r="7" spans="1:13" ht="6" customHeight="1" x14ac:dyDescent="0.25">
      <c r="A7" s="262"/>
      <c r="B7" s="263"/>
      <c r="C7" s="264"/>
      <c r="D7" s="265"/>
    </row>
    <row r="8" spans="1:13" x14ac:dyDescent="0.25">
      <c r="A8" s="78" t="s">
        <v>163</v>
      </c>
      <c r="B8" s="79">
        <v>75.678346157074003</v>
      </c>
      <c r="C8" s="80">
        <v>1822.0683362484001</v>
      </c>
      <c r="D8" s="247">
        <v>24.076481963104886</v>
      </c>
    </row>
    <row r="9" spans="1:13" x14ac:dyDescent="0.25">
      <c r="A9" s="78" t="s">
        <v>164</v>
      </c>
      <c r="B9" s="79">
        <v>93.845486760139494</v>
      </c>
      <c r="C9" s="80">
        <v>2767.2239928245499</v>
      </c>
      <c r="D9" s="247">
        <v>29.487022640708574</v>
      </c>
    </row>
    <row r="10" spans="1:13" x14ac:dyDescent="0.25">
      <c r="A10" s="78" t="s">
        <v>165</v>
      </c>
      <c r="B10" s="79">
        <v>111.749380350113</v>
      </c>
      <c r="C10" s="80">
        <v>2390.2088546752898</v>
      </c>
      <c r="D10" s="247">
        <v>21.389012155474319</v>
      </c>
    </row>
    <row r="11" spans="1:13" x14ac:dyDescent="0.25">
      <c r="A11" s="78" t="s">
        <v>166</v>
      </c>
      <c r="B11" s="79">
        <v>272.32090753316902</v>
      </c>
      <c r="C11" s="80">
        <v>15495.7366628647</v>
      </c>
      <c r="D11" s="247">
        <v>56.902486126509771</v>
      </c>
    </row>
    <row r="12" spans="1:13" x14ac:dyDescent="0.25">
      <c r="A12" s="78" t="s">
        <v>167</v>
      </c>
      <c r="B12" s="79">
        <v>160.70447552204101</v>
      </c>
      <c r="C12" s="80">
        <v>8623.1988563537598</v>
      </c>
      <c r="D12" s="247">
        <v>53.6587349440126</v>
      </c>
    </row>
    <row r="13" spans="1:13" x14ac:dyDescent="0.25">
      <c r="A13" s="78" t="s">
        <v>168</v>
      </c>
      <c r="B13" s="79">
        <v>533.12041211128201</v>
      </c>
      <c r="C13" s="80">
        <v>16881.7007529736</v>
      </c>
      <c r="D13" s="247">
        <v>31.665830775674301</v>
      </c>
    </row>
    <row r="14" spans="1:13" ht="6" customHeight="1" x14ac:dyDescent="0.25">
      <c r="A14" s="262"/>
      <c r="B14" s="257"/>
      <c r="D14" s="259"/>
    </row>
    <row r="15" spans="1:13" x14ac:dyDescent="0.25">
      <c r="A15" s="267" t="s">
        <v>169</v>
      </c>
      <c r="B15" s="81">
        <f>SUM(B8:B13)</f>
        <v>1247.4190084338184</v>
      </c>
      <c r="C15" s="82">
        <v>47980.137455940298</v>
      </c>
      <c r="D15" s="245">
        <f>SUM(D8:D13)</f>
        <v>217.17956860548443</v>
      </c>
    </row>
    <row r="16" spans="1:13" x14ac:dyDescent="0.25">
      <c r="C16" s="227"/>
    </row>
    <row r="34" spans="1:1" ht="12" x14ac:dyDescent="0.3">
      <c r="A34" s="646"/>
    </row>
  </sheetData>
  <mergeCells count="1">
    <mergeCell ref="A1:M1"/>
  </mergeCells>
  <pageMargins left="0.7" right="0.7" top="0.75" bottom="0.75" header="0.3" footer="0.3"/>
  <pageSetup paperSize="9" orientation="portrait" r:id="rId1"/>
  <headerFooter alignWithMargins="0">
    <oddFooter>&amp;L&amp;"Arial,Italic"&amp;8&amp;F &amp;A &amp;D&amp;R&amp;"Arial,Italic"&amp;8&amp;P/&amp;N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0"/>
  <sheetViews>
    <sheetView showGridLines="0" zoomScaleNormal="100" workbookViewId="0">
      <selection activeCell="A3" sqref="A3:D10"/>
    </sheetView>
  </sheetViews>
  <sheetFormatPr defaultRowHeight="12" x14ac:dyDescent="0.3"/>
  <cols>
    <col min="1" max="1" width="24.54296875" style="324" customWidth="1"/>
    <col min="2" max="4" width="23.7265625" style="324" customWidth="1"/>
    <col min="5" max="16384" width="8.7265625" style="324"/>
  </cols>
  <sheetData>
    <row r="1" spans="1:9" s="323" customFormat="1" ht="15" customHeight="1" x14ac:dyDescent="0.35">
      <c r="A1" s="320" t="s">
        <v>290</v>
      </c>
      <c r="B1" s="321"/>
      <c r="C1" s="321"/>
      <c r="D1" s="321"/>
      <c r="E1" s="322"/>
      <c r="F1" s="322"/>
      <c r="G1" s="322"/>
      <c r="H1" s="322"/>
      <c r="I1" s="322"/>
    </row>
    <row r="2" spans="1:9" s="323" customFormat="1" ht="15" customHeight="1" x14ac:dyDescent="0.35">
      <c r="A2" s="322"/>
      <c r="B2" s="322"/>
      <c r="C2" s="322"/>
      <c r="D2" s="322"/>
      <c r="E2" s="322"/>
      <c r="F2" s="322"/>
      <c r="G2" s="322"/>
      <c r="H2" s="322"/>
      <c r="I2" s="322"/>
    </row>
    <row r="3" spans="1:9" s="323" customFormat="1" ht="15" customHeight="1" x14ac:dyDescent="0.35">
      <c r="B3" s="647" t="s">
        <v>1</v>
      </c>
      <c r="C3" s="439"/>
    </row>
    <row r="4" spans="1:9" s="323" customFormat="1" ht="6" customHeight="1" x14ac:dyDescent="0.35"/>
    <row r="5" spans="1:9" ht="25.5" customHeight="1" thickBot="1" x14ac:dyDescent="0.35">
      <c r="A5" s="456" t="s">
        <v>19</v>
      </c>
      <c r="B5" s="648" t="s">
        <v>10</v>
      </c>
      <c r="C5" s="648" t="s">
        <v>11</v>
      </c>
      <c r="D5" s="648" t="s">
        <v>12</v>
      </c>
    </row>
    <row r="6" spans="1:9" s="325" customFormat="1" ht="6" customHeight="1" thickTop="1" x14ac:dyDescent="0.3">
      <c r="A6" s="649"/>
      <c r="B6" s="649"/>
      <c r="C6" s="649"/>
      <c r="D6" s="649"/>
    </row>
    <row r="7" spans="1:9" x14ac:dyDescent="0.3">
      <c r="A7" s="449" t="s">
        <v>20</v>
      </c>
      <c r="B7" s="1">
        <v>1192.2</v>
      </c>
      <c r="C7" s="1">
        <v>55.2</v>
      </c>
      <c r="D7" s="2">
        <v>1247.4000000000001</v>
      </c>
    </row>
    <row r="8" spans="1:9" x14ac:dyDescent="0.3">
      <c r="A8" s="449" t="s">
        <v>14</v>
      </c>
      <c r="B8" s="1">
        <v>8.8000000000000007</v>
      </c>
      <c r="C8" s="1">
        <v>0</v>
      </c>
      <c r="D8" s="2">
        <v>8.8000000000000007</v>
      </c>
    </row>
    <row r="9" spans="1:9" ht="6" customHeight="1" x14ac:dyDescent="0.3">
      <c r="A9" s="291"/>
      <c r="B9" s="291"/>
      <c r="C9" s="291"/>
      <c r="D9" s="291"/>
    </row>
    <row r="10" spans="1:9" x14ac:dyDescent="0.3">
      <c r="A10" s="3" t="s">
        <v>21</v>
      </c>
      <c r="B10" s="4">
        <v>1200.9000000000001</v>
      </c>
      <c r="C10" s="4">
        <v>55.2</v>
      </c>
      <c r="D10" s="4">
        <v>1256.2</v>
      </c>
    </row>
  </sheetData>
  <mergeCells count="2">
    <mergeCell ref="B3:C3"/>
    <mergeCell ref="A1:D1"/>
  </mergeCells>
  <pageMargins left="0.7" right="0.7" top="0.75" bottom="0.75" header="0.3" footer="0.3"/>
  <pageSetup paperSize="9" orientation="portrait" r:id="rId1"/>
  <headerFooter alignWithMargins="0">
    <oddFooter>&amp;L&amp;"Arial,Italic"&amp;8&amp;F &amp;A &amp;D&amp;R&amp;"Arial,Italic"&amp;8&amp;P/&amp;N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53"/>
  <sheetViews>
    <sheetView showGridLines="0" zoomScaleNormal="100" workbookViewId="0">
      <selection activeCell="C15" sqref="C15"/>
    </sheetView>
  </sheetViews>
  <sheetFormatPr defaultRowHeight="11.5" x14ac:dyDescent="0.25"/>
  <cols>
    <col min="1" max="1" width="15.453125" style="291" customWidth="1"/>
    <col min="2" max="11" width="6.26953125" style="291" customWidth="1"/>
    <col min="12" max="12" width="16.54296875" style="291" customWidth="1"/>
    <col min="13" max="16384" width="8.7265625" style="291"/>
  </cols>
  <sheetData>
    <row r="1" spans="1:15" x14ac:dyDescent="0.25">
      <c r="A1" s="326" t="s">
        <v>291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  <c r="L1" s="326"/>
      <c r="M1" s="327"/>
      <c r="N1" s="327"/>
      <c r="O1" s="327"/>
    </row>
    <row r="2" spans="1:15" x14ac:dyDescent="0.25">
      <c r="A2" s="328"/>
      <c r="B2" s="329"/>
      <c r="C2" s="329"/>
      <c r="D2" s="329"/>
      <c r="E2" s="329"/>
      <c r="F2" s="329"/>
      <c r="G2" s="329"/>
      <c r="H2" s="329"/>
      <c r="I2" s="329"/>
      <c r="J2" s="329"/>
      <c r="K2" s="329"/>
      <c r="L2" s="329"/>
    </row>
    <row r="3" spans="1:15" x14ac:dyDescent="0.25">
      <c r="A3" s="295"/>
      <c r="B3" s="330" t="s">
        <v>22</v>
      </c>
      <c r="C3" s="330"/>
      <c r="D3" s="330"/>
      <c r="E3" s="330"/>
      <c r="F3" s="330"/>
      <c r="G3" s="330"/>
      <c r="H3" s="330"/>
      <c r="I3" s="330"/>
      <c r="J3" s="330"/>
      <c r="K3" s="330"/>
      <c r="L3" s="295"/>
    </row>
    <row r="4" spans="1:15" ht="6" customHeight="1" x14ac:dyDescent="0.25">
      <c r="A4" s="295"/>
      <c r="B4" s="295"/>
      <c r="C4" s="331"/>
      <c r="D4" s="331"/>
      <c r="E4" s="331"/>
      <c r="F4" s="331"/>
      <c r="G4" s="331"/>
      <c r="H4" s="331"/>
      <c r="I4" s="331"/>
      <c r="J4" s="331"/>
      <c r="K4" s="331"/>
      <c r="L4" s="331"/>
    </row>
    <row r="5" spans="1:15" x14ac:dyDescent="0.25">
      <c r="A5" s="332" t="s">
        <v>1</v>
      </c>
      <c r="B5" s="297" t="s">
        <v>23</v>
      </c>
      <c r="C5" s="333"/>
      <c r="D5" s="297" t="s">
        <v>24</v>
      </c>
      <c r="E5" s="333"/>
      <c r="F5" s="334" t="s">
        <v>25</v>
      </c>
      <c r="G5" s="335"/>
      <c r="H5" s="334" t="s">
        <v>26</v>
      </c>
      <c r="I5" s="335"/>
      <c r="J5" s="334" t="s">
        <v>27</v>
      </c>
      <c r="K5" s="335"/>
      <c r="L5" s="336" t="s">
        <v>12</v>
      </c>
      <c r="N5" s="337"/>
    </row>
    <row r="6" spans="1:15" x14ac:dyDescent="0.25">
      <c r="A6" s="332"/>
      <c r="B6" s="297"/>
      <c r="C6" s="333"/>
      <c r="D6" s="297"/>
      <c r="E6" s="333"/>
      <c r="F6" s="334"/>
      <c r="G6" s="335"/>
      <c r="H6" s="334"/>
      <c r="I6" s="335"/>
      <c r="J6" s="334"/>
      <c r="K6" s="335"/>
      <c r="L6" s="336"/>
    </row>
    <row r="7" spans="1:15" ht="6" customHeight="1" thickBot="1" x14ac:dyDescent="0.3">
      <c r="A7" s="262"/>
      <c r="B7" s="273"/>
      <c r="C7" s="274"/>
      <c r="D7" s="274"/>
      <c r="E7" s="274"/>
      <c r="F7" s="274"/>
      <c r="G7" s="274"/>
      <c r="H7" s="274"/>
      <c r="I7" s="274"/>
      <c r="J7" s="274"/>
      <c r="K7" s="274"/>
      <c r="L7" s="275"/>
    </row>
    <row r="8" spans="1:15" ht="14" customHeight="1" thickBot="1" x14ac:dyDescent="0.3">
      <c r="A8" s="309" t="s">
        <v>10</v>
      </c>
      <c r="B8" s="276">
        <v>20928.852300167</v>
      </c>
      <c r="C8" s="277"/>
      <c r="D8" s="276">
        <v>746.70695862174</v>
      </c>
      <c r="E8" s="277"/>
      <c r="F8" s="276">
        <v>1507.5</v>
      </c>
      <c r="G8" s="277"/>
      <c r="H8" s="276">
        <v>465.4</v>
      </c>
      <c r="I8" s="277"/>
      <c r="J8" s="276">
        <v>5305.9</v>
      </c>
      <c r="K8" s="277"/>
      <c r="L8" s="156">
        <v>28954.404212146997</v>
      </c>
      <c r="M8" s="337"/>
    </row>
    <row r="9" spans="1:15" ht="12" thickBot="1" x14ac:dyDescent="0.3">
      <c r="A9" s="310" t="s">
        <v>11</v>
      </c>
      <c r="B9" s="276">
        <v>883.9</v>
      </c>
      <c r="C9" s="277"/>
      <c r="D9" s="276">
        <v>22.717420935630699</v>
      </c>
      <c r="E9" s="277"/>
      <c r="F9" s="276">
        <v>110.5</v>
      </c>
      <c r="G9" s="277"/>
      <c r="H9" s="276">
        <v>165.7</v>
      </c>
      <c r="I9" s="277"/>
      <c r="J9" s="276">
        <v>607.70000000000005</v>
      </c>
      <c r="K9" s="277"/>
      <c r="L9" s="156">
        <v>1790.5564407110201</v>
      </c>
      <c r="M9" s="337"/>
    </row>
    <row r="10" spans="1:15" ht="6" customHeight="1" x14ac:dyDescent="0.25">
      <c r="A10" s="262"/>
      <c r="B10" s="270"/>
      <c r="C10" s="271"/>
      <c r="D10" s="271"/>
      <c r="E10" s="271"/>
      <c r="F10" s="271"/>
      <c r="G10" s="271"/>
      <c r="H10" s="271"/>
      <c r="I10" s="271"/>
      <c r="J10" s="271"/>
      <c r="K10" s="271"/>
      <c r="L10" s="272"/>
    </row>
    <row r="11" spans="1:15" x14ac:dyDescent="0.25">
      <c r="A11" s="338" t="s">
        <v>7</v>
      </c>
      <c r="B11" s="268">
        <v>21812.771810054699</v>
      </c>
      <c r="C11" s="269"/>
      <c r="D11" s="268">
        <v>769.42437955737103</v>
      </c>
      <c r="E11" s="269"/>
      <c r="F11" s="268">
        <v>1618</v>
      </c>
      <c r="G11" s="269"/>
      <c r="H11" s="268">
        <v>631.20000000000005</v>
      </c>
      <c r="I11" s="269"/>
      <c r="J11" s="268">
        <v>5913.6</v>
      </c>
      <c r="K11" s="269"/>
      <c r="L11" s="188">
        <v>30744.960652858019</v>
      </c>
    </row>
    <row r="12" spans="1:15" x14ac:dyDescent="0.25">
      <c r="A12" s="315"/>
      <c r="B12" s="315"/>
      <c r="C12" s="315"/>
      <c r="D12" s="315"/>
      <c r="E12" s="315"/>
      <c r="F12" s="315"/>
      <c r="G12" s="315"/>
      <c r="H12" s="315"/>
      <c r="I12" s="315"/>
      <c r="J12" s="315"/>
      <c r="K12" s="315"/>
      <c r="L12" s="315"/>
    </row>
    <row r="13" spans="1:15" x14ac:dyDescent="0.25">
      <c r="N13" s="337"/>
    </row>
    <row r="17" spans="2:2" x14ac:dyDescent="0.25">
      <c r="B17" s="337"/>
    </row>
    <row r="53" spans="1:1" ht="12" x14ac:dyDescent="0.3">
      <c r="A53" s="319"/>
    </row>
  </sheetData>
  <mergeCells count="32">
    <mergeCell ref="A1:O1"/>
    <mergeCell ref="B3:K3"/>
    <mergeCell ref="A2:L2"/>
    <mergeCell ref="A5:A6"/>
    <mergeCell ref="B5:C6"/>
    <mergeCell ref="D5:E6"/>
    <mergeCell ref="F5:G6"/>
    <mergeCell ref="H5:I6"/>
    <mergeCell ref="C4:D4"/>
    <mergeCell ref="E4:F4"/>
    <mergeCell ref="G4:H4"/>
    <mergeCell ref="I4:J4"/>
    <mergeCell ref="K4:L4"/>
    <mergeCell ref="B10:L10"/>
    <mergeCell ref="J5:K6"/>
    <mergeCell ref="L5:L6"/>
    <mergeCell ref="B7:L7"/>
    <mergeCell ref="B8:C8"/>
    <mergeCell ref="D8:E8"/>
    <mergeCell ref="F8:G8"/>
    <mergeCell ref="H8:I8"/>
    <mergeCell ref="J8:K8"/>
    <mergeCell ref="B9:C9"/>
    <mergeCell ref="D9:E9"/>
    <mergeCell ref="F9:G9"/>
    <mergeCell ref="H9:I9"/>
    <mergeCell ref="J9:K9"/>
    <mergeCell ref="B11:C11"/>
    <mergeCell ref="D11:E11"/>
    <mergeCell ref="F11:G11"/>
    <mergeCell ref="H11:I11"/>
    <mergeCell ref="J11:K11"/>
  </mergeCells>
  <pageMargins left="0.7" right="0.7" top="0.75" bottom="0.75" header="0.3" footer="0.3"/>
  <pageSetup paperSize="9" orientation="portrait" r:id="rId1"/>
  <headerFooter alignWithMargins="0">
    <oddFooter>&amp;L&amp;"Arial,Italic"&amp;8&amp;F &amp;A &amp;D&amp;R&amp;"Arial,Italic"&amp;8&amp;P/&amp;N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50"/>
  <sheetViews>
    <sheetView showGridLines="0" zoomScaleNormal="100" workbookViewId="0">
      <selection activeCell="B8" sqref="B8:C8"/>
    </sheetView>
  </sheetViews>
  <sheetFormatPr defaultRowHeight="11.5" x14ac:dyDescent="0.25"/>
  <cols>
    <col min="1" max="1" width="16.54296875" style="291" customWidth="1"/>
    <col min="2" max="11" width="6.1796875" style="291" customWidth="1"/>
    <col min="12" max="12" width="18" style="291" customWidth="1"/>
    <col min="13" max="16384" width="8.7265625" style="291"/>
  </cols>
  <sheetData>
    <row r="1" spans="1:18" x14ac:dyDescent="0.25">
      <c r="A1" s="326" t="s">
        <v>292</v>
      </c>
      <c r="B1" s="339"/>
      <c r="C1" s="339"/>
      <c r="D1" s="339"/>
      <c r="E1" s="339"/>
      <c r="F1" s="339"/>
      <c r="G1" s="339"/>
      <c r="H1" s="339"/>
      <c r="I1" s="339"/>
      <c r="J1" s="339"/>
      <c r="K1" s="339"/>
      <c r="L1" s="339"/>
      <c r="M1" s="327"/>
      <c r="N1" s="327"/>
      <c r="O1" s="327"/>
      <c r="P1" s="327"/>
      <c r="Q1" s="327"/>
      <c r="R1" s="327"/>
    </row>
    <row r="2" spans="1:18" x14ac:dyDescent="0.25">
      <c r="A2" s="340"/>
      <c r="B2" s="341"/>
      <c r="C2" s="341"/>
      <c r="D2" s="341"/>
      <c r="E2" s="341"/>
      <c r="F2" s="341"/>
      <c r="G2" s="341"/>
      <c r="H2" s="341"/>
      <c r="I2" s="341"/>
      <c r="J2" s="341"/>
      <c r="K2" s="341"/>
      <c r="L2" s="341"/>
      <c r="M2" s="315"/>
      <c r="N2" s="315"/>
    </row>
    <row r="3" spans="1:18" x14ac:dyDescent="0.25">
      <c r="A3" s="295"/>
      <c r="B3" s="330" t="s">
        <v>22</v>
      </c>
      <c r="C3" s="330"/>
      <c r="D3" s="330"/>
      <c r="E3" s="330"/>
      <c r="F3" s="330"/>
      <c r="G3" s="330"/>
      <c r="H3" s="330"/>
      <c r="I3" s="330"/>
      <c r="J3" s="330"/>
      <c r="K3" s="330"/>
      <c r="L3" s="295"/>
      <c r="M3" s="315"/>
      <c r="N3" s="315"/>
    </row>
    <row r="4" spans="1:18" ht="6" customHeight="1" x14ac:dyDescent="0.25">
      <c r="A4" s="292" t="s">
        <v>28</v>
      </c>
      <c r="B4" s="295"/>
      <c r="C4" s="331"/>
      <c r="D4" s="331"/>
      <c r="E4" s="331"/>
      <c r="F4" s="331"/>
      <c r="G4" s="331"/>
      <c r="H4" s="331"/>
      <c r="I4" s="331"/>
      <c r="J4" s="331"/>
      <c r="K4" s="331"/>
      <c r="L4" s="331"/>
      <c r="M4" s="315"/>
      <c r="N4" s="315"/>
    </row>
    <row r="5" spans="1:18" x14ac:dyDescent="0.25">
      <c r="A5" s="332" t="s">
        <v>1</v>
      </c>
      <c r="B5" s="297" t="s">
        <v>23</v>
      </c>
      <c r="C5" s="333"/>
      <c r="D5" s="297" t="s">
        <v>24</v>
      </c>
      <c r="E5" s="333"/>
      <c r="F5" s="334" t="s">
        <v>25</v>
      </c>
      <c r="G5" s="335"/>
      <c r="H5" s="334" t="s">
        <v>26</v>
      </c>
      <c r="I5" s="335"/>
      <c r="J5" s="334" t="s">
        <v>27</v>
      </c>
      <c r="K5" s="335"/>
      <c r="L5" s="336" t="s">
        <v>12</v>
      </c>
      <c r="M5" s="315"/>
      <c r="N5" s="315"/>
    </row>
    <row r="6" spans="1:18" x14ac:dyDescent="0.25">
      <c r="A6" s="332"/>
      <c r="B6" s="297"/>
      <c r="C6" s="333"/>
      <c r="D6" s="297"/>
      <c r="E6" s="333"/>
      <c r="F6" s="334"/>
      <c r="G6" s="335"/>
      <c r="H6" s="334"/>
      <c r="I6" s="335"/>
      <c r="J6" s="334"/>
      <c r="K6" s="335"/>
      <c r="L6" s="336"/>
      <c r="M6" s="315"/>
      <c r="N6" s="315"/>
    </row>
    <row r="7" spans="1:18" ht="6" customHeight="1" thickBot="1" x14ac:dyDescent="0.3">
      <c r="A7" s="342"/>
      <c r="B7" s="273"/>
      <c r="C7" s="274"/>
      <c r="D7" s="274"/>
      <c r="E7" s="274"/>
      <c r="F7" s="274"/>
      <c r="G7" s="274"/>
      <c r="H7" s="274"/>
      <c r="I7" s="274"/>
      <c r="J7" s="274"/>
      <c r="K7" s="274"/>
      <c r="L7" s="275"/>
      <c r="M7" s="315"/>
      <c r="N7" s="315"/>
    </row>
    <row r="8" spans="1:18" ht="12" thickBot="1" x14ac:dyDescent="0.3">
      <c r="A8" s="309" t="s">
        <v>10</v>
      </c>
      <c r="B8" s="276">
        <v>14465.4235119521</v>
      </c>
      <c r="C8" s="277"/>
      <c r="D8" s="276">
        <v>1074.5017043948101</v>
      </c>
      <c r="E8" s="277"/>
      <c r="F8" s="276">
        <v>33.799999999999997</v>
      </c>
      <c r="G8" s="277"/>
      <c r="H8" s="276">
        <v>33</v>
      </c>
      <c r="I8" s="277"/>
      <c r="J8" s="276">
        <v>4939.3999999999996</v>
      </c>
      <c r="K8" s="277"/>
      <c r="L8" s="156">
        <v>20545.189709938099</v>
      </c>
      <c r="M8" s="315"/>
      <c r="N8" s="315"/>
    </row>
    <row r="9" spans="1:18" ht="12" thickBot="1" x14ac:dyDescent="0.3">
      <c r="A9" s="310" t="s">
        <v>11</v>
      </c>
      <c r="B9" s="276">
        <v>693.2</v>
      </c>
      <c r="C9" s="277"/>
      <c r="D9" s="276">
        <v>36.347874045372002</v>
      </c>
      <c r="E9" s="277"/>
      <c r="F9" s="276">
        <v>1.5</v>
      </c>
      <c r="G9" s="277"/>
      <c r="H9" s="276">
        <v>16.8</v>
      </c>
      <c r="I9" s="277"/>
      <c r="J9" s="276">
        <v>551.70000000000005</v>
      </c>
      <c r="K9" s="277"/>
      <c r="L9" s="156">
        <v>1299.6346020363201</v>
      </c>
      <c r="M9" s="315"/>
      <c r="N9" s="315"/>
    </row>
    <row r="10" spans="1:18" ht="6" customHeight="1" x14ac:dyDescent="0.25">
      <c r="A10" s="262"/>
      <c r="B10" s="270"/>
      <c r="C10" s="271"/>
      <c r="D10" s="271"/>
      <c r="E10" s="271"/>
      <c r="F10" s="271"/>
      <c r="G10" s="271"/>
      <c r="H10" s="271"/>
      <c r="I10" s="271"/>
      <c r="J10" s="271"/>
      <c r="K10" s="271"/>
      <c r="L10" s="272"/>
      <c r="M10" s="315"/>
      <c r="N10" s="315"/>
    </row>
    <row r="11" spans="1:18" x14ac:dyDescent="0.25">
      <c r="A11" s="338" t="s">
        <v>29</v>
      </c>
      <c r="B11" s="268">
        <v>15158.6374007165</v>
      </c>
      <c r="C11" s="269"/>
      <c r="D11" s="268">
        <v>1110.84957844018</v>
      </c>
      <c r="E11" s="269"/>
      <c r="F11" s="268">
        <v>35.299999999999997</v>
      </c>
      <c r="G11" s="269"/>
      <c r="H11" s="268">
        <v>49.8</v>
      </c>
      <c r="I11" s="269"/>
      <c r="J11" s="268">
        <v>5491.1</v>
      </c>
      <c r="K11" s="269"/>
      <c r="L11" s="188">
        <v>21844.8243119744</v>
      </c>
      <c r="M11" s="315"/>
      <c r="N11" s="315"/>
    </row>
    <row r="50" spans="1:1" ht="12" x14ac:dyDescent="0.3">
      <c r="A50" s="319"/>
    </row>
  </sheetData>
  <mergeCells count="32">
    <mergeCell ref="A2:L2"/>
    <mergeCell ref="A1:R1"/>
    <mergeCell ref="B3:K3"/>
    <mergeCell ref="C4:D4"/>
    <mergeCell ref="E4:F4"/>
    <mergeCell ref="G4:H4"/>
    <mergeCell ref="I4:J4"/>
    <mergeCell ref="K4:L4"/>
    <mergeCell ref="A5:A6"/>
    <mergeCell ref="B5:C6"/>
    <mergeCell ref="D5:E6"/>
    <mergeCell ref="F5:G6"/>
    <mergeCell ref="H5:I6"/>
    <mergeCell ref="B10:L10"/>
    <mergeCell ref="L5:L6"/>
    <mergeCell ref="B7:L7"/>
    <mergeCell ref="B8:C8"/>
    <mergeCell ref="D8:E8"/>
    <mergeCell ref="F8:G8"/>
    <mergeCell ref="H8:I8"/>
    <mergeCell ref="J8:K8"/>
    <mergeCell ref="J5:K6"/>
    <mergeCell ref="B9:C9"/>
    <mergeCell ref="D9:E9"/>
    <mergeCell ref="F9:G9"/>
    <mergeCell ref="H9:I9"/>
    <mergeCell ref="J9:K9"/>
    <mergeCell ref="B11:C11"/>
    <mergeCell ref="D11:E11"/>
    <mergeCell ref="F11:G11"/>
    <mergeCell ref="H11:I11"/>
    <mergeCell ref="J11:K11"/>
  </mergeCells>
  <pageMargins left="0.7" right="0.7" top="0.75" bottom="0.75" header="0.3" footer="0.3"/>
  <pageSetup paperSize="9" orientation="portrait" r:id="rId1"/>
  <headerFooter alignWithMargins="0">
    <oddFooter>&amp;L&amp;"Arial,Italic"&amp;8&amp;F &amp;A &amp;D&amp;R&amp;"Arial,Italic"&amp;8&amp;P/&amp;N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54"/>
  <sheetViews>
    <sheetView showGridLines="0" zoomScaleNormal="100" workbookViewId="0">
      <selection activeCell="C21" sqref="C21"/>
    </sheetView>
  </sheetViews>
  <sheetFormatPr defaultRowHeight="11.5" x14ac:dyDescent="0.25"/>
  <cols>
    <col min="1" max="1" width="16.54296875" style="291" customWidth="1"/>
    <col min="2" max="6" width="11.7265625" style="291" customWidth="1"/>
    <col min="7" max="7" width="18" style="291" customWidth="1"/>
    <col min="8" max="16384" width="8.7265625" style="291"/>
  </cols>
  <sheetData>
    <row r="1" spans="1:15" ht="15" customHeight="1" x14ac:dyDescent="0.25">
      <c r="A1" s="320" t="s">
        <v>293</v>
      </c>
      <c r="B1" s="343"/>
      <c r="C1" s="343"/>
      <c r="D1" s="343"/>
      <c r="E1" s="343"/>
      <c r="F1" s="343"/>
      <c r="G1" s="343"/>
      <c r="H1" s="327"/>
      <c r="I1" s="327"/>
      <c r="J1" s="327"/>
      <c r="K1" s="327"/>
      <c r="L1" s="327"/>
      <c r="M1" s="327"/>
      <c r="N1" s="327"/>
      <c r="O1" s="327"/>
    </row>
    <row r="2" spans="1:15" ht="15" customHeight="1" x14ac:dyDescent="0.25">
      <c r="A2" s="344"/>
      <c r="B2" s="345"/>
      <c r="C2" s="345"/>
      <c r="D2" s="345"/>
      <c r="E2" s="345"/>
      <c r="F2" s="345"/>
      <c r="G2" s="345"/>
      <c r="H2" s="346"/>
      <c r="I2" s="346"/>
      <c r="J2" s="346"/>
      <c r="K2" s="346"/>
    </row>
    <row r="3" spans="1:15" x14ac:dyDescent="0.25">
      <c r="A3" s="347"/>
      <c r="B3" s="348" t="s">
        <v>22</v>
      </c>
      <c r="C3" s="348"/>
      <c r="D3" s="348"/>
      <c r="E3" s="348"/>
      <c r="F3" s="348"/>
      <c r="G3" s="295"/>
      <c r="H3" s="315"/>
      <c r="I3" s="315"/>
      <c r="J3" s="315"/>
      <c r="K3" s="315"/>
    </row>
    <row r="4" spans="1:15" ht="6" customHeight="1" x14ac:dyDescent="0.25">
      <c r="A4" s="347"/>
      <c r="B4" s="349"/>
      <c r="C4" s="349"/>
      <c r="D4" s="347"/>
      <c r="E4" s="347"/>
      <c r="F4" s="347"/>
      <c r="G4" s="347"/>
      <c r="H4" s="315"/>
      <c r="I4" s="315"/>
      <c r="J4" s="315"/>
      <c r="K4" s="315"/>
    </row>
    <row r="5" spans="1:15" ht="34.5" x14ac:dyDescent="0.25">
      <c r="A5" s="350" t="s">
        <v>30</v>
      </c>
      <c r="B5" s="216" t="s">
        <v>23</v>
      </c>
      <c r="C5" s="261" t="s">
        <v>24</v>
      </c>
      <c r="D5" s="261" t="s">
        <v>25</v>
      </c>
      <c r="E5" s="261" t="s">
        <v>26</v>
      </c>
      <c r="F5" s="216" t="s">
        <v>27</v>
      </c>
      <c r="G5" s="351" t="s">
        <v>31</v>
      </c>
      <c r="H5" s="315"/>
      <c r="I5" s="315"/>
      <c r="J5" s="315"/>
      <c r="K5" s="315"/>
    </row>
    <row r="6" spans="1:15" ht="6" customHeight="1" x14ac:dyDescent="0.25">
      <c r="A6" s="342"/>
      <c r="B6" s="169"/>
      <c r="C6" s="170"/>
      <c r="D6" s="170"/>
      <c r="E6" s="170"/>
      <c r="F6" s="34"/>
      <c r="G6" s="170"/>
      <c r="H6" s="315"/>
      <c r="I6" s="315"/>
      <c r="J6" s="315"/>
      <c r="K6" s="315"/>
    </row>
    <row r="7" spans="1:15" ht="13.5" customHeight="1" thickBot="1" x14ac:dyDescent="0.3">
      <c r="A7" s="352" t="s">
        <v>20</v>
      </c>
      <c r="B7" s="157">
        <v>15077.2438005805</v>
      </c>
      <c r="C7" s="158">
        <v>1093.3455787301</v>
      </c>
      <c r="D7" s="158">
        <v>34.406012277118798</v>
      </c>
      <c r="E7" s="157">
        <v>49.8</v>
      </c>
      <c r="F7" s="159">
        <v>5491.1</v>
      </c>
      <c r="G7" s="160">
        <v>21745.882952130301</v>
      </c>
      <c r="H7" s="315"/>
      <c r="I7" s="315"/>
      <c r="J7" s="315"/>
      <c r="K7" s="353"/>
      <c r="L7" s="353"/>
      <c r="M7" s="353"/>
      <c r="N7" s="353"/>
    </row>
    <row r="8" spans="1:15" ht="13.5" customHeight="1" x14ac:dyDescent="0.25">
      <c r="A8" s="354" t="s">
        <v>14</v>
      </c>
      <c r="B8" s="161">
        <v>81.400000000000006</v>
      </c>
      <c r="C8" s="162">
        <v>17.503999710079999</v>
      </c>
      <c r="D8" s="162" t="s">
        <v>92</v>
      </c>
      <c r="E8" s="163" t="s">
        <v>74</v>
      </c>
      <c r="F8" s="164" t="s">
        <v>74</v>
      </c>
      <c r="G8" s="165">
        <v>98.941359844058695</v>
      </c>
      <c r="H8" s="315"/>
      <c r="I8" s="315"/>
      <c r="J8" s="315"/>
      <c r="K8" s="315"/>
    </row>
    <row r="9" spans="1:15" ht="6" customHeight="1" x14ac:dyDescent="0.25">
      <c r="A9" s="342"/>
      <c r="B9" s="171"/>
      <c r="C9" s="172"/>
      <c r="D9" s="172"/>
      <c r="E9" s="171"/>
      <c r="F9" s="173"/>
      <c r="G9" s="172"/>
      <c r="H9" s="315"/>
      <c r="I9" s="315"/>
      <c r="J9" s="315"/>
      <c r="K9" s="315"/>
    </row>
    <row r="10" spans="1:15" x14ac:dyDescent="0.25">
      <c r="A10" s="311" t="s">
        <v>32</v>
      </c>
      <c r="B10" s="166">
        <v>15158.6374007165</v>
      </c>
      <c r="C10" s="167">
        <v>1110.84957844018</v>
      </c>
      <c r="D10" s="167">
        <v>35.299999999999997</v>
      </c>
      <c r="E10" s="166">
        <v>49.8</v>
      </c>
      <c r="F10" s="168">
        <v>5491.1</v>
      </c>
      <c r="G10" s="189">
        <v>21844.8243119744</v>
      </c>
      <c r="H10" s="315"/>
      <c r="I10" s="315"/>
      <c r="J10" s="315"/>
      <c r="K10" s="315"/>
    </row>
    <row r="13" spans="1:15" x14ac:dyDescent="0.25">
      <c r="B13" s="337"/>
    </row>
    <row r="54" spans="1:1" ht="12" x14ac:dyDescent="0.3">
      <c r="A54" s="319"/>
    </row>
  </sheetData>
  <mergeCells count="4">
    <mergeCell ref="B3:F3"/>
    <mergeCell ref="B4:C4"/>
    <mergeCell ref="A2:G2"/>
    <mergeCell ref="A1:O1"/>
  </mergeCells>
  <pageMargins left="0.7" right="0.7" top="0.75" bottom="0.75" header="0.3" footer="0.3"/>
  <pageSetup paperSize="9" orientation="portrait" r:id="rId1"/>
  <headerFooter alignWithMargins="0">
    <oddFooter>&amp;L&amp;"Arial,Italic"&amp;8&amp;F &amp;A &amp;D&amp;R&amp;"Arial,Italic"&amp;8&amp;P/&amp;N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X54"/>
  <sheetViews>
    <sheetView showGridLines="0" zoomScaleNormal="100" workbookViewId="0">
      <selection activeCell="C23" sqref="C23"/>
    </sheetView>
  </sheetViews>
  <sheetFormatPr defaultRowHeight="11.5" x14ac:dyDescent="0.25"/>
  <cols>
    <col min="1" max="1" width="19.54296875" style="291" customWidth="1"/>
    <col min="2" max="13" width="9.7265625" style="291" customWidth="1"/>
    <col min="14" max="16384" width="8.7265625" style="291"/>
  </cols>
  <sheetData>
    <row r="1" spans="1:24" x14ac:dyDescent="0.25">
      <c r="A1" s="355" t="s">
        <v>294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290"/>
      <c r="M1" s="290"/>
      <c r="N1" s="290"/>
      <c r="O1" s="290"/>
      <c r="P1" s="290"/>
      <c r="Q1" s="290"/>
      <c r="R1" s="290"/>
      <c r="S1" s="290"/>
      <c r="T1" s="290"/>
      <c r="U1" s="290"/>
      <c r="V1" s="290"/>
      <c r="W1" s="290"/>
      <c r="X1" s="290"/>
    </row>
    <row r="2" spans="1:24" x14ac:dyDescent="0.25">
      <c r="A2" s="295"/>
      <c r="B2" s="262"/>
      <c r="C2" s="262"/>
      <c r="D2" s="262"/>
      <c r="E2" s="262"/>
      <c r="F2" s="262"/>
      <c r="G2" s="262"/>
      <c r="H2" s="262"/>
      <c r="I2" s="262"/>
      <c r="J2" s="262"/>
      <c r="K2" s="262"/>
      <c r="L2" s="262"/>
      <c r="M2" s="262"/>
      <c r="N2" s="262"/>
      <c r="O2" s="262"/>
      <c r="P2" s="262"/>
      <c r="Q2" s="262"/>
      <c r="R2" s="295"/>
      <c r="S2" s="331"/>
      <c r="T2" s="331"/>
      <c r="U2" s="331"/>
      <c r="V2" s="331"/>
      <c r="W2" s="331"/>
      <c r="X2" s="331"/>
    </row>
    <row r="3" spans="1:24" x14ac:dyDescent="0.25">
      <c r="A3" s="295"/>
      <c r="B3" s="330" t="s">
        <v>22</v>
      </c>
      <c r="C3" s="330"/>
      <c r="D3" s="330"/>
      <c r="E3" s="330"/>
      <c r="F3" s="330"/>
      <c r="G3" s="330"/>
      <c r="H3" s="330"/>
      <c r="I3" s="330"/>
      <c r="J3" s="330"/>
      <c r="K3" s="330"/>
      <c r="L3" s="356"/>
      <c r="M3" s="356"/>
      <c r="N3" s="356"/>
      <c r="O3" s="356"/>
      <c r="P3" s="356"/>
      <c r="Q3" s="356"/>
      <c r="R3" s="356"/>
      <c r="S3" s="356"/>
      <c r="T3" s="356"/>
      <c r="U3" s="331"/>
      <c r="V3" s="331"/>
      <c r="W3" s="331"/>
      <c r="X3" s="331"/>
    </row>
    <row r="4" spans="1:24" ht="6" customHeight="1" thickBot="1" x14ac:dyDescent="0.3">
      <c r="A4" s="295"/>
      <c r="B4" s="295"/>
      <c r="C4" s="331"/>
      <c r="D4" s="331"/>
      <c r="E4" s="331"/>
      <c r="F4" s="295"/>
      <c r="G4" s="331"/>
      <c r="H4" s="331"/>
      <c r="I4" s="331"/>
      <c r="J4" s="331"/>
      <c r="K4" s="331"/>
      <c r="L4" s="331"/>
      <c r="M4" s="331"/>
      <c r="N4" s="331"/>
      <c r="O4" s="331"/>
      <c r="P4" s="331"/>
      <c r="Q4" s="331"/>
      <c r="R4" s="295"/>
      <c r="S4" s="331"/>
      <c r="T4" s="331"/>
      <c r="U4" s="331"/>
      <c r="V4" s="331"/>
      <c r="W4" s="331"/>
      <c r="X4" s="331"/>
    </row>
    <row r="5" spans="1:24" ht="27.65" customHeight="1" thickBot="1" x14ac:dyDescent="0.3">
      <c r="A5" s="357" t="s">
        <v>295</v>
      </c>
      <c r="B5" s="286" t="s">
        <v>23</v>
      </c>
      <c r="C5" s="288"/>
      <c r="D5" s="286" t="s">
        <v>24</v>
      </c>
      <c r="E5" s="288"/>
      <c r="F5" s="358" t="s">
        <v>25</v>
      </c>
      <c r="G5" s="359"/>
      <c r="H5" s="286" t="s">
        <v>26</v>
      </c>
      <c r="I5" s="288"/>
      <c r="J5" s="286" t="s">
        <v>33</v>
      </c>
      <c r="K5" s="288"/>
      <c r="L5" s="360" t="s">
        <v>29</v>
      </c>
      <c r="M5" s="361"/>
    </row>
    <row r="6" spans="1:24" ht="12" thickBot="1" x14ac:dyDescent="0.3">
      <c r="A6" s="362"/>
      <c r="B6" s="27" t="s">
        <v>34</v>
      </c>
      <c r="C6" s="256" t="s">
        <v>35</v>
      </c>
      <c r="D6" s="363" t="s">
        <v>34</v>
      </c>
      <c r="E6" s="28" t="s">
        <v>35</v>
      </c>
      <c r="F6" s="255" t="s">
        <v>34</v>
      </c>
      <c r="G6" s="255" t="s">
        <v>35</v>
      </c>
      <c r="H6" s="255" t="s">
        <v>34</v>
      </c>
      <c r="I6" s="255" t="s">
        <v>35</v>
      </c>
      <c r="J6" s="255" t="s">
        <v>34</v>
      </c>
      <c r="K6" s="255" t="s">
        <v>35</v>
      </c>
      <c r="L6" s="364" t="s">
        <v>34</v>
      </c>
      <c r="M6" s="364" t="s">
        <v>35</v>
      </c>
    </row>
    <row r="7" spans="1:24" ht="6" customHeight="1" x14ac:dyDescent="0.25">
      <c r="A7" s="262"/>
      <c r="B7" s="365"/>
      <c r="C7" s="262"/>
      <c r="D7" s="263"/>
      <c r="E7" s="366"/>
      <c r="F7" s="263"/>
      <c r="G7" s="263"/>
      <c r="H7" s="263"/>
      <c r="I7" s="263"/>
      <c r="J7" s="263"/>
      <c r="K7" s="263"/>
      <c r="L7" s="263"/>
      <c r="M7" s="262"/>
    </row>
    <row r="8" spans="1:24" ht="12" thickBot="1" x14ac:dyDescent="0.3">
      <c r="A8" s="310" t="s">
        <v>20</v>
      </c>
      <c r="B8" s="63">
        <v>1143.7</v>
      </c>
      <c r="C8" s="174">
        <v>21655.235812663999</v>
      </c>
      <c r="D8" s="175">
        <v>583.74512740969601</v>
      </c>
      <c r="E8" s="63">
        <v>760.67237970232895</v>
      </c>
      <c r="F8" s="85">
        <v>944</v>
      </c>
      <c r="G8" s="175">
        <v>1609.2</v>
      </c>
      <c r="H8" s="175">
        <v>380</v>
      </c>
      <c r="I8" s="175">
        <v>631.20000000000005</v>
      </c>
      <c r="J8" s="175">
        <v>602.4</v>
      </c>
      <c r="K8" s="175">
        <v>5913.6</v>
      </c>
      <c r="L8" s="176">
        <v>1247.4000000000001</v>
      </c>
      <c r="M8" s="177">
        <v>30569.920655757101</v>
      </c>
      <c r="N8" s="239"/>
    </row>
    <row r="9" spans="1:24" x14ac:dyDescent="0.25">
      <c r="A9" s="367" t="s">
        <v>36</v>
      </c>
      <c r="B9" s="65">
        <v>8.8000000000000007</v>
      </c>
      <c r="C9" s="178">
        <v>157.5</v>
      </c>
      <c r="D9" s="179">
        <v>4.4000000000000004</v>
      </c>
      <c r="E9" s="65">
        <v>8.8000000000000007</v>
      </c>
      <c r="F9" s="85">
        <v>8.8000000000000007</v>
      </c>
      <c r="G9" s="179">
        <v>8.8000000000000007</v>
      </c>
      <c r="H9" s="179" t="s">
        <v>74</v>
      </c>
      <c r="I9" s="179" t="s">
        <v>74</v>
      </c>
      <c r="J9" s="179" t="s">
        <v>74</v>
      </c>
      <c r="K9" s="179" t="s">
        <v>74</v>
      </c>
      <c r="L9" s="180">
        <v>8.8000000000000007</v>
      </c>
      <c r="M9" s="181">
        <v>175</v>
      </c>
      <c r="N9" s="239"/>
    </row>
    <row r="10" spans="1:24" ht="6" customHeight="1" x14ac:dyDescent="0.25">
      <c r="A10" s="262"/>
      <c r="B10" s="182"/>
      <c r="C10" s="183"/>
      <c r="D10" s="184"/>
      <c r="E10" s="185"/>
      <c r="F10" s="184"/>
      <c r="G10" s="184"/>
      <c r="H10" s="184"/>
      <c r="I10" s="184"/>
      <c r="J10" s="184"/>
      <c r="K10" s="184"/>
      <c r="L10" s="184"/>
      <c r="M10" s="183"/>
    </row>
    <row r="11" spans="1:24" x14ac:dyDescent="0.25">
      <c r="A11" s="368" t="s">
        <v>32</v>
      </c>
      <c r="B11" s="242">
        <v>1152.4846690297127</v>
      </c>
      <c r="C11" s="186">
        <v>21812.771810054699</v>
      </c>
      <c r="D11" s="186">
        <v>588.12112733721699</v>
      </c>
      <c r="E11" s="186">
        <v>769.42437955737103</v>
      </c>
      <c r="F11" s="186">
        <v>952.7</v>
      </c>
      <c r="G11" s="186">
        <v>1618</v>
      </c>
      <c r="H11" s="186">
        <v>380</v>
      </c>
      <c r="I11" s="186">
        <v>631.20000000000005</v>
      </c>
      <c r="J11" s="186">
        <v>602.4</v>
      </c>
      <c r="K11" s="186">
        <v>5913.6</v>
      </c>
      <c r="L11" s="187">
        <v>1256</v>
      </c>
      <c r="M11" s="187">
        <v>30744.960652858019</v>
      </c>
      <c r="N11" s="337"/>
    </row>
    <row r="13" spans="1:24" x14ac:dyDescent="0.25">
      <c r="C13" s="337"/>
    </row>
    <row r="16" spans="1:24" x14ac:dyDescent="0.25">
      <c r="C16" s="337"/>
    </row>
    <row r="54" spans="1:1" ht="12" x14ac:dyDescent="0.3">
      <c r="A54" s="319"/>
    </row>
  </sheetData>
  <mergeCells count="23">
    <mergeCell ref="J5:K5"/>
    <mergeCell ref="L5:M5"/>
    <mergeCell ref="C4:E4"/>
    <mergeCell ref="G4:I4"/>
    <mergeCell ref="J4:K4"/>
    <mergeCell ref="L4:M4"/>
    <mergeCell ref="A5:A6"/>
    <mergeCell ref="B5:C5"/>
    <mergeCell ref="D5:E5"/>
    <mergeCell ref="F5:G5"/>
    <mergeCell ref="H5:I5"/>
    <mergeCell ref="P4:Q4"/>
    <mergeCell ref="A1:K1"/>
    <mergeCell ref="S4:T4"/>
    <mergeCell ref="U4:V4"/>
    <mergeCell ref="W4:X4"/>
    <mergeCell ref="N4:O4"/>
    <mergeCell ref="B3:K3"/>
    <mergeCell ref="U3:V3"/>
    <mergeCell ref="W3:X3"/>
    <mergeCell ref="S2:T2"/>
    <mergeCell ref="U2:V2"/>
    <mergeCell ref="W2:X2"/>
  </mergeCells>
  <pageMargins left="0.7" right="0.7" top="0.75" bottom="0.75" header="0.3" footer="0.3"/>
  <pageSetup paperSize="9" orientation="portrait" r:id="rId1"/>
  <headerFooter alignWithMargins="0">
    <oddFooter>&amp;L&amp;"Arial,Italic"&amp;8&amp;F &amp;A &amp;D&amp;R&amp;"Arial,Italic"&amp;8&amp;P/&amp;N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U55"/>
  <sheetViews>
    <sheetView showGridLines="0" zoomScaleNormal="100" workbookViewId="0">
      <selection activeCell="D23" sqref="D23"/>
    </sheetView>
  </sheetViews>
  <sheetFormatPr defaultRowHeight="11.5" x14ac:dyDescent="0.25"/>
  <cols>
    <col min="1" max="1" width="16.1796875" style="291" customWidth="1"/>
    <col min="2" max="13" width="9.7265625" style="291" customWidth="1"/>
    <col min="14" max="16384" width="8.7265625" style="291"/>
  </cols>
  <sheetData>
    <row r="1" spans="1:21" x14ac:dyDescent="0.25">
      <c r="A1" s="326" t="s">
        <v>296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7"/>
      <c r="O1" s="327"/>
      <c r="P1" s="327"/>
      <c r="Q1" s="327"/>
      <c r="R1" s="327"/>
      <c r="S1" s="327"/>
      <c r="T1" s="327"/>
      <c r="U1" s="327"/>
    </row>
    <row r="2" spans="1:21" x14ac:dyDescent="0.25">
      <c r="A2" s="369" t="s">
        <v>287</v>
      </c>
      <c r="B2" s="370"/>
      <c r="C2" s="370"/>
      <c r="D2" s="370"/>
      <c r="E2" s="370"/>
      <c r="F2" s="370"/>
      <c r="G2" s="370"/>
      <c r="H2" s="370"/>
      <c r="I2" s="370"/>
      <c r="J2" s="371"/>
      <c r="K2" s="371"/>
      <c r="L2" s="331"/>
      <c r="M2" s="331"/>
    </row>
    <row r="3" spans="1:21" x14ac:dyDescent="0.25">
      <c r="A3" s="372"/>
      <c r="B3" s="373"/>
      <c r="C3" s="373"/>
      <c r="D3" s="373"/>
      <c r="E3" s="373"/>
      <c r="F3" s="373"/>
      <c r="G3" s="373"/>
      <c r="H3" s="373"/>
      <c r="I3" s="373"/>
      <c r="J3" s="295"/>
      <c r="K3" s="295"/>
      <c r="L3" s="295"/>
      <c r="M3" s="295"/>
    </row>
    <row r="4" spans="1:21" x14ac:dyDescent="0.25">
      <c r="A4" s="295"/>
      <c r="B4" s="374" t="s">
        <v>22</v>
      </c>
      <c r="C4" s="374"/>
      <c r="D4" s="374"/>
      <c r="E4" s="374"/>
      <c r="F4" s="374"/>
      <c r="G4" s="374"/>
      <c r="H4" s="374"/>
      <c r="I4" s="374"/>
      <c r="J4" s="374"/>
      <c r="K4" s="374"/>
      <c r="L4" s="295"/>
      <c r="M4" s="295"/>
    </row>
    <row r="5" spans="1:21" ht="6" customHeight="1" x14ac:dyDescent="0.25">
      <c r="A5" s="295"/>
      <c r="B5" s="295"/>
      <c r="C5" s="295"/>
      <c r="D5" s="295"/>
      <c r="E5" s="295"/>
      <c r="F5" s="295"/>
      <c r="G5" s="295"/>
      <c r="H5" s="295"/>
      <c r="I5" s="295"/>
      <c r="J5" s="331"/>
      <c r="K5" s="331"/>
      <c r="L5" s="331"/>
      <c r="M5" s="331"/>
    </row>
    <row r="6" spans="1:21" s="380" customFormat="1" ht="28.5" customHeight="1" thickBot="1" x14ac:dyDescent="0.3">
      <c r="A6" s="375" t="s">
        <v>295</v>
      </c>
      <c r="B6" s="376" t="s">
        <v>23</v>
      </c>
      <c r="C6" s="377"/>
      <c r="D6" s="376" t="s">
        <v>24</v>
      </c>
      <c r="E6" s="377"/>
      <c r="F6" s="376" t="s">
        <v>25</v>
      </c>
      <c r="G6" s="377"/>
      <c r="H6" s="376" t="s">
        <v>26</v>
      </c>
      <c r="I6" s="377"/>
      <c r="J6" s="376" t="s">
        <v>33</v>
      </c>
      <c r="K6" s="377"/>
      <c r="L6" s="378" t="s">
        <v>21</v>
      </c>
      <c r="M6" s="379"/>
    </row>
    <row r="7" spans="1:21" ht="13.5" customHeight="1" x14ac:dyDescent="0.25">
      <c r="A7" s="375"/>
      <c r="B7" s="305" t="s">
        <v>8</v>
      </c>
      <c r="C7" s="305" t="s">
        <v>9</v>
      </c>
      <c r="D7" s="381" t="s">
        <v>8</v>
      </c>
      <c r="E7" s="381" t="s">
        <v>9</v>
      </c>
      <c r="F7" s="381" t="s">
        <v>8</v>
      </c>
      <c r="G7" s="381" t="s">
        <v>9</v>
      </c>
      <c r="H7" s="381" t="s">
        <v>8</v>
      </c>
      <c r="I7" s="381" t="s">
        <v>9</v>
      </c>
      <c r="J7" s="381" t="s">
        <v>8</v>
      </c>
      <c r="K7" s="381" t="s">
        <v>9</v>
      </c>
      <c r="L7" s="382" t="s">
        <v>8</v>
      </c>
      <c r="M7" s="382" t="s">
        <v>9</v>
      </c>
    </row>
    <row r="8" spans="1:21" ht="6" customHeight="1" x14ac:dyDescent="0.25">
      <c r="A8" s="262"/>
      <c r="B8" s="263"/>
      <c r="C8" s="263"/>
      <c r="D8" s="263"/>
      <c r="E8" s="263"/>
      <c r="F8" s="263"/>
      <c r="G8" s="263"/>
      <c r="H8" s="263"/>
      <c r="I8" s="263"/>
      <c r="J8" s="263"/>
      <c r="K8" s="263"/>
      <c r="L8" s="263"/>
      <c r="M8" s="263"/>
    </row>
    <row r="9" spans="1:21" ht="12" thickBot="1" x14ac:dyDescent="0.3">
      <c r="A9" s="310" t="s">
        <v>20</v>
      </c>
      <c r="B9" s="151">
        <v>19.399999999999999</v>
      </c>
      <c r="C9" s="152">
        <v>12.9</v>
      </c>
      <c r="D9" s="151">
        <v>1.4</v>
      </c>
      <c r="E9" s="152">
        <v>1.3464647145113817</v>
      </c>
      <c r="F9" s="151">
        <v>1.7</v>
      </c>
      <c r="G9" s="152">
        <v>1.7</v>
      </c>
      <c r="H9" s="151">
        <v>1.5</v>
      </c>
      <c r="I9" s="152">
        <v>1.5</v>
      </c>
      <c r="J9" s="151">
        <v>7.33636</v>
      </c>
      <c r="K9" s="152">
        <v>6.1</v>
      </c>
      <c r="L9" s="151">
        <v>7</v>
      </c>
      <c r="M9" s="152">
        <v>5</v>
      </c>
    </row>
    <row r="10" spans="1:21" ht="12" thickBot="1" x14ac:dyDescent="0.3">
      <c r="A10" s="367" t="s">
        <v>14</v>
      </c>
      <c r="B10" s="153">
        <v>18</v>
      </c>
      <c r="C10" s="154">
        <v>8</v>
      </c>
      <c r="D10" s="153">
        <v>2</v>
      </c>
      <c r="E10" s="154">
        <v>1</v>
      </c>
      <c r="F10" s="153">
        <v>1</v>
      </c>
      <c r="G10" s="154">
        <v>1</v>
      </c>
      <c r="H10" s="153">
        <v>0</v>
      </c>
      <c r="I10" s="154">
        <v>0</v>
      </c>
      <c r="J10" s="153">
        <v>0</v>
      </c>
      <c r="K10" s="154">
        <v>0</v>
      </c>
      <c r="L10" s="153">
        <v>7</v>
      </c>
      <c r="M10" s="154">
        <v>3.3</v>
      </c>
    </row>
    <row r="11" spans="1:21" ht="6" customHeight="1" thickBot="1" x14ac:dyDescent="0.3">
      <c r="A11" s="383"/>
      <c r="B11" s="384"/>
      <c r="C11" s="384"/>
      <c r="D11" s="384"/>
      <c r="E11" s="384"/>
      <c r="F11" s="384"/>
      <c r="G11" s="384"/>
      <c r="H11" s="384"/>
      <c r="I11" s="384"/>
      <c r="J11" s="384"/>
      <c r="K11" s="384"/>
      <c r="L11" s="384"/>
      <c r="M11" s="384"/>
    </row>
    <row r="12" spans="1:21" x14ac:dyDescent="0.25">
      <c r="A12" s="385" t="s">
        <v>37</v>
      </c>
      <c r="B12" s="155">
        <v>19.399999999999999</v>
      </c>
      <c r="C12" s="155">
        <v>12.9</v>
      </c>
      <c r="D12" s="155">
        <v>1.4</v>
      </c>
      <c r="E12" s="155">
        <v>1.3</v>
      </c>
      <c r="F12" s="155">
        <v>1.7</v>
      </c>
      <c r="G12" s="155">
        <v>1.7</v>
      </c>
      <c r="H12" s="155">
        <v>1.5</v>
      </c>
      <c r="I12" s="155">
        <v>1.5</v>
      </c>
      <c r="J12" s="155">
        <v>7.3098349999999996</v>
      </c>
      <c r="K12" s="155">
        <v>6.1</v>
      </c>
      <c r="L12" s="190">
        <v>7</v>
      </c>
      <c r="M12" s="190">
        <v>5</v>
      </c>
    </row>
    <row r="13" spans="1:21" x14ac:dyDescent="0.25">
      <c r="A13" s="295"/>
      <c r="B13" s="262"/>
      <c r="C13" s="262"/>
      <c r="D13" s="262"/>
      <c r="E13" s="262"/>
      <c r="F13" s="262"/>
      <c r="G13" s="262"/>
      <c r="H13" s="262"/>
      <c r="I13" s="262"/>
      <c r="J13" s="262"/>
      <c r="K13" s="262"/>
      <c r="L13" s="262"/>
      <c r="M13" s="262"/>
    </row>
    <row r="14" spans="1:21" x14ac:dyDescent="0.25">
      <c r="A14" s="262"/>
      <c r="B14" s="262"/>
      <c r="C14" s="262"/>
      <c r="D14" s="262"/>
      <c r="E14" s="262"/>
      <c r="F14" s="262"/>
      <c r="G14" s="262"/>
      <c r="H14" s="262"/>
    </row>
    <row r="15" spans="1:21" x14ac:dyDescent="0.25">
      <c r="A15" s="295"/>
      <c r="B15" s="295"/>
      <c r="C15" s="295"/>
      <c r="D15" s="331"/>
      <c r="E15" s="331"/>
      <c r="F15" s="295"/>
      <c r="G15" s="295"/>
      <c r="H15" s="295"/>
    </row>
    <row r="16" spans="1:21" x14ac:dyDescent="0.25">
      <c r="A16" s="386"/>
      <c r="B16" s="386"/>
      <c r="C16" s="295"/>
      <c r="D16" s="331"/>
      <c r="E16" s="331"/>
      <c r="F16" s="295"/>
      <c r="G16" s="295"/>
      <c r="H16" s="295"/>
    </row>
    <row r="55" spans="1:1" ht="12" x14ac:dyDescent="0.3">
      <c r="A55" s="319"/>
    </row>
  </sheetData>
  <mergeCells count="14">
    <mergeCell ref="J6:K6"/>
    <mergeCell ref="L6:M6"/>
    <mergeCell ref="A1:U1"/>
    <mergeCell ref="D15:E15"/>
    <mergeCell ref="D16:E16"/>
    <mergeCell ref="L2:M2"/>
    <mergeCell ref="B4:K4"/>
    <mergeCell ref="J5:K5"/>
    <mergeCell ref="L5:M5"/>
    <mergeCell ref="A6:A7"/>
    <mergeCell ref="B6:C6"/>
    <mergeCell ref="D6:E6"/>
    <mergeCell ref="F6:G6"/>
    <mergeCell ref="H6:I6"/>
  </mergeCells>
  <pageMargins left="0.7" right="0.7" top="0.75" bottom="0.75" header="0.3" footer="0.3"/>
  <pageSetup paperSize="9" orientation="portrait" r:id="rId1"/>
  <headerFooter alignWithMargins="0">
    <oddFooter>&amp;L&amp;"Arial,Italic"&amp;8&amp;F &amp;A &amp;D&amp;R&amp;"Arial,Italic"&amp;8&amp;P/&amp;N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93"/>
  <sheetViews>
    <sheetView showGridLines="0" zoomScaleNormal="100" workbookViewId="0">
      <selection activeCell="C21" sqref="C21"/>
    </sheetView>
  </sheetViews>
  <sheetFormatPr defaultRowHeight="11.5" x14ac:dyDescent="0.25"/>
  <cols>
    <col min="1" max="1" width="33.1796875" style="291" customWidth="1"/>
    <col min="2" max="4" width="15.6328125" style="291" customWidth="1"/>
    <col min="5" max="16384" width="8.7265625" style="291"/>
  </cols>
  <sheetData>
    <row r="1" spans="1:6" x14ac:dyDescent="0.25">
      <c r="A1" s="326" t="s">
        <v>297</v>
      </c>
      <c r="B1" s="327"/>
      <c r="C1" s="327"/>
      <c r="D1" s="327"/>
      <c r="E1" s="327"/>
      <c r="F1" s="327"/>
    </row>
    <row r="2" spans="1:6" x14ac:dyDescent="0.25">
      <c r="A2" s="387"/>
      <c r="B2" s="388"/>
      <c r="C2" s="388"/>
      <c r="D2" s="388"/>
    </row>
    <row r="3" spans="1:6" ht="12" thickBot="1" x14ac:dyDescent="0.3">
      <c r="A3" s="389"/>
      <c r="B3" s="390" t="s">
        <v>19</v>
      </c>
      <c r="C3" s="391"/>
      <c r="D3" s="392"/>
    </row>
    <row r="4" spans="1:6" ht="6" customHeight="1" thickTop="1" thickBot="1" x14ac:dyDescent="0.3">
      <c r="A4" s="389"/>
      <c r="B4" s="392"/>
      <c r="C4" s="392"/>
      <c r="D4" s="392"/>
    </row>
    <row r="5" spans="1:6" ht="12.5" thickTop="1" thickBot="1" x14ac:dyDescent="0.3">
      <c r="A5" s="393" t="s">
        <v>38</v>
      </c>
      <c r="B5" s="394" t="s">
        <v>20</v>
      </c>
      <c r="C5" s="394" t="s">
        <v>14</v>
      </c>
      <c r="D5" s="394" t="s">
        <v>39</v>
      </c>
    </row>
    <row r="6" spans="1:6" ht="6" customHeight="1" thickTop="1" x14ac:dyDescent="0.25">
      <c r="A6" s="395"/>
      <c r="B6" s="395"/>
      <c r="C6" s="395"/>
      <c r="D6" s="395"/>
    </row>
    <row r="7" spans="1:6" ht="12" thickBot="1" x14ac:dyDescent="0.3">
      <c r="A7" s="396" t="s">
        <v>23</v>
      </c>
      <c r="B7" s="347"/>
      <c r="C7" s="347"/>
      <c r="D7" s="347"/>
    </row>
    <row r="8" spans="1:6" ht="6" customHeight="1" x14ac:dyDescent="0.25">
      <c r="A8" s="395"/>
      <c r="B8" s="395"/>
      <c r="C8" s="395"/>
      <c r="D8" s="395"/>
    </row>
    <row r="9" spans="1:6" ht="12" thickBot="1" x14ac:dyDescent="0.3">
      <c r="A9" s="397" t="s">
        <v>171</v>
      </c>
      <c r="B9" s="5">
        <v>1885.2718056440353</v>
      </c>
      <c r="C9" s="5" t="s">
        <v>74</v>
      </c>
      <c r="D9" s="6">
        <v>1885.2718056440353</v>
      </c>
    </row>
    <row r="10" spans="1:6" ht="12" thickBot="1" x14ac:dyDescent="0.3">
      <c r="A10" s="397" t="s">
        <v>233</v>
      </c>
      <c r="B10" s="5">
        <v>22.546544551849365</v>
      </c>
      <c r="C10" s="5" t="s">
        <v>74</v>
      </c>
      <c r="D10" s="6">
        <v>22.546544551849365</v>
      </c>
    </row>
    <row r="11" spans="1:6" ht="12" thickBot="1" x14ac:dyDescent="0.3">
      <c r="A11" s="397" t="s">
        <v>88</v>
      </c>
      <c r="B11" s="5">
        <v>5932.0770980119705</v>
      </c>
      <c r="C11" s="5">
        <v>35.007999420166016</v>
      </c>
      <c r="D11" s="6">
        <v>5967.0850974321365</v>
      </c>
    </row>
    <row r="12" spans="1:6" ht="12" thickBot="1" x14ac:dyDescent="0.3">
      <c r="A12" s="397" t="s">
        <v>97</v>
      </c>
      <c r="B12" s="5">
        <v>229.38909530639648</v>
      </c>
      <c r="C12" s="5" t="s">
        <v>74</v>
      </c>
      <c r="D12" s="6">
        <v>229.38909530639648</v>
      </c>
    </row>
    <row r="13" spans="1:6" ht="12" thickBot="1" x14ac:dyDescent="0.3">
      <c r="A13" s="397" t="s">
        <v>142</v>
      </c>
      <c r="B13" s="5">
        <v>119.30798482894897</v>
      </c>
      <c r="C13" s="5" t="s">
        <v>74</v>
      </c>
      <c r="D13" s="6">
        <v>119.30798482894897</v>
      </c>
    </row>
    <row r="14" spans="1:6" ht="12" thickBot="1" x14ac:dyDescent="0.3">
      <c r="A14" s="397" t="s">
        <v>108</v>
      </c>
      <c r="B14" s="5">
        <v>1016.868964612484</v>
      </c>
      <c r="C14" s="5">
        <v>17.503999710083008</v>
      </c>
      <c r="D14" s="6">
        <v>1034.372964322567</v>
      </c>
    </row>
    <row r="15" spans="1:6" ht="12" thickBot="1" x14ac:dyDescent="0.3">
      <c r="A15" s="397" t="s">
        <v>90</v>
      </c>
      <c r="B15" s="5">
        <v>1107.9675831794739</v>
      </c>
      <c r="C15" s="5" t="s">
        <v>74</v>
      </c>
      <c r="D15" s="6">
        <v>1107.9675831794739</v>
      </c>
    </row>
    <row r="16" spans="1:6" ht="12" thickBot="1" x14ac:dyDescent="0.3">
      <c r="A16" s="397" t="s">
        <v>172</v>
      </c>
      <c r="B16" s="5">
        <v>1785.0537469983101</v>
      </c>
      <c r="C16" s="5" t="s">
        <v>74</v>
      </c>
      <c r="D16" s="6">
        <v>1785.0537469983101</v>
      </c>
    </row>
    <row r="17" spans="1:4" ht="12" thickBot="1" x14ac:dyDescent="0.3">
      <c r="A17" s="397" t="s">
        <v>173</v>
      </c>
      <c r="B17" s="5">
        <v>65.372135877609253</v>
      </c>
      <c r="C17" s="5" t="s">
        <v>74</v>
      </c>
      <c r="D17" s="6">
        <v>65.372135877609253</v>
      </c>
    </row>
    <row r="18" spans="1:4" ht="12" thickBot="1" x14ac:dyDescent="0.3">
      <c r="A18" s="397" t="s">
        <v>89</v>
      </c>
      <c r="B18" s="5">
        <v>2522.1286581754684</v>
      </c>
      <c r="C18" s="5">
        <v>17.503999710083008</v>
      </c>
      <c r="D18" s="6">
        <v>2539.6326578855515</v>
      </c>
    </row>
    <row r="19" spans="1:4" ht="12" thickBot="1" x14ac:dyDescent="0.3">
      <c r="A19" s="397" t="s">
        <v>106</v>
      </c>
      <c r="B19" s="5">
        <v>56.518270969390869</v>
      </c>
      <c r="C19" s="5" t="s">
        <v>74</v>
      </c>
      <c r="D19" s="6">
        <v>56.518270969390869</v>
      </c>
    </row>
    <row r="20" spans="1:4" ht="12" thickBot="1" x14ac:dyDescent="0.3">
      <c r="A20" s="397" t="s">
        <v>174</v>
      </c>
      <c r="B20" s="5">
        <v>1874.3595153093338</v>
      </c>
      <c r="C20" s="5">
        <v>8.7519998550415039</v>
      </c>
      <c r="D20" s="6">
        <v>1883.1115151643753</v>
      </c>
    </row>
    <row r="21" spans="1:4" ht="12" thickBot="1" x14ac:dyDescent="0.3">
      <c r="A21" s="397" t="s">
        <v>114</v>
      </c>
      <c r="B21" s="5">
        <v>12</v>
      </c>
      <c r="C21" s="5" t="s">
        <v>74</v>
      </c>
      <c r="D21" s="6">
        <v>12</v>
      </c>
    </row>
    <row r="22" spans="1:4" ht="12" thickBot="1" x14ac:dyDescent="0.3">
      <c r="A22" s="397" t="s">
        <v>87</v>
      </c>
      <c r="B22" s="5">
        <v>232.21646308898926</v>
      </c>
      <c r="C22" s="5">
        <v>35.007999420166016</v>
      </c>
      <c r="D22" s="6">
        <v>267.22446250915527</v>
      </c>
    </row>
    <row r="23" spans="1:4" ht="12" thickBot="1" x14ac:dyDescent="0.3">
      <c r="A23" s="397" t="s">
        <v>101</v>
      </c>
      <c r="B23" s="5">
        <v>88.242499351501465</v>
      </c>
      <c r="C23" s="5" t="s">
        <v>74</v>
      </c>
      <c r="D23" s="6">
        <v>88.242499351501465</v>
      </c>
    </row>
    <row r="24" spans="1:4" ht="12" thickBot="1" x14ac:dyDescent="0.3">
      <c r="A24" s="397" t="s">
        <v>107</v>
      </c>
      <c r="B24" s="5">
        <v>944.12348294258118</v>
      </c>
      <c r="C24" s="5">
        <v>8.7519998550415039</v>
      </c>
      <c r="D24" s="6">
        <v>952.87548279762268</v>
      </c>
    </row>
    <row r="25" spans="1:4" ht="12" thickBot="1" x14ac:dyDescent="0.3">
      <c r="A25" s="397" t="s">
        <v>175</v>
      </c>
      <c r="B25" s="5">
        <v>725.17133259773254</v>
      </c>
      <c r="C25" s="5">
        <v>17.503999710083008</v>
      </c>
      <c r="D25" s="6">
        <v>742.67533230781555</v>
      </c>
    </row>
    <row r="26" spans="1:4" ht="12" thickBot="1" x14ac:dyDescent="0.3">
      <c r="A26" s="397" t="s">
        <v>215</v>
      </c>
      <c r="B26" s="5">
        <v>512.754469871521</v>
      </c>
      <c r="C26" s="5" t="s">
        <v>74</v>
      </c>
      <c r="D26" s="6">
        <v>512.754469871521</v>
      </c>
    </row>
    <row r="27" spans="1:4" ht="12" thickBot="1" x14ac:dyDescent="0.3">
      <c r="A27" s="397" t="s">
        <v>98</v>
      </c>
      <c r="B27" s="5">
        <v>76.601700782775879</v>
      </c>
      <c r="C27" s="5" t="s">
        <v>74</v>
      </c>
      <c r="D27" s="6">
        <v>76.601700782775879</v>
      </c>
    </row>
    <row r="28" spans="1:4" ht="12" thickBot="1" x14ac:dyDescent="0.3">
      <c r="A28" s="397" t="s">
        <v>93</v>
      </c>
      <c r="B28" s="5">
        <v>2292.4709603786469</v>
      </c>
      <c r="C28" s="5">
        <v>17.503999710083008</v>
      </c>
      <c r="D28" s="6">
        <v>2309.9749600887299</v>
      </c>
    </row>
    <row r="29" spans="1:4" ht="12" thickBot="1" x14ac:dyDescent="0.3">
      <c r="A29" s="397" t="s">
        <v>137</v>
      </c>
      <c r="B29" s="5">
        <v>120.00962901115417</v>
      </c>
      <c r="C29" s="5" t="s">
        <v>74</v>
      </c>
      <c r="D29" s="6">
        <v>120.00962901115417</v>
      </c>
    </row>
    <row r="30" spans="1:4" ht="12" thickBot="1" x14ac:dyDescent="0.3">
      <c r="A30" s="397" t="s">
        <v>177</v>
      </c>
      <c r="B30" s="5">
        <v>34.783871173858643</v>
      </c>
      <c r="C30" s="5" t="s">
        <v>74</v>
      </c>
      <c r="D30" s="6">
        <v>34.783871173858643</v>
      </c>
    </row>
    <row r="31" spans="1:4" ht="6" customHeight="1" thickBot="1" x14ac:dyDescent="0.3">
      <c r="A31" s="398"/>
      <c r="B31" s="7"/>
      <c r="C31" s="7"/>
      <c r="D31" s="8"/>
    </row>
    <row r="32" spans="1:4" ht="12" thickBot="1" x14ac:dyDescent="0.3">
      <c r="A32" s="399" t="s">
        <v>40</v>
      </c>
      <c r="B32" s="9">
        <v>21655.235812664032</v>
      </c>
      <c r="C32" s="217">
        <v>157.53599739074707</v>
      </c>
      <c r="D32" s="9">
        <v>21812.771810054779</v>
      </c>
    </row>
    <row r="33" spans="1:4" ht="6" customHeight="1" thickBot="1" x14ac:dyDescent="0.3">
      <c r="A33" s="400"/>
      <c r="B33" s="11"/>
      <c r="C33" s="11"/>
      <c r="D33" s="11"/>
    </row>
    <row r="34" spans="1:4" ht="12" thickBot="1" x14ac:dyDescent="0.3">
      <c r="A34" s="396" t="s">
        <v>41</v>
      </c>
      <c r="B34" s="401"/>
      <c r="C34" s="402"/>
      <c r="D34" s="402"/>
    </row>
    <row r="35" spans="1:4" ht="6" customHeight="1" x14ac:dyDescent="0.25">
      <c r="A35" s="403"/>
      <c r="B35" s="404"/>
      <c r="C35" s="404"/>
      <c r="D35" s="404"/>
    </row>
    <row r="36" spans="1:4" ht="12" thickBot="1" x14ac:dyDescent="0.3">
      <c r="A36" s="397" t="s">
        <v>127</v>
      </c>
      <c r="B36" s="5">
        <v>154.75818347930908</v>
      </c>
      <c r="C36" s="5" t="s">
        <v>74</v>
      </c>
      <c r="D36" s="6">
        <v>154.75818347930908</v>
      </c>
    </row>
    <row r="37" spans="1:4" ht="12" thickBot="1" x14ac:dyDescent="0.3">
      <c r="A37" s="397" t="s">
        <v>178</v>
      </c>
      <c r="B37" s="5">
        <v>476.39406657218933</v>
      </c>
      <c r="C37" s="5" t="s">
        <v>74</v>
      </c>
      <c r="D37" s="6">
        <v>476.39406657218933</v>
      </c>
    </row>
    <row r="38" spans="1:4" ht="6" customHeight="1" thickBot="1" x14ac:dyDescent="0.3">
      <c r="A38" s="405"/>
      <c r="B38" s="406"/>
      <c r="C38" s="406"/>
      <c r="D38" s="406"/>
    </row>
    <row r="39" spans="1:4" ht="12" thickBot="1" x14ac:dyDescent="0.3">
      <c r="A39" s="399" t="s">
        <v>42</v>
      </c>
      <c r="B39" s="9">
        <v>631.15225005149841</v>
      </c>
      <c r="C39" s="10" t="s">
        <v>74</v>
      </c>
      <c r="D39" s="9">
        <v>631.15225005149841</v>
      </c>
    </row>
    <row r="40" spans="1:4" ht="6" customHeight="1" thickBot="1" x14ac:dyDescent="0.3">
      <c r="A40" s="400"/>
      <c r="B40" s="11"/>
      <c r="C40" s="11"/>
      <c r="D40" s="11"/>
    </row>
    <row r="41" spans="1:4" ht="12" thickBot="1" x14ac:dyDescent="0.3">
      <c r="A41" s="396" t="s">
        <v>24</v>
      </c>
      <c r="B41" s="401"/>
      <c r="C41" s="402"/>
      <c r="D41" s="402"/>
    </row>
    <row r="42" spans="1:4" ht="6" customHeight="1" x14ac:dyDescent="0.25">
      <c r="A42" s="403"/>
      <c r="B42" s="404"/>
      <c r="C42" s="404"/>
      <c r="D42" s="404"/>
    </row>
    <row r="43" spans="1:4" ht="12" thickBot="1" x14ac:dyDescent="0.3">
      <c r="A43" s="397" t="s">
        <v>180</v>
      </c>
      <c r="B43" s="5">
        <v>489.18411007523537</v>
      </c>
      <c r="C43" s="5">
        <v>8.7519998550415039</v>
      </c>
      <c r="D43" s="6">
        <v>497.93610993027687</v>
      </c>
    </row>
    <row r="44" spans="1:4" ht="12" thickBot="1" x14ac:dyDescent="0.3">
      <c r="A44" s="397" t="s">
        <v>181</v>
      </c>
      <c r="B44" s="5">
        <v>16.125720262527466</v>
      </c>
      <c r="C44" s="5" t="s">
        <v>74</v>
      </c>
      <c r="D44" s="6">
        <v>16.125720262527466</v>
      </c>
    </row>
    <row r="45" spans="1:4" ht="12" thickBot="1" x14ac:dyDescent="0.3">
      <c r="A45" s="397" t="s">
        <v>234</v>
      </c>
      <c r="B45" s="5">
        <v>24.027299880981445</v>
      </c>
      <c r="C45" s="5" t="s">
        <v>74</v>
      </c>
      <c r="D45" s="6">
        <v>24.027299880981445</v>
      </c>
    </row>
    <row r="46" spans="1:4" ht="12" thickBot="1" x14ac:dyDescent="0.3">
      <c r="A46" s="397" t="s">
        <v>94</v>
      </c>
      <c r="B46" s="5">
        <v>196.46953445672989</v>
      </c>
      <c r="C46" s="5" t="s">
        <v>74</v>
      </c>
      <c r="D46" s="6">
        <v>196.46953445672989</v>
      </c>
    </row>
    <row r="47" spans="1:4" ht="12" thickBot="1" x14ac:dyDescent="0.3">
      <c r="A47" s="397" t="s">
        <v>95</v>
      </c>
      <c r="B47" s="5">
        <v>34.865715026855469</v>
      </c>
      <c r="C47" s="5" t="s">
        <v>74</v>
      </c>
      <c r="D47" s="6">
        <v>34.865715026855469</v>
      </c>
    </row>
    <row r="48" spans="1:4" ht="6" customHeight="1" thickBot="1" x14ac:dyDescent="0.3">
      <c r="A48" s="398"/>
      <c r="B48" s="406"/>
      <c r="C48" s="406"/>
      <c r="D48" s="406"/>
    </row>
    <row r="49" spans="1:4" ht="12" thickBot="1" x14ac:dyDescent="0.3">
      <c r="A49" s="399" t="s">
        <v>43</v>
      </c>
      <c r="B49" s="9">
        <v>760.67237970232964</v>
      </c>
      <c r="C49" s="217">
        <v>8.7519998550415039</v>
      </c>
      <c r="D49" s="9">
        <v>769.42437955737114</v>
      </c>
    </row>
    <row r="50" spans="1:4" ht="6" customHeight="1" thickBot="1" x14ac:dyDescent="0.3">
      <c r="A50" s="407"/>
      <c r="B50" s="407"/>
      <c r="C50" s="407"/>
      <c r="D50" s="407"/>
    </row>
    <row r="51" spans="1:4" ht="12" thickBot="1" x14ac:dyDescent="0.3">
      <c r="A51" s="396" t="s">
        <v>44</v>
      </c>
      <c r="B51" s="401"/>
      <c r="C51" s="402"/>
      <c r="D51" s="402"/>
    </row>
    <row r="52" spans="1:4" ht="6" customHeight="1" x14ac:dyDescent="0.25">
      <c r="A52" s="403"/>
      <c r="B52" s="404"/>
      <c r="C52" s="404"/>
      <c r="D52" s="404"/>
    </row>
    <row r="53" spans="1:4" ht="12" thickBot="1" x14ac:dyDescent="0.3">
      <c r="A53" s="397" t="s">
        <v>118</v>
      </c>
      <c r="B53" s="5">
        <v>416.1562791466713</v>
      </c>
      <c r="C53" s="5" t="s">
        <v>74</v>
      </c>
      <c r="D53" s="6">
        <v>416.1562791466713</v>
      </c>
    </row>
    <row r="54" spans="1:4" ht="12" thickBot="1" x14ac:dyDescent="0.3">
      <c r="A54" s="397" t="s">
        <v>131</v>
      </c>
      <c r="B54" s="5">
        <v>917.71534037590027</v>
      </c>
      <c r="C54" s="5">
        <v>8.7519998550415039</v>
      </c>
      <c r="D54" s="6">
        <v>926.46734023094177</v>
      </c>
    </row>
    <row r="55" spans="1:4" ht="12" thickBot="1" x14ac:dyDescent="0.3">
      <c r="A55" s="397" t="s">
        <v>183</v>
      </c>
      <c r="B55" s="5">
        <v>184.43830442428589</v>
      </c>
      <c r="C55" s="5" t="s">
        <v>74</v>
      </c>
      <c r="D55" s="6">
        <v>184.43830442428589</v>
      </c>
    </row>
    <row r="56" spans="1:4" ht="12" thickBot="1" x14ac:dyDescent="0.3">
      <c r="A56" s="397" t="s">
        <v>235</v>
      </c>
      <c r="B56" s="5">
        <v>25.533900260925293</v>
      </c>
      <c r="C56" s="5" t="s">
        <v>74</v>
      </c>
      <c r="D56" s="6">
        <v>25.533900260925293</v>
      </c>
    </row>
    <row r="57" spans="1:4" ht="12" thickBot="1" x14ac:dyDescent="0.3">
      <c r="A57" s="397" t="s">
        <v>110</v>
      </c>
      <c r="B57" s="5">
        <v>65.372135877609253</v>
      </c>
      <c r="C57" s="5" t="s">
        <v>74</v>
      </c>
      <c r="D57" s="6">
        <v>65.372135877609253</v>
      </c>
    </row>
    <row r="58" spans="1:4" ht="6" customHeight="1" thickBot="1" x14ac:dyDescent="0.3">
      <c r="A58" s="405"/>
      <c r="B58" s="406"/>
      <c r="C58" s="406"/>
      <c r="D58" s="406"/>
    </row>
    <row r="59" spans="1:4" ht="12" thickBot="1" x14ac:dyDescent="0.3">
      <c r="A59" s="399" t="s">
        <v>45</v>
      </c>
      <c r="B59" s="9">
        <v>1609.215960085392</v>
      </c>
      <c r="C59" s="217">
        <v>8.7519998550415039</v>
      </c>
      <c r="D59" s="9">
        <v>1617.9679599404335</v>
      </c>
    </row>
    <row r="60" spans="1:4" ht="6" customHeight="1" thickBot="1" x14ac:dyDescent="0.3">
      <c r="A60" s="408"/>
      <c r="B60" s="408"/>
      <c r="C60" s="408"/>
      <c r="D60" s="408"/>
    </row>
    <row r="61" spans="1:4" ht="12" thickBot="1" x14ac:dyDescent="0.3">
      <c r="A61" s="396" t="s">
        <v>46</v>
      </c>
      <c r="B61" s="401"/>
      <c r="C61" s="402"/>
      <c r="D61" s="402"/>
    </row>
    <row r="62" spans="1:4" ht="6" customHeight="1" x14ac:dyDescent="0.25">
      <c r="A62" s="403"/>
      <c r="B62" s="404"/>
      <c r="C62" s="404"/>
      <c r="D62" s="404"/>
    </row>
    <row r="63" spans="1:4" ht="12" thickBot="1" x14ac:dyDescent="0.3">
      <c r="A63" s="397" t="s">
        <v>185</v>
      </c>
      <c r="B63" s="5">
        <v>801.00329995155334</v>
      </c>
      <c r="C63" s="5" t="s">
        <v>74</v>
      </c>
      <c r="D63" s="6">
        <v>801.00329995155334</v>
      </c>
    </row>
    <row r="64" spans="1:4" ht="12" thickBot="1" x14ac:dyDescent="0.3">
      <c r="A64" s="397" t="s">
        <v>236</v>
      </c>
      <c r="B64" s="5">
        <v>455.61703395843506</v>
      </c>
      <c r="C64" s="5" t="s">
        <v>74</v>
      </c>
      <c r="D64" s="6">
        <v>455.61703395843506</v>
      </c>
    </row>
    <row r="65" spans="1:4" ht="12" thickBot="1" x14ac:dyDescent="0.3">
      <c r="A65" s="397" t="s">
        <v>222</v>
      </c>
      <c r="B65" s="5">
        <v>115.07845616340637</v>
      </c>
      <c r="C65" s="5" t="s">
        <v>74</v>
      </c>
      <c r="D65" s="6">
        <v>115.07845616340637</v>
      </c>
    </row>
    <row r="66" spans="1:4" ht="12" thickBot="1" x14ac:dyDescent="0.3">
      <c r="A66" s="397" t="s">
        <v>237</v>
      </c>
      <c r="B66" s="5">
        <v>139.13548469543457</v>
      </c>
      <c r="C66" s="5" t="s">
        <v>74</v>
      </c>
      <c r="D66" s="6">
        <v>139.13548469543457</v>
      </c>
    </row>
    <row r="67" spans="1:4" ht="12" thickBot="1" x14ac:dyDescent="0.3">
      <c r="A67" s="397" t="s">
        <v>186</v>
      </c>
      <c r="B67" s="5">
        <v>129.8343620300293</v>
      </c>
      <c r="C67" s="5" t="s">
        <v>74</v>
      </c>
      <c r="D67" s="6">
        <v>129.8343620300293</v>
      </c>
    </row>
    <row r="68" spans="1:4" ht="12" thickBot="1" x14ac:dyDescent="0.3">
      <c r="A68" s="397" t="s">
        <v>187</v>
      </c>
      <c r="B68" s="5">
        <v>840.93274426460266</v>
      </c>
      <c r="C68" s="5" t="s">
        <v>74</v>
      </c>
      <c r="D68" s="6">
        <v>840.93274426460266</v>
      </c>
    </row>
    <row r="69" spans="1:4" ht="12" thickBot="1" x14ac:dyDescent="0.3">
      <c r="A69" s="397" t="s">
        <v>188</v>
      </c>
      <c r="B69" s="5">
        <v>65.766838073730469</v>
      </c>
      <c r="C69" s="5" t="s">
        <v>74</v>
      </c>
      <c r="D69" s="6">
        <v>65.766838073730469</v>
      </c>
    </row>
    <row r="70" spans="1:4" ht="12" thickBot="1" x14ac:dyDescent="0.3">
      <c r="A70" s="397" t="s">
        <v>189</v>
      </c>
      <c r="B70" s="5">
        <v>543.53463315963745</v>
      </c>
      <c r="C70" s="5" t="s">
        <v>74</v>
      </c>
      <c r="D70" s="6">
        <v>543.53463315963745</v>
      </c>
    </row>
    <row r="71" spans="1:4" ht="12" thickBot="1" x14ac:dyDescent="0.3">
      <c r="A71" s="397" t="s">
        <v>134</v>
      </c>
      <c r="B71" s="5">
        <v>15.782699823379517</v>
      </c>
      <c r="C71" s="5" t="s">
        <v>74</v>
      </c>
      <c r="D71" s="6">
        <v>15.782699823379517</v>
      </c>
    </row>
    <row r="72" spans="1:4" ht="12" thickBot="1" x14ac:dyDescent="0.3">
      <c r="A72" s="397" t="s">
        <v>190</v>
      </c>
      <c r="B72" s="5">
        <v>134.29107260704041</v>
      </c>
      <c r="C72" s="5" t="s">
        <v>74</v>
      </c>
      <c r="D72" s="6">
        <v>134.29107260704041</v>
      </c>
    </row>
    <row r="73" spans="1:4" ht="12" thickBot="1" x14ac:dyDescent="0.3">
      <c r="A73" s="397" t="s">
        <v>238</v>
      </c>
      <c r="B73" s="5">
        <v>577.82820606231689</v>
      </c>
      <c r="C73" s="5" t="s">
        <v>74</v>
      </c>
      <c r="D73" s="6">
        <v>577.82820606231689</v>
      </c>
    </row>
    <row r="74" spans="1:4" ht="12" thickBot="1" x14ac:dyDescent="0.3">
      <c r="A74" s="397" t="s">
        <v>191</v>
      </c>
      <c r="B74" s="5">
        <v>99.936322212219238</v>
      </c>
      <c r="C74" s="5" t="s">
        <v>74</v>
      </c>
      <c r="D74" s="6">
        <v>99.936322212219238</v>
      </c>
    </row>
    <row r="75" spans="1:4" ht="12" thickBot="1" x14ac:dyDescent="0.3">
      <c r="A75" s="397" t="s">
        <v>239</v>
      </c>
      <c r="B75" s="5">
        <v>55.244969367980957</v>
      </c>
      <c r="C75" s="5" t="s">
        <v>74</v>
      </c>
      <c r="D75" s="6">
        <v>55.244969367980957</v>
      </c>
    </row>
    <row r="76" spans="1:4" ht="12" thickBot="1" x14ac:dyDescent="0.3">
      <c r="A76" s="397" t="s">
        <v>192</v>
      </c>
      <c r="B76" s="5">
        <v>17.908200263977051</v>
      </c>
      <c r="C76" s="5" t="s">
        <v>74</v>
      </c>
      <c r="D76" s="6">
        <v>17.908200263977051</v>
      </c>
    </row>
    <row r="77" spans="1:4" ht="12" thickBot="1" x14ac:dyDescent="0.3">
      <c r="A77" s="397" t="s">
        <v>240</v>
      </c>
      <c r="B77" s="5">
        <v>139.13548469543457</v>
      </c>
      <c r="C77" s="5" t="s">
        <v>74</v>
      </c>
      <c r="D77" s="6">
        <v>139.13548469543457</v>
      </c>
    </row>
    <row r="78" spans="1:4" ht="12" thickBot="1" x14ac:dyDescent="0.3">
      <c r="A78" s="397" t="s">
        <v>241</v>
      </c>
      <c r="B78" s="5">
        <v>69.649586200714111</v>
      </c>
      <c r="C78" s="5" t="s">
        <v>74</v>
      </c>
      <c r="D78" s="6">
        <v>69.649586200714111</v>
      </c>
    </row>
    <row r="79" spans="1:4" ht="12" thickBot="1" x14ac:dyDescent="0.3">
      <c r="A79" s="397" t="s">
        <v>242</v>
      </c>
      <c r="B79" s="5">
        <v>51.067800521850586</v>
      </c>
      <c r="C79" s="5" t="s">
        <v>74</v>
      </c>
      <c r="D79" s="6">
        <v>51.067800521850586</v>
      </c>
    </row>
    <row r="80" spans="1:4" ht="12" thickBot="1" x14ac:dyDescent="0.3">
      <c r="A80" s="397" t="s">
        <v>193</v>
      </c>
      <c r="B80" s="5">
        <v>576.9063868522644</v>
      </c>
      <c r="C80" s="5" t="s">
        <v>74</v>
      </c>
      <c r="D80" s="6">
        <v>576.9063868522644</v>
      </c>
    </row>
    <row r="81" spans="1:4" ht="12" thickBot="1" x14ac:dyDescent="0.3">
      <c r="A81" s="397" t="s">
        <v>243</v>
      </c>
      <c r="B81" s="5">
        <v>305.76506185531616</v>
      </c>
      <c r="C81" s="5" t="s">
        <v>74</v>
      </c>
      <c r="D81" s="6">
        <v>305.76506185531616</v>
      </c>
    </row>
    <row r="82" spans="1:4" ht="12" thickBot="1" x14ac:dyDescent="0.3">
      <c r="A82" s="397" t="s">
        <v>244</v>
      </c>
      <c r="B82" s="5">
        <v>69.649586200714111</v>
      </c>
      <c r="C82" s="5" t="s">
        <v>74</v>
      </c>
      <c r="D82" s="6">
        <v>69.649586200714111</v>
      </c>
    </row>
    <row r="83" spans="1:4" ht="12" thickBot="1" x14ac:dyDescent="0.3">
      <c r="A83" s="397" t="s">
        <v>194</v>
      </c>
      <c r="B83" s="5">
        <v>17.95046854019165</v>
      </c>
      <c r="C83" s="5" t="s">
        <v>74</v>
      </c>
      <c r="D83" s="6">
        <v>17.95046854019165</v>
      </c>
    </row>
    <row r="84" spans="1:4" ht="12" thickBot="1" x14ac:dyDescent="0.3">
      <c r="A84" s="397" t="s">
        <v>195</v>
      </c>
      <c r="B84" s="5">
        <v>71.027369260787964</v>
      </c>
      <c r="C84" s="5" t="s">
        <v>74</v>
      </c>
      <c r="D84" s="6">
        <v>71.027369260787964</v>
      </c>
    </row>
    <row r="85" spans="1:4" ht="12" thickBot="1" x14ac:dyDescent="0.3">
      <c r="A85" s="397" t="s">
        <v>196</v>
      </c>
      <c r="B85" s="5">
        <v>382.44773554801941</v>
      </c>
      <c r="C85" s="5" t="s">
        <v>74</v>
      </c>
      <c r="D85" s="6">
        <v>382.44773554801941</v>
      </c>
    </row>
    <row r="86" spans="1:4" ht="12" thickBot="1" x14ac:dyDescent="0.3">
      <c r="A86" s="397" t="s">
        <v>223</v>
      </c>
      <c r="B86" s="5">
        <v>140.80000877380371</v>
      </c>
      <c r="C86" s="5" t="s">
        <v>74</v>
      </c>
      <c r="D86" s="6">
        <v>140.80000877380371</v>
      </c>
    </row>
    <row r="87" spans="1:4" ht="12" thickBot="1" x14ac:dyDescent="0.3">
      <c r="A87" s="397" t="s">
        <v>197</v>
      </c>
      <c r="B87" s="5">
        <v>97.350442171096802</v>
      </c>
      <c r="C87" s="5" t="s">
        <v>74</v>
      </c>
      <c r="D87" s="6">
        <v>97.350442171096802</v>
      </c>
    </row>
    <row r="88" spans="1:4" ht="6" customHeight="1" thickBot="1" x14ac:dyDescent="0.3">
      <c r="A88" s="405"/>
      <c r="B88" s="406"/>
      <c r="C88" s="406"/>
      <c r="D88" s="406"/>
    </row>
    <row r="89" spans="1:4" ht="12" thickBot="1" x14ac:dyDescent="0.3">
      <c r="A89" s="399" t="s">
        <v>47</v>
      </c>
      <c r="B89" s="9">
        <v>5913.6442532539368</v>
      </c>
      <c r="C89" s="217" t="s">
        <v>74</v>
      </c>
      <c r="D89" s="9">
        <v>5913.6442532539368</v>
      </c>
    </row>
    <row r="90" spans="1:4" ht="6" customHeight="1" thickBot="1" x14ac:dyDescent="0.3">
      <c r="A90" s="408"/>
      <c r="B90" s="408"/>
      <c r="C90" s="408"/>
      <c r="D90" s="408"/>
    </row>
    <row r="91" spans="1:4" ht="12" thickBot="1" x14ac:dyDescent="0.3">
      <c r="A91" s="409" t="s">
        <v>29</v>
      </c>
      <c r="B91" s="191">
        <f>SUM(B89,B59,B49,B39,B32)</f>
        <v>30569.920655757189</v>
      </c>
      <c r="C91" s="191">
        <f>SUM(C89,C59,C49,C39,C32)</f>
        <v>175.03999710083008</v>
      </c>
      <c r="D91" s="191">
        <f>SUM(D89,D59,D49,D39,D32)</f>
        <v>30744.960652858019</v>
      </c>
    </row>
    <row r="93" spans="1:4" x14ac:dyDescent="0.25">
      <c r="B93" s="337"/>
    </row>
  </sheetData>
  <mergeCells count="3">
    <mergeCell ref="B3:C3"/>
    <mergeCell ref="A50:D50"/>
    <mergeCell ref="A1:F1"/>
  </mergeCells>
  <pageMargins left="0.7" right="0.7" top="0.75" bottom="0.75" header="0.3" footer="0.3"/>
  <pageSetup paperSize="9" orientation="portrait" r:id="rId1"/>
  <headerFooter alignWithMargins="0">
    <oddFooter>&amp;L&amp;"Arial,Italic"&amp;8&amp;F &amp;A &amp;D&amp;R&amp;"Arial,Italic"&amp;8&amp;P/&amp;N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Table 1</vt:lpstr>
      <vt:lpstr>Table 2</vt:lpstr>
      <vt:lpstr>Table 3</vt:lpstr>
      <vt:lpstr>Table 4</vt:lpstr>
      <vt:lpstr>Table 5</vt:lpstr>
      <vt:lpstr>Table 6</vt:lpstr>
      <vt:lpstr>Table 7</vt:lpstr>
      <vt:lpstr>Table 8</vt:lpstr>
      <vt:lpstr>Table 9</vt:lpstr>
      <vt:lpstr>Table 10</vt:lpstr>
      <vt:lpstr>Table 11</vt:lpstr>
      <vt:lpstr>Table 12</vt:lpstr>
      <vt:lpstr>Table 13</vt:lpstr>
      <vt:lpstr>Table 14</vt:lpstr>
      <vt:lpstr>Table 15</vt:lpstr>
      <vt:lpstr>Table 16</vt:lpstr>
      <vt:lpstr>Table 17a &amp; 17b</vt:lpstr>
      <vt:lpstr>Table 18</vt:lpstr>
      <vt:lpstr>Table 19</vt:lpstr>
      <vt:lpstr>Table 20a &amp; 20b</vt:lpstr>
      <vt:lpstr>Table 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2023-12-15T16:00:04Z</dcterms:modified>
</cp:coreProperties>
</file>