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APSBD\Pesticide Usage\Pusg\PUS\SURVEYS\Top Fruit\TF16\TF16 Reports\TF16 Tables\"/>
    </mc:Choice>
  </mc:AlternateContent>
  <bookViews>
    <workbookView xWindow="75" yWindow="60" windowWidth="18660" windowHeight="6135" tabRatio="933" firstSheet="13" activeTab="13"/>
  </bookViews>
  <sheets>
    <sheet name="HoldingsKeyed" sheetId="16" state="hidden" r:id="rId1"/>
    <sheet name="Sheet1" sheetId="2001" state="hidden" r:id="rId2"/>
    <sheet name="Queries" sheetId="17" state="hidden" r:id="rId3"/>
    <sheet name="FERA Export" sheetId="39" state="hidden" r:id="rId4"/>
    <sheet name="Fera Export Holdings" sheetId="40" state="hidden" r:id="rId5"/>
    <sheet name="Fera Export Treatments" sheetId="41" state="hidden" r:id="rId6"/>
    <sheet name="Fera Export Crops" sheetId="42" state="hidden" r:id="rId7"/>
    <sheet name="standard Tables edited" sheetId="36" state="hidden" r:id="rId8"/>
    <sheet name="Example Format Main Tables" sheetId="1682" state="hidden" r:id="rId9"/>
    <sheet name="Table 1" sheetId="20" r:id="rId10"/>
    <sheet name="Table 2" sheetId="22" r:id="rId11"/>
    <sheet name="Table 3" sheetId="25" r:id="rId12"/>
    <sheet name="Table 4" sheetId="26" r:id="rId13"/>
    <sheet name="Table 5" sheetId="27" r:id="rId14"/>
    <sheet name="Table 6" sheetId="28" r:id="rId15"/>
    <sheet name="Table 7" sheetId="29" r:id="rId16"/>
    <sheet name="Table 8" sheetId="30" r:id="rId17"/>
    <sheet name="Table 9" sheetId="1833" r:id="rId18"/>
    <sheet name="Table 10" sheetId="2303" r:id="rId19"/>
    <sheet name="Table 11" sheetId="33" r:id="rId20"/>
    <sheet name="Table 12" sheetId="34" r:id="rId21"/>
    <sheet name="Sheet38" sheetId="1683" state="hidden" r:id="rId22"/>
    <sheet name="Sheet3" sheetId="1718" state="hidden" r:id="rId23"/>
    <sheet name="Table 13" sheetId="2289" r:id="rId24"/>
    <sheet name="Table 14" sheetId="2290" r:id="rId25"/>
    <sheet name="Table 15" sheetId="2304" r:id="rId26"/>
    <sheet name="Table 16" sheetId="2305" r:id="rId27"/>
    <sheet name="Table 17a" sheetId="2294" r:id="rId28"/>
    <sheet name="Table 17b" sheetId="2295" r:id="rId29"/>
    <sheet name="Table 18" sheetId="2297" r:id="rId30"/>
    <sheet name="Table 19" sheetId="2298" r:id="rId31"/>
    <sheet name="Table 20" sheetId="2299" r:id="rId32"/>
    <sheet name="Table 21" sheetId="2301" r:id="rId33"/>
  </sheets>
  <definedNames>
    <definedName name="ActivityCode" localSheetId="23">#REF!</definedName>
    <definedName name="ActivityCode" localSheetId="24">#REF!</definedName>
    <definedName name="ActivityCode" localSheetId="30">#REF!</definedName>
    <definedName name="ActivityCode">#REF!</definedName>
    <definedName name="Calibri" localSheetId="23">#REF!</definedName>
    <definedName name="Calibri" localSheetId="24">#REF!</definedName>
    <definedName name="Calibri" localSheetId="30">#REF!</definedName>
    <definedName name="Calibri">#REF!</definedName>
    <definedName name="CellRange" localSheetId="23">#REF!</definedName>
    <definedName name="CellRange" localSheetId="24">#REF!</definedName>
    <definedName name="CellRange" localSheetId="30">#REF!</definedName>
    <definedName name="CellRange">#REF!</definedName>
    <definedName name="ClientBranch" localSheetId="23">#REF!</definedName>
    <definedName name="ClientBranch" localSheetId="24">#REF!</definedName>
    <definedName name="ClientBranch" localSheetId="30">#REF!</definedName>
    <definedName name="ClientBranch">#REF!</definedName>
    <definedName name="ClientName" localSheetId="23">#REF!</definedName>
    <definedName name="ClientName" localSheetId="24">#REF!</definedName>
    <definedName name="ClientName" localSheetId="30">#REF!</definedName>
    <definedName name="ClientName">#REF!</definedName>
    <definedName name="Clientname2" localSheetId="23">#REF!</definedName>
    <definedName name="Clientname2" localSheetId="24">#REF!</definedName>
    <definedName name="Clientname2" localSheetId="30">#REF!</definedName>
    <definedName name="Clientname2">#REF!</definedName>
    <definedName name="DataFile" localSheetId="23">#REF!</definedName>
    <definedName name="DataFile" localSheetId="24">#REF!</definedName>
    <definedName name="DataFile" localSheetId="30">#REF!</definedName>
    <definedName name="DataFile">#REF!</definedName>
    <definedName name="DataFolder" localSheetId="23">#REF!</definedName>
    <definedName name="DataFolder" localSheetId="24">#REF!</definedName>
    <definedName name="DataFolder" localSheetId="30">#REF!</definedName>
    <definedName name="DataFolder">#REF!</definedName>
    <definedName name="DataName" localSheetId="23">#REF!</definedName>
    <definedName name="DataName" localSheetId="24">#REF!</definedName>
    <definedName name="DataName" localSheetId="30">#REF!</definedName>
    <definedName name="DataName">#REF!</definedName>
    <definedName name="DateCode" localSheetId="23">#REF!</definedName>
    <definedName name="DateCode" localSheetId="24">#REF!</definedName>
    <definedName name="DateCode" localSheetId="30">#REF!</definedName>
    <definedName name="DateCode">#REF!</definedName>
    <definedName name="DateYearCode" localSheetId="23">#REF!</definedName>
    <definedName name="DateYearCode" localSheetId="24">#REF!</definedName>
    <definedName name="DateYearCode" localSheetId="30">#REF!</definedName>
    <definedName name="DateYearCode">#REF!</definedName>
    <definedName name="DaysOver" localSheetId="23">#REF!</definedName>
    <definedName name="DaysOver" localSheetId="24">#REF!</definedName>
    <definedName name="DaysOver" localSheetId="30">#REF!</definedName>
    <definedName name="DaysOver">#REF!</definedName>
    <definedName name="ExternalData_1" localSheetId="6" hidden="1">'Fera Export Crops'!$A$3:$U$216</definedName>
    <definedName name="ExternalData_1" localSheetId="4" hidden="1">'Fera Export Holdings'!$A$3:$J$47</definedName>
    <definedName name="ExternalData_1" localSheetId="5" hidden="1">'Fera Export Treatments'!$A$3:$Q$1520</definedName>
    <definedName name="ExternalData_1" localSheetId="0" hidden="1">HoldingsKeyed!$A$3:$J$126</definedName>
    <definedName name="JobNumber" localSheetId="23">#REF!</definedName>
    <definedName name="JobNumber" localSheetId="24">#REF!</definedName>
    <definedName name="JobNumber" localSheetId="30">#REF!</definedName>
    <definedName name="JobNumber">#REF!</definedName>
    <definedName name="JobTitle" localSheetId="23">#REF!</definedName>
    <definedName name="JobTitle" localSheetId="24">#REF!</definedName>
    <definedName name="JobTitle" localSheetId="30">#REF!</definedName>
    <definedName name="JobTitle">#REF!</definedName>
    <definedName name="OutputFilename" localSheetId="23">#REF!</definedName>
    <definedName name="OutputFilename" localSheetId="24">#REF!</definedName>
    <definedName name="OutputFilename" localSheetId="30">#REF!</definedName>
    <definedName name="OutputFilename">#REF!</definedName>
    <definedName name="ProgName" localSheetId="23">#REF!</definedName>
    <definedName name="ProgName" localSheetId="24">#REF!</definedName>
    <definedName name="ProgName" localSheetId="30">#REF!</definedName>
    <definedName name="ProgName">#REF!</definedName>
    <definedName name="programfile" localSheetId="23">#REF!</definedName>
    <definedName name="programfile" localSheetId="24">#REF!</definedName>
    <definedName name="programfile" localSheetId="30">#REF!</definedName>
    <definedName name="programfile">#REF!</definedName>
    <definedName name="SATSDataFile" localSheetId="23">#REF!</definedName>
    <definedName name="SATSDataFile" localSheetId="24">#REF!</definedName>
    <definedName name="SATSDataFile" localSheetId="30">#REF!</definedName>
    <definedName name="SATSDataFile">#REF!</definedName>
    <definedName name="SurveyChoice" localSheetId="23">#REF!</definedName>
    <definedName name="SurveyChoice" localSheetId="24">#REF!</definedName>
    <definedName name="SurveyChoice" localSheetId="30">#REF!</definedName>
    <definedName name="SurveyChoice">#REF!</definedName>
    <definedName name="SurveyID" localSheetId="23">#REF!</definedName>
    <definedName name="SurveyID" localSheetId="24">#REF!</definedName>
    <definedName name="SurveyID" localSheetId="30">#REF!</definedName>
    <definedName name="SurveyID">#REF!</definedName>
    <definedName name="WSname" localSheetId="23">#REF!</definedName>
    <definedName name="WSname" localSheetId="24">#REF!</definedName>
    <definedName name="WSname" localSheetId="30">#REF!</definedName>
    <definedName name="WSname">#REF!</definedName>
    <definedName name="WSRange" localSheetId="23">#REF!</definedName>
    <definedName name="WSRange" localSheetId="24">#REF!</definedName>
    <definedName name="WSRange" localSheetId="30">#REF!</definedName>
    <definedName name="WSRange">#REF!</definedName>
    <definedName name="Year" localSheetId="23">#REF!</definedName>
    <definedName name="Year" localSheetId="24">#REF!</definedName>
    <definedName name="Year" localSheetId="30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H51" i="2290" l="1"/>
  <c r="F51" i="2290"/>
  <c r="H43" i="2290"/>
  <c r="F43" i="2290"/>
  <c r="C43" i="2290"/>
  <c r="H24" i="2290"/>
  <c r="F24" i="2290"/>
  <c r="B24" i="2290"/>
  <c r="D16" i="2301" l="1"/>
  <c r="B16" i="2301"/>
  <c r="C16" i="2301" l="1"/>
  <c r="D2" i="39" l="1"/>
  <c r="D3" i="39" l="1"/>
  <c r="D4" i="39"/>
  <c r="E18" i="36" l="1"/>
  <c r="E15" i="36"/>
  <c r="E14" i="36"/>
  <c r="E19" i="36"/>
  <c r="E12" i="36"/>
  <c r="E11" i="36"/>
  <c r="E10" i="36"/>
  <c r="E8" i="36"/>
  <c r="E7" i="36"/>
  <c r="E6" i="36"/>
  <c r="E5" i="36"/>
  <c r="E4" i="36"/>
  <c r="E3" i="36"/>
  <c r="E2" i="36"/>
  <c r="D2" i="17" l="1"/>
</calcChain>
</file>

<file path=xl/comments1.xml><?xml version="1.0" encoding="utf-8"?>
<comments xmlns="http://schemas.openxmlformats.org/spreadsheetml/2006/main">
  <authors>
    <author>Amanda Patton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Amanda Patton:</t>
        </r>
        <r>
          <rPr>
            <sz val="9"/>
            <color indexed="81"/>
            <rFont val="Tahoma"/>
            <family val="2"/>
          </rPr>
          <t xml:space="preserve">
created in SQL by AP TBC</t>
        </r>
      </text>
    </comment>
  </commentList>
</comments>
</file>

<file path=xl/connections.xml><?xml version="1.0" encoding="utf-8"?>
<connections xmlns="http://schemas.openxmlformats.org/spreadsheetml/2006/main">
  <connection id="1" name="Connection1" type="1" refreshedVersion="0" background="1">
    <dbPr connection="DSN=StatsTracking;Description=Statistics Tracking;UID=1002652;APP=Microsoft Office 2003;WSID=AFBI-008347;DATABASE=StatsTracking;LANGUAGE=British;Trusted_Connection=Yes"/>
  </connection>
  <connection id="2" name="Connection2" type="1" refreshedVersion="0" saveData="1">
    <dbPr connection="DSN=PesticideSQLlive;Description=PUSIS SQLServer Database;UID=1002652;Trusted_Connection=Yes;APP=2007 Microsoft Office system;WSID=ESS022713;DATABASE=PUSIS;Regional=Yes" command="SELECT * From View_ValidateCrops WHERE SurveyId = 20"/>
  </connection>
  <connection id="3" name="Connection208" type="1" refreshedVersion="0" background="1">
    <dbPr connection="DSN=StatsTracking;Description=Statistics Tracking;UID=1002652;APP=Microsoft Office 2003;WSID=AFBI-008347;DATABASE=StatsTracking;LANGUAGE=British;Trusted_Connection=Yes"/>
  </connection>
  <connection id="4" name="Connection209" type="1" refreshedVersion="0" background="1">
    <dbPr connection="DSN=StatsTracking;Description=Statistics Tracking;UID=1002652;APP=Microsoft Office 2003;WSID=AFBI-008347;DATABASE=StatsTracking;LANGUAGE=British;Trusted_Connection=Yes"/>
  </connection>
  <connection id="5" name="Connection212" type="1" refreshedVersion="0" background="1">
    <dbPr connection="DSN=StatsTracking;Description=Statistics Tracking;UID=1002652;APP=Microsoft Office 2003;WSID=AFBI-008347;DATABASE=StatsTracking;LANGUAGE=British;Trusted_Connection=Yes"/>
  </connection>
  <connection id="6" name="Connection27" type="1" refreshedVersion="3" background="1" saveData="1">
    <dbPr connection="DSN=PesticideSQLlive;Description=PUSIS SQLServer Database;UID=1002652;Trusted_Connection=Yes;APP=2007 Microsoft Office system;WSID=ESS022713;DATABASE=PUSIS;Regional=Yes" command="SELECT * FROM Stats.Vw_FERAExportHoldings WHERE SurveyId = 20"/>
  </connection>
  <connection id="7" name="Connection29" type="1" refreshedVersion="3" background="1" saveData="1">
    <dbPr connection="DSN=PesticideSQLlive;Description=PUSIS SQLServer Database;UID=1002652;Trusted_Connection=Yes;APP=2007 Microsoft Office system;WSID=ESS022713;DATABASE=PUSIS;Regional=Yes" command="SELECT * FROM Stats.Vw_FERAExportTreatments WHERE SurveyId = 20"/>
  </connection>
  <connection id="8" name="Connection30" type="1" refreshedVersion="3" background="1" saveData="1">
    <dbPr connection="DSN=PesticideSQLlive;Description=PUSIS SQLServer Database;UID=1002652;Trusted_Connection=Yes;APP=2007 Microsoft Office system;WSID=ESS022713;DATABASE=PUSIS;Regional=Yes" command="SELECT * FROM Stats.Vw_FERAExportCrops WHERE SurveyId = 20"/>
  </connection>
  <connection id="9" name="Connection4" type="1" refreshedVersion="0" saveData="1">
    <dbPr connection="DSN=PesticideSQLlive;Description=PUSIS SQLServer Database;UID=1002652;Trusted_Connection=Yes;APP=2007 Microsoft Office system;WSID=ESS022713;DATABASE=PUSIS;Regional=Yes" command="SELECT * From View_ValidateCrops WHERE SurveyId = 20"/>
  </connection>
  <connection id="10" name="Connection8" type="1" refreshedVersion="3" background="1" saveData="1">
    <dbPr connection="DSN=PesticideSQLlive;Description=PUSIS SQLServer Database;UID=1002652;Trusted_Connection=Yes;APP=2007 Microsoft Office system;WSID=ESS022713;DATABASE=PUSIS;Network=DBNMPNTW;Regional=Yes" command="SELECT * FROM Stats.Vw_FERAExportHoldings WHERE SurveyId = 26"/>
  </connection>
</connections>
</file>

<file path=xl/sharedStrings.xml><?xml version="1.0" encoding="utf-8"?>
<sst xmlns="http://schemas.openxmlformats.org/spreadsheetml/2006/main" count="17354" uniqueCount="718">
  <si>
    <t>SurveyID</t>
  </si>
  <si>
    <t>Butisan S</t>
  </si>
  <si>
    <t>Gamit 36 CS</t>
  </si>
  <si>
    <t>Aphox</t>
  </si>
  <si>
    <t>Plover</t>
  </si>
  <si>
    <t>Rudis</t>
  </si>
  <si>
    <t>Afalon</t>
  </si>
  <si>
    <t>Proseed</t>
  </si>
  <si>
    <t>Stomp Aqua</t>
  </si>
  <si>
    <t>Defy</t>
  </si>
  <si>
    <t>Pyramin DF</t>
  </si>
  <si>
    <t>Totril</t>
  </si>
  <si>
    <t>Aramo</t>
  </si>
  <si>
    <t>Amistar Top</t>
  </si>
  <si>
    <t>Nativo 75 WG</t>
  </si>
  <si>
    <t>Vydate 10G</t>
  </si>
  <si>
    <t>Wakil XL</t>
  </si>
  <si>
    <t>Datura</t>
  </si>
  <si>
    <t>Biscaya</t>
  </si>
  <si>
    <t>Corbel</t>
  </si>
  <si>
    <t>Movento</t>
  </si>
  <si>
    <t>Hallmark With Zeon Technology</t>
  </si>
  <si>
    <t>Invader</t>
  </si>
  <si>
    <t>Sencorex WG</t>
  </si>
  <si>
    <t>Beetup Flo</t>
  </si>
  <si>
    <t>Defiant SC</t>
  </si>
  <si>
    <t>Debut</t>
  </si>
  <si>
    <t>Ethosat 500</t>
  </si>
  <si>
    <t>Venzar Flowable</t>
  </si>
  <si>
    <t>Wing-P</t>
  </si>
  <si>
    <t>Retro</t>
  </si>
  <si>
    <t>Signum</t>
  </si>
  <si>
    <t>Example</t>
  </si>
  <si>
    <t>Description</t>
  </si>
  <si>
    <t>Herbicide</t>
  </si>
  <si>
    <t>Fungicide</t>
  </si>
  <si>
    <t>Insecticide</t>
  </si>
  <si>
    <t>Other</t>
  </si>
  <si>
    <t>Roundup</t>
  </si>
  <si>
    <t>Glyphosate</t>
  </si>
  <si>
    <t>Amistar</t>
  </si>
  <si>
    <t>Rovral Aquaflo</t>
  </si>
  <si>
    <t>Molluscicide</t>
  </si>
  <si>
    <t>Warrior</t>
  </si>
  <si>
    <t>Folicur</t>
  </si>
  <si>
    <t>Stomp 400 SC</t>
  </si>
  <si>
    <t>Goltix Flowable</t>
  </si>
  <si>
    <t>Seed treatment</t>
  </si>
  <si>
    <t>TrtArea</t>
  </si>
  <si>
    <t>Table 1</t>
  </si>
  <si>
    <t>Down</t>
  </si>
  <si>
    <t>Fubol Gold WG</t>
  </si>
  <si>
    <t>Toppel 100</t>
  </si>
  <si>
    <t>Omex GarLand</t>
  </si>
  <si>
    <t>Armagh</t>
  </si>
  <si>
    <t/>
  </si>
  <si>
    <t xml:space="preserve"> </t>
  </si>
  <si>
    <t>EXECUTE  [Stats].[usp_pivot] 
   @schema_name ='Stats'
  ,@object_name = 'Vw_AllTreatments'
  ,@on_rows  = 'cropname'
  ,@on_cols  = 'GroupName'
  ,@agg_func = 'sum'
  ,@agg_col  = 'TrtArea'
  ,@Row_Totals_Required   = 1
  ,@Grand_Totals_Required = 1</t>
  </si>
  <si>
    <t xml:space="preserve">Data </t>
  </si>
  <si>
    <t>Total(item)</t>
  </si>
  <si>
    <t>Vw_AllTreatments</t>
  </si>
  <si>
    <t>Vw_Holdings</t>
  </si>
  <si>
    <t>Vw_AllCrops</t>
  </si>
  <si>
    <t>PUSIS user queries</t>
  </si>
  <si>
    <t>Cropname</t>
  </si>
  <si>
    <t>Groupname</t>
  </si>
  <si>
    <t>Constructed query</t>
  </si>
  <si>
    <t>Rows</t>
  </si>
  <si>
    <t>Columns</t>
  </si>
  <si>
    <t>Bravo 500</t>
  </si>
  <si>
    <t>Sluggo</t>
  </si>
  <si>
    <t>Blazer M</t>
  </si>
  <si>
    <t>Shogun</t>
  </si>
  <si>
    <t>SL 567A</t>
  </si>
  <si>
    <t>Riza</t>
  </si>
  <si>
    <t>Cyren</t>
  </si>
  <si>
    <t>Falcon</t>
  </si>
  <si>
    <t>Cruiser SB</t>
  </si>
  <si>
    <t>Touchdown Quattro</t>
  </si>
  <si>
    <t>Betanal Flow</t>
  </si>
  <si>
    <t>Mashona</t>
  </si>
  <si>
    <t>Force ST</t>
  </si>
  <si>
    <t>Kerb Flo</t>
  </si>
  <si>
    <t>Table 2</t>
  </si>
  <si>
    <t>Antrim</t>
  </si>
  <si>
    <t xml:space="preserve">SQL </t>
  </si>
  <si>
    <t>Table Title</t>
  </si>
  <si>
    <t>Unknown</t>
  </si>
  <si>
    <t xml:space="preserve">Worksheet </t>
  </si>
  <si>
    <t>Cell</t>
  </si>
  <si>
    <t>Reg1</t>
  </si>
  <si>
    <t>Reg2</t>
  </si>
  <si>
    <t>Reg3</t>
  </si>
  <si>
    <t>Reg4</t>
  </si>
  <si>
    <t>Reg5</t>
  </si>
  <si>
    <t>Reg6</t>
  </si>
  <si>
    <t>All</t>
  </si>
  <si>
    <t>Pesticide type</t>
  </si>
  <si>
    <t>All pesticides</t>
  </si>
  <si>
    <t>Fungicides</t>
  </si>
  <si>
    <t>Herbicides</t>
  </si>
  <si>
    <t>Insecticides</t>
  </si>
  <si>
    <t>Table 3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</si>
  <si>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</si>
  <si>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</si>
  <si>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</si>
  <si>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</si>
  <si>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</si>
  <si>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</si>
  <si>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</si>
  <si>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</si>
  <si>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4a</t>
  </si>
  <si>
    <t>Table 4b</t>
  </si>
  <si>
    <t>TableA</t>
  </si>
  <si>
    <t>Cells(2, 5)</t>
  </si>
  <si>
    <t>Cells(3, 5)</t>
  </si>
  <si>
    <t>Cells(4, 5)</t>
  </si>
  <si>
    <t>Cells(5, 5)</t>
  </si>
  <si>
    <t>Cells(6, 5)</t>
  </si>
  <si>
    <t>Cells(7, 5)</t>
  </si>
  <si>
    <t>Cells(8, 5)</t>
  </si>
  <si>
    <t>Cells(9, 5)</t>
  </si>
  <si>
    <t>Cells(10, 5)</t>
  </si>
  <si>
    <t>Cells(11, 5)</t>
  </si>
  <si>
    <t>Cells(12, 5)</t>
  </si>
  <si>
    <t>Cells(13, 5)</t>
  </si>
  <si>
    <t>Cells(14, 5)</t>
  </si>
  <si>
    <t>Cells(15, 5)</t>
  </si>
  <si>
    <t>Estimated area(ha) of crops grown by crop and region</t>
  </si>
  <si>
    <t xml:space="preserve">Spray area (spha) of crops treated regionally with each pesticide type </t>
  </si>
  <si>
    <t>Number of spray applications of crops by each pesticide group</t>
  </si>
  <si>
    <t>The Number of growers sampled by county and size group</t>
  </si>
  <si>
    <t>Total number and area(ha) of crops sampled</t>
  </si>
  <si>
    <t>Total and mean area (ha) sampled per size group &amp; Number of growers</t>
  </si>
  <si>
    <t xml:space="preserve">Estimated area(spha) wgted of crops </t>
  </si>
  <si>
    <t>Estimated quantity(kg) wgted of crops</t>
  </si>
  <si>
    <t xml:space="preserve">The top 50 active ingredients used on crops prioritised by area (spray hectares) treated. </t>
  </si>
  <si>
    <t>List of active ingredients and quantities (kgs) of pesticide prioritised by quantity treated.</t>
  </si>
  <si>
    <t>Quantity and Sprays by type of active ingredient.</t>
  </si>
  <si>
    <t>Quantity Sprays and Basic area by crop and type of active ingredient.</t>
  </si>
  <si>
    <t>Table 11b</t>
  </si>
  <si>
    <t>Cells(16, 5)</t>
  </si>
  <si>
    <t>Table 4</t>
  </si>
  <si>
    <t>Table 1b</t>
  </si>
  <si>
    <t xml:space="preserve">Spray area (spha) of crops treated by pesticide type and region </t>
  </si>
  <si>
    <t>Quantity (kgs) of pesticide treated by pesticide type and region</t>
  </si>
  <si>
    <t>Table5</t>
  </si>
  <si>
    <t>Table6</t>
  </si>
  <si>
    <t>Table7</t>
  </si>
  <si>
    <t>Table8</t>
  </si>
  <si>
    <t>Table9</t>
  </si>
  <si>
    <t>Table10</t>
  </si>
  <si>
    <t>Table11</t>
  </si>
  <si>
    <t>Table12</t>
  </si>
  <si>
    <t xml:space="preserve">Total area (spha) of crops treated by crop and pesticide type </t>
  </si>
  <si>
    <t>Table5b</t>
  </si>
  <si>
    <t xml:space="preserve">Total quantities (kg) of crops treated by crop and pesticide type </t>
  </si>
  <si>
    <t xml:space="preserve">Total area (ha) of crops treated by crop and pesticide type </t>
  </si>
  <si>
    <t xml:space="preserve">create view Stats.Vw_TestAP </t>
  </si>
  <si>
    <t>SELECT        SurveyID, CropName, COUNT(*) AS CropsSampled, SUM(CropArea * Wgt) AS TotalCropArea</t>
  </si>
  <si>
    <t>FROM            Stats.Vw_AllGrownCrops</t>
  </si>
  <si>
    <t>GROUP BY SurveyID, CropName</t>
  </si>
  <si>
    <t xml:space="preserve">Formulation Spha by Formula and Crop </t>
  </si>
  <si>
    <t xml:space="preserve">Formulation Kgs by Formula and Crop </t>
  </si>
  <si>
    <t>?</t>
  </si>
  <si>
    <t>Table12a</t>
  </si>
  <si>
    <t>General Weed Control</t>
  </si>
  <si>
    <t>General Insect Control</t>
  </si>
  <si>
    <t>NT</t>
  </si>
  <si>
    <t>Cells(2, 3)</t>
  </si>
  <si>
    <t>Fera Export Crops</t>
  </si>
  <si>
    <t>Fera Export Holdings</t>
  </si>
  <si>
    <t>Fera Export Treatments</t>
  </si>
  <si>
    <t>Cells(3, 3)</t>
  </si>
  <si>
    <t>Cells(4, 3)</t>
  </si>
  <si>
    <t>holno</t>
  </si>
  <si>
    <t>county</t>
  </si>
  <si>
    <t>size_gp</t>
  </si>
  <si>
    <t>dates</t>
  </si>
  <si>
    <t>Surveyor</t>
  </si>
  <si>
    <t>region</t>
  </si>
  <si>
    <t>County_no</t>
  </si>
  <si>
    <t>Parish</t>
  </si>
  <si>
    <t>NFields</t>
  </si>
  <si>
    <t>Fermanagh</t>
  </si>
  <si>
    <t>B</t>
  </si>
  <si>
    <t>2016-01-01</t>
  </si>
  <si>
    <t>NIR</t>
  </si>
  <si>
    <t>N.Ireland</t>
  </si>
  <si>
    <t>000</t>
  </si>
  <si>
    <t>Londonderry</t>
  </si>
  <si>
    <t>D</t>
  </si>
  <si>
    <t>A</t>
  </si>
  <si>
    <t>C</t>
  </si>
  <si>
    <t>field_no</t>
  </si>
  <si>
    <t>actdte</t>
  </si>
  <si>
    <t>dte</t>
  </si>
  <si>
    <t>c_stg</t>
  </si>
  <si>
    <t>prd</t>
  </si>
  <si>
    <t>volume</t>
  </si>
  <si>
    <t>m_app</t>
  </si>
  <si>
    <t>rr</t>
  </si>
  <si>
    <t>amt</t>
  </si>
  <si>
    <t>new_amt</t>
  </si>
  <si>
    <t>hunits</t>
  </si>
  <si>
    <t>reas</t>
  </si>
  <si>
    <t>sp_rnd</t>
  </si>
  <si>
    <t>area_trtd</t>
  </si>
  <si>
    <t>acha</t>
  </si>
  <si>
    <t>narea_trtd</t>
  </si>
  <si>
    <t>BP</t>
  </si>
  <si>
    <t>GS</t>
  </si>
  <si>
    <t>ground preparation</t>
  </si>
  <si>
    <t>01</t>
  </si>
  <si>
    <t>h</t>
  </si>
  <si>
    <t>AS</t>
  </si>
  <si>
    <t>sealer</t>
  </si>
  <si>
    <t>02</t>
  </si>
  <si>
    <t>03</t>
  </si>
  <si>
    <t>general fungal control</t>
  </si>
  <si>
    <t>04</t>
  </si>
  <si>
    <t>F</t>
  </si>
  <si>
    <t>ST</t>
  </si>
  <si>
    <t>05</t>
  </si>
  <si>
    <t>06</t>
  </si>
  <si>
    <t>seed treatment</t>
  </si>
  <si>
    <t>07</t>
  </si>
  <si>
    <t>08</t>
  </si>
  <si>
    <t>general weed control</t>
  </si>
  <si>
    <t>09</t>
  </si>
  <si>
    <t>rust</t>
  </si>
  <si>
    <t>MB</t>
  </si>
  <si>
    <t>slugs</t>
  </si>
  <si>
    <t>nematodes</t>
  </si>
  <si>
    <t>general insect control</t>
  </si>
  <si>
    <t>aphids</t>
  </si>
  <si>
    <t>cavity spot</t>
  </si>
  <si>
    <t>10</t>
  </si>
  <si>
    <t>11</t>
  </si>
  <si>
    <t>carrot fly</t>
  </si>
  <si>
    <t>12</t>
  </si>
  <si>
    <t>13</t>
  </si>
  <si>
    <t>14</t>
  </si>
  <si>
    <t>15</t>
  </si>
  <si>
    <t>16</t>
  </si>
  <si>
    <t>grass</t>
  </si>
  <si>
    <t>caterpillars</t>
  </si>
  <si>
    <t>blackspot</t>
  </si>
  <si>
    <t>aphids and carrot fly</t>
  </si>
  <si>
    <t>Fieldno</t>
  </si>
  <si>
    <t>crop</t>
  </si>
  <si>
    <t>Area</t>
  </si>
  <si>
    <t>ActSown</t>
  </si>
  <si>
    <t>sown</t>
  </si>
  <si>
    <t>Own_seed</t>
  </si>
  <si>
    <t>Bi_seed</t>
  </si>
  <si>
    <t>drilling</t>
  </si>
  <si>
    <t>cultivation</t>
  </si>
  <si>
    <t>cults</t>
  </si>
  <si>
    <t>damt</t>
  </si>
  <si>
    <t>dunits</t>
  </si>
  <si>
    <t>dacha</t>
  </si>
  <si>
    <t>n_area</t>
  </si>
  <si>
    <t>actharvested</t>
  </si>
  <si>
    <t>harvested</t>
  </si>
  <si>
    <t>confidence</t>
  </si>
  <si>
    <t>nofields</t>
  </si>
  <si>
    <t>broccoli</t>
  </si>
  <si>
    <t>kg</t>
  </si>
  <si>
    <t>s</t>
  </si>
  <si>
    <t>carrots</t>
  </si>
  <si>
    <t>brussel sprouts</t>
  </si>
  <si>
    <t>swede</t>
  </si>
  <si>
    <t>turnips</t>
  </si>
  <si>
    <t>parsnips</t>
  </si>
  <si>
    <t>savoys</t>
  </si>
  <si>
    <t>soup leeks</t>
  </si>
  <si>
    <t>white cabbage</t>
  </si>
  <si>
    <t>beetroot</t>
  </si>
  <si>
    <t>pointed cabbage</t>
  </si>
  <si>
    <t>table leeks</t>
  </si>
  <si>
    <t>soup celery</t>
  </si>
  <si>
    <t>summer cauliflower</t>
  </si>
  <si>
    <t>parsley</t>
  </si>
  <si>
    <t>broad beans</t>
  </si>
  <si>
    <t>cabbage (winter)</t>
  </si>
  <si>
    <t>scallions (summer)</t>
  </si>
  <si>
    <t>cabbage (spring)</t>
  </si>
  <si>
    <t>red cabbage</t>
  </si>
  <si>
    <t>cauliflowers</t>
  </si>
  <si>
    <t>NEMguard granules</t>
  </si>
  <si>
    <t>Sencorex Flow</t>
  </si>
  <si>
    <t>Agrichem Flowable Thiram</t>
  </si>
  <si>
    <t>Apron XL</t>
  </si>
  <si>
    <t>Brogue</t>
  </si>
  <si>
    <t>Linurex 50SC</t>
  </si>
  <si>
    <t>Sultan 50 SC</t>
  </si>
  <si>
    <t>Decis</t>
  </si>
  <si>
    <t>Draza Forte</t>
  </si>
  <si>
    <t>Aredios 45 SC</t>
  </si>
  <si>
    <t>Makila 500 SC</t>
  </si>
  <si>
    <t>Unspec seed</t>
  </si>
  <si>
    <t>Roundup Energy</t>
  </si>
  <si>
    <t>Barclay Gallup 360</t>
  </si>
  <si>
    <t>Headland Sulphur</t>
  </si>
  <si>
    <t>Fastnet</t>
  </si>
  <si>
    <t>Tracer</t>
  </si>
  <si>
    <t>Trigger 3</t>
  </si>
  <si>
    <t>Bandu</t>
  </si>
  <si>
    <t>Nirvana</t>
  </si>
  <si>
    <t>Metachlor</t>
  </si>
  <si>
    <t>Folio Gold</t>
  </si>
  <si>
    <t>CleanCrop Amigo</t>
  </si>
  <si>
    <t>Rapsan 500 SC</t>
  </si>
  <si>
    <t>Switch</t>
  </si>
  <si>
    <t>Teldor</t>
  </si>
  <si>
    <t>Plenum WG</t>
  </si>
  <si>
    <t>Revus</t>
  </si>
  <si>
    <t>Cuprokylt FL</t>
  </si>
  <si>
    <t>Tarpoon</t>
  </si>
  <si>
    <t>Olympus</t>
  </si>
  <si>
    <t>Starane 2</t>
  </si>
  <si>
    <t>Escolta</t>
  </si>
  <si>
    <t>Bettix Flo</t>
  </si>
  <si>
    <t>Toil</t>
  </si>
  <si>
    <t>Karamate Dry Flo Neotec</t>
  </si>
  <si>
    <t>Steward</t>
  </si>
  <si>
    <t>Erase</t>
  </si>
  <si>
    <t>Dow Shield 400</t>
  </si>
  <si>
    <t>celeriac</t>
  </si>
  <si>
    <t>leeks</t>
  </si>
  <si>
    <t>cabbage (summer)</t>
  </si>
  <si>
    <t>kale</t>
  </si>
  <si>
    <t>salad onion</t>
  </si>
  <si>
    <t>hard cabbage</t>
  </si>
  <si>
    <t>calabrese</t>
  </si>
  <si>
    <t>pumpkin</t>
  </si>
  <si>
    <t>rhubarb</t>
  </si>
  <si>
    <t>peas</t>
  </si>
  <si>
    <t>autumn cabbage</t>
  </si>
  <si>
    <t>autumn cauliflower</t>
  </si>
  <si>
    <t>purple broccoli</t>
  </si>
  <si>
    <t>lettuce</t>
  </si>
  <si>
    <t>table celery</t>
  </si>
  <si>
    <t>pre-emergence weed control</t>
  </si>
  <si>
    <t>ringspot</t>
  </si>
  <si>
    <t>downy mildew</t>
  </si>
  <si>
    <t>flea beetles</t>
  </si>
  <si>
    <t>mildew</t>
  </si>
  <si>
    <t>general disease control</t>
  </si>
  <si>
    <t>root fly</t>
  </si>
  <si>
    <t>insect deterrence</t>
  </si>
  <si>
    <t>carrot root fly</t>
  </si>
  <si>
    <t>leaf disease</t>
  </si>
  <si>
    <t>leaf spot</t>
  </si>
  <si>
    <t>powdery mildew</t>
  </si>
  <si>
    <t>sclerotinia</t>
  </si>
  <si>
    <t>botrytis</t>
  </si>
  <si>
    <t>adjuvant</t>
  </si>
  <si>
    <t>white tip</t>
  </si>
  <si>
    <t>rust and mildew</t>
  </si>
  <si>
    <t>canker</t>
  </si>
  <si>
    <t>own_prop</t>
  </si>
  <si>
    <t>seeds</t>
  </si>
  <si>
    <t>n</t>
  </si>
  <si>
    <t>modules</t>
  </si>
  <si>
    <t>plants</t>
  </si>
  <si>
    <t>y</t>
  </si>
  <si>
    <t>sets</t>
  </si>
  <si>
    <t>nt</t>
  </si>
  <si>
    <t>SI</t>
  </si>
  <si>
    <t>PE</t>
  </si>
  <si>
    <t>Unspec Herbicide</t>
  </si>
  <si>
    <t>Unspec Fungicide</t>
  </si>
  <si>
    <t>Unspec Insecticide</t>
  </si>
  <si>
    <t>not stated</t>
  </si>
  <si>
    <t>Downloaded on 04/05/2016 11:27:27</t>
  </si>
  <si>
    <t>Downloaded on 04/05/2016 11:29:45</t>
  </si>
  <si>
    <t>Downloaded on 04/05/2016 11:32:27</t>
  </si>
  <si>
    <t>All herbicides</t>
  </si>
  <si>
    <t>Quantity applied (kg)</t>
  </si>
  <si>
    <t>.</t>
  </si>
  <si>
    <t>Downloaded on 16/08/2016 17:46:15</t>
  </si>
  <si>
    <t>Calcium chloride</t>
  </si>
  <si>
    <t>Others</t>
  </si>
  <si>
    <t>All others</t>
  </si>
  <si>
    <t>Tyrone</t>
  </si>
  <si>
    <t>Growth Regulators</t>
  </si>
  <si>
    <t>Pyraclostrobin</t>
  </si>
  <si>
    <t>Fludioxonil</t>
  </si>
  <si>
    <t>Aphids</t>
  </si>
  <si>
    <t>N/A</t>
  </si>
  <si>
    <t>Pirimicarb</t>
  </si>
  <si>
    <t>Boscalid</t>
  </si>
  <si>
    <t>Cyprodinil</t>
  </si>
  <si>
    <t>Pyrimethanil</t>
  </si>
  <si>
    <t>Mildew</t>
  </si>
  <si>
    <t>Myclobutanil</t>
  </si>
  <si>
    <t>Penconazole</t>
  </si>
  <si>
    <t>Bupirimate</t>
  </si>
  <si>
    <t>Clofentezine</t>
  </si>
  <si>
    <t>All Crops</t>
  </si>
  <si>
    <t>Blastobasis</t>
  </si>
  <si>
    <t>Mancozeb</t>
  </si>
  <si>
    <t>Captan</t>
  </si>
  <si>
    <t>Dithianon</t>
  </si>
  <si>
    <t>Fenbuconazole</t>
  </si>
  <si>
    <t>Zinc</t>
  </si>
  <si>
    <t>Dodine</t>
  </si>
  <si>
    <t>Calcium oxide</t>
  </si>
  <si>
    <t>Seaweed extract</t>
  </si>
  <si>
    <t>Cypermethrin</t>
  </si>
  <si>
    <t>Copper oxychloride</t>
  </si>
  <si>
    <t>Calcium</t>
  </si>
  <si>
    <t>Penthiopyrad</t>
  </si>
  <si>
    <t>Prohexadione-calcium</t>
  </si>
  <si>
    <t>Boron</t>
  </si>
  <si>
    <t>Sulphur</t>
  </si>
  <si>
    <t>MCPA</t>
  </si>
  <si>
    <t>Mecoprop-P</t>
  </si>
  <si>
    <t>Dicamba</t>
  </si>
  <si>
    <t>Difenoconazole</t>
  </si>
  <si>
    <t>Prohexadione</t>
  </si>
  <si>
    <t>Manganese</t>
  </si>
  <si>
    <t>Gibberellins</t>
  </si>
  <si>
    <t>Methoxyfenozide</t>
  </si>
  <si>
    <t>NPK fertiliser</t>
  </si>
  <si>
    <t>Tebuconazole</t>
  </si>
  <si>
    <t>Potassium nitrate</t>
  </si>
  <si>
    <t>Chlorantraniliprole</t>
  </si>
  <si>
    <t>Paclobutrazol</t>
  </si>
  <si>
    <t>Chlorpyrifos</t>
  </si>
  <si>
    <t>Magnesium sulphate</t>
  </si>
  <si>
    <t>Magnesium</t>
  </si>
  <si>
    <t>Deltamethrin</t>
  </si>
  <si>
    <t>Copper sulphate</t>
  </si>
  <si>
    <t>2,4-D</t>
  </si>
  <si>
    <t>Tebufenpyrad</t>
  </si>
  <si>
    <t>Apple scab</t>
  </si>
  <si>
    <t>Canker</t>
  </si>
  <si>
    <t>Foliar Feed</t>
  </si>
  <si>
    <t>General Fungal Control</t>
  </si>
  <si>
    <t>Growth Regulator</t>
  </si>
  <si>
    <t>Scab protection</t>
  </si>
  <si>
    <t>Trace Element</t>
  </si>
  <si>
    <t>Boscalid/pyraclostrobin</t>
  </si>
  <si>
    <t>Dithianon/potassium phosphonates</t>
  </si>
  <si>
    <t>Dicamba/MCPA/mecoprop-P</t>
  </si>
  <si>
    <t>Calcium oxide/zinc</t>
  </si>
  <si>
    <t>Calcium/nitrogen/phosphate</t>
  </si>
  <si>
    <t>Nitrogen/phosphate/potassium oxide</t>
  </si>
  <si>
    <t>Nitrogen/phosphorus pentoxide</t>
  </si>
  <si>
    <t>All fungicides</t>
  </si>
  <si>
    <t>All growth regulators</t>
  </si>
  <si>
    <t>All insecticides</t>
  </si>
  <si>
    <t>Growth suppressant</t>
  </si>
  <si>
    <t>Plant Nutrition</t>
  </si>
  <si>
    <t>Red spider control</t>
  </si>
  <si>
    <t>Storage aid</t>
  </si>
  <si>
    <t>Storage rots</t>
  </si>
  <si>
    <t>Wooly aphid</t>
  </si>
  <si>
    <t>Cyprodinil/fludioxonil</t>
  </si>
  <si>
    <t>Dithianon/pyraclostrobin</t>
  </si>
  <si>
    <t>2,4-D/MCPA</t>
  </si>
  <si>
    <t>Dicamba/mecoprop-P</t>
  </si>
  <si>
    <t>Florasulam/pyroxsulam</t>
  </si>
  <si>
    <t>Boron/magnesium/phosphorus/zinc</t>
  </si>
  <si>
    <t>Calcium oxide/nitrogen</t>
  </si>
  <si>
    <t>Calcium/magnesium/sulphur</t>
  </si>
  <si>
    <t>Calcium/nitrogen</t>
  </si>
  <si>
    <t>Magnesium/manganese/nitrogen/sulphur</t>
  </si>
  <si>
    <t>Magnesium/nitrogen/sulphur</t>
  </si>
  <si>
    <t>Nitrogen/potassium oxide</t>
  </si>
  <si>
    <t>Phosphorus pentoxide/potassium oxide</t>
  </si>
  <si>
    <t>Total</t>
  </si>
  <si>
    <t>Disease prevention</t>
  </si>
  <si>
    <t>General disease control</t>
  </si>
  <si>
    <t>General fungal control</t>
  </si>
  <si>
    <t>Red spider mites</t>
  </si>
  <si>
    <t>Total area treated  (spha)</t>
  </si>
  <si>
    <t>Basic area treated  (ha)</t>
  </si>
  <si>
    <t>Total quantity applied (kg)</t>
  </si>
  <si>
    <t>Reason for use</t>
  </si>
  <si>
    <t>Pesticide group and active ingredient</t>
  </si>
  <si>
    <t>Growth regulation</t>
  </si>
  <si>
    <t>Growth regulators</t>
  </si>
  <si>
    <t>Basic area  treated (ha)</t>
  </si>
  <si>
    <t>General insect control</t>
  </si>
  <si>
    <t>Rust mite</t>
  </si>
  <si>
    <t>Total area treated (spha)</t>
  </si>
  <si>
    <t>Basic area treated (ha)</t>
  </si>
  <si>
    <t>Insecticides and acaricides</t>
  </si>
  <si>
    <t>All insecticides and acaracides</t>
  </si>
  <si>
    <r>
      <rPr>
        <b/>
        <sz val="11"/>
        <color theme="3"/>
        <rFont val="Calibri"/>
        <family val="2"/>
      </rPr>
      <t>Table 13</t>
    </r>
    <r>
      <rPr>
        <b/>
        <sz val="11"/>
        <color indexed="8"/>
        <rFont val="Calibri"/>
        <family val="2"/>
      </rPr>
      <t xml:space="preserve">     Bramley apples: Reasons for use, total area treated (spha), basic area treated (ha) and total quantity applied (kg).</t>
    </r>
  </si>
  <si>
    <t>General weed control</t>
  </si>
  <si>
    <t>Broad leaved weeds</t>
  </si>
  <si>
    <t>Grass weeds</t>
  </si>
  <si>
    <t>Crop type</t>
  </si>
  <si>
    <t>Total area</t>
  </si>
  <si>
    <t>Bramley apples</t>
  </si>
  <si>
    <t>Dessert apples</t>
  </si>
  <si>
    <t>Dessert pears</t>
  </si>
  <si>
    <r>
      <t xml:space="preserve">Table 17a     </t>
    </r>
    <r>
      <rPr>
        <b/>
        <sz val="11"/>
        <rFont val="Calibri"/>
        <family val="2"/>
      </rPr>
      <t>Comparison of area treated (spha) and quantity of pesticides applied (kg) to top fruit crops in Northern Ireland, 1992-2014.</t>
    </r>
  </si>
  <si>
    <t>Survey year</t>
  </si>
  <si>
    <t>Pesticide Type</t>
  </si>
  <si>
    <t xml:space="preserve">Mixed activity a.i.'s </t>
  </si>
  <si>
    <t xml:space="preserve">Insecticides </t>
  </si>
  <si>
    <t>(by classification)</t>
  </si>
  <si>
    <t>Carbamates</t>
  </si>
  <si>
    <t>Organochlorines</t>
  </si>
  <si>
    <t>Organophosphates</t>
  </si>
  <si>
    <t>Pyrethroids</t>
  </si>
  <si>
    <t>Acaricides</t>
  </si>
  <si>
    <t>Biopesticides</t>
  </si>
  <si>
    <t>Other insecticides</t>
  </si>
  <si>
    <t>All Insecticides</t>
  </si>
  <si>
    <t>Legend</t>
  </si>
  <si>
    <t>* does not include 'other' pesticide types</t>
  </si>
  <si>
    <r>
      <rPr>
        <b/>
        <sz val="10"/>
        <rFont val="Calibri"/>
        <family val="2"/>
      </rPr>
      <t>A</t>
    </r>
    <r>
      <rPr>
        <b/>
        <sz val="10"/>
        <color indexed="15"/>
        <rFont val="Calibri"/>
        <family val="2"/>
      </rPr>
      <t xml:space="preserve"> </t>
    </r>
    <r>
      <rPr>
        <sz val="10"/>
        <rFont val="Calibri"/>
        <family val="2"/>
      </rPr>
      <t>= Area treated (spha)</t>
    </r>
  </si>
  <si>
    <r>
      <rPr>
        <b/>
        <sz val="10"/>
        <rFont val="Calibri"/>
        <family val="2"/>
      </rPr>
      <t>B</t>
    </r>
    <r>
      <rPr>
        <sz val="10"/>
        <rFont val="Calibri"/>
        <family val="2"/>
      </rPr>
      <t xml:space="preserve"> = Quantity of pesticides applied (kg)</t>
    </r>
  </si>
  <si>
    <t>&lt;1</t>
  </si>
  <si>
    <t>No.</t>
  </si>
  <si>
    <t>Active Ingredient</t>
  </si>
  <si>
    <t>&lt;0.1</t>
  </si>
  <si>
    <t>Paraffin oil</t>
  </si>
  <si>
    <t>Kresoxim-methyl</t>
  </si>
  <si>
    <t>Spirodiclofen</t>
  </si>
  <si>
    <t>Triclopyr</t>
  </si>
  <si>
    <t>Dimethoate</t>
  </si>
  <si>
    <t>Flutriafol</t>
  </si>
  <si>
    <t>Clopyralid</t>
  </si>
  <si>
    <t>Lime sulphur</t>
  </si>
  <si>
    <t xml:space="preserve">Lime  </t>
  </si>
  <si>
    <t>Glufosinate-ammonium</t>
  </si>
  <si>
    <r>
      <t xml:space="preserve">Table 17b (cont)     </t>
    </r>
    <r>
      <rPr>
        <b/>
        <sz val="12"/>
        <rFont val="Calibri"/>
        <family val="2"/>
      </rPr>
      <t>Comparison of application ratios (kg/ha) of the active ingredients most extensively used on top fruit crops in Northern Ireland, 1992-2016.</t>
    </r>
  </si>
  <si>
    <t>&lt;0.01</t>
  </si>
  <si>
    <r>
      <t xml:space="preserve">Table 18     </t>
    </r>
    <r>
      <rPr>
        <b/>
        <sz val="11"/>
        <rFont val="Calibri"/>
        <family val="2"/>
      </rPr>
      <t>Estimated quantities (tonnes) of stored apples receiving treatment, and the total amount of</t>
    </r>
  </si>
  <si>
    <t>Pesticide formulation</t>
  </si>
  <si>
    <t>Quantity treated</t>
  </si>
  <si>
    <t>Quantity applied</t>
  </si>
  <si>
    <t>Other products</t>
  </si>
  <si>
    <t>1-methylcyclopropene</t>
  </si>
  <si>
    <t>*N/A</t>
  </si>
  <si>
    <t>All other products</t>
  </si>
  <si>
    <t>All treatments</t>
  </si>
  <si>
    <t>Active ingredient</t>
  </si>
  <si>
    <t>Ethylene inhibitor</t>
  </si>
  <si>
    <t>Total quantity stored</t>
  </si>
  <si>
    <t>Total quantity applied</t>
  </si>
  <si>
    <t>Antioxidants</t>
  </si>
  <si>
    <t>Diphenylamine</t>
  </si>
  <si>
    <t>Ethoxyquin</t>
  </si>
  <si>
    <t>All antioxidants</t>
  </si>
  <si>
    <t>Benomyl</t>
  </si>
  <si>
    <t>Carbendazim</t>
  </si>
  <si>
    <t>Carbendazim/metalaxyl</t>
  </si>
  <si>
    <t>Thiophanate-methyl</t>
  </si>
  <si>
    <t>Metalaxyl-M</t>
  </si>
  <si>
    <t>Stored without treatment</t>
  </si>
  <si>
    <t>Total stored</t>
  </si>
  <si>
    <r>
      <t xml:space="preserve">Table 20     </t>
    </r>
    <r>
      <rPr>
        <b/>
        <sz val="11"/>
        <rFont val="Calibri"/>
        <family val="2"/>
      </rPr>
      <t>Comparison of the estimated quantities (tonnes) of Bramley apples stored and the total weight of active ingredients applied (kg)  in Northern Ireland, 1992-2016.</t>
    </r>
  </si>
  <si>
    <t>Scab</t>
  </si>
  <si>
    <t>Pesticide type and formulation</t>
  </si>
  <si>
    <t>Age of orchard (years)</t>
  </si>
  <si>
    <t>&lt; 5</t>
  </si>
  <si>
    <t>5 to 9</t>
  </si>
  <si>
    <t>10 to 14</t>
  </si>
  <si>
    <t>15 to 24</t>
  </si>
  <si>
    <t>25 to 34</t>
  </si>
  <si>
    <t xml:space="preserve"> &gt; 35 </t>
  </si>
  <si>
    <t>Total Bramley apples</t>
  </si>
  <si>
    <r>
      <t xml:space="preserve">Table 21     </t>
    </r>
    <r>
      <rPr>
        <b/>
        <sz val="11"/>
        <rFont val="Calibri"/>
        <family val="2"/>
      </rPr>
      <t>Total grown area (ha), total quantity harvested (tonnes) and total yield (tonnes/ha) of Bramley apple crops in Northern Ireland, 2016</t>
    </r>
  </si>
  <si>
    <t>Yield (tonnes/ha)</t>
  </si>
  <si>
    <t>Total quantity harvested (tonnes)</t>
  </si>
  <si>
    <t>Total grown area (ha)</t>
  </si>
  <si>
    <t>spha</t>
  </si>
  <si>
    <t>Size Group (hectares)</t>
  </si>
  <si>
    <t>County</t>
  </si>
  <si>
    <t>2&lt;4</t>
  </si>
  <si>
    <t>4&lt;6</t>
  </si>
  <si>
    <t>6&lt;9</t>
  </si>
  <si>
    <t>9&lt;14</t>
  </si>
  <si>
    <t>14+</t>
  </si>
  <si>
    <t>All other counties</t>
  </si>
  <si>
    <t>Northern Ireland</t>
  </si>
  <si>
    <r>
      <t>A =</t>
    </r>
    <r>
      <rPr>
        <sz val="10"/>
        <color rgb="FF008080"/>
        <rFont val="Calibri"/>
        <family val="2"/>
      </rPr>
      <t xml:space="preserve"> </t>
    </r>
    <r>
      <rPr>
        <sz val="10"/>
        <rFont val="Calibri"/>
        <family val="2"/>
      </rPr>
      <t>Total number of holdings in strata</t>
    </r>
  </si>
  <si>
    <r>
      <t>B =</t>
    </r>
    <r>
      <rPr>
        <b/>
        <sz val="10"/>
        <color rgb="FF008080"/>
        <rFont val="Calibri"/>
        <family val="2"/>
      </rPr>
      <t xml:space="preserve"> </t>
    </r>
    <r>
      <rPr>
        <b/>
        <sz val="10"/>
        <rFont val="Calibri"/>
        <family val="2"/>
      </rPr>
      <t>Number of holdings surveyed</t>
    </r>
  </si>
  <si>
    <r>
      <t xml:space="preserve">Table 1     </t>
    </r>
    <r>
      <rPr>
        <b/>
        <sz val="11"/>
        <rFont val="Calibri"/>
        <family val="2"/>
      </rPr>
      <t xml:space="preserve">The total number of farms and the number of holdings surveyed from each size group in Northern Ireland, 2016. </t>
    </r>
  </si>
  <si>
    <t>Grown area</t>
  </si>
  <si>
    <t>Surveyed area</t>
  </si>
  <si>
    <t>Proportion of crop surveyed</t>
  </si>
  <si>
    <t>Other top fruit</t>
  </si>
  <si>
    <r>
      <t xml:space="preserve">Table 2     </t>
    </r>
    <r>
      <rPr>
        <b/>
        <sz val="11"/>
        <rFont val="Calibri"/>
        <family val="2"/>
      </rPr>
      <t>Estimated grown area of crops (ha), total surveyed area of crops (ha) and proportion (%) of the total area of top fruit crops surveyed in Northern Ireland, 2016.</t>
    </r>
  </si>
  <si>
    <r>
      <t xml:space="preserve">Table 3    </t>
    </r>
    <r>
      <rPr>
        <b/>
        <sz val="11"/>
        <rFont val="Calibri"/>
        <family val="2"/>
      </rPr>
      <t>Estimated area (ha) of top fruit crops grown regionally in Northern Ireland, 2016.</t>
    </r>
  </si>
  <si>
    <r>
      <t xml:space="preserve">Table 4     </t>
    </r>
    <r>
      <rPr>
        <b/>
        <sz val="11"/>
        <rFont val="Calibri"/>
        <family val="2"/>
      </rPr>
      <t>Estimated area (spha) of top fruit crops receiving treatments, categorised by pesticide type and region in Northern Ireland, 2016.</t>
    </r>
  </si>
  <si>
    <r>
      <t xml:space="preserve">Table 5     </t>
    </r>
    <r>
      <rPr>
        <b/>
        <sz val="11"/>
        <rFont val="Calibri"/>
        <family val="2"/>
      </rPr>
      <t>Estimated quantity (kg) of pesticide active ingredients applied to top fruit crops, categorised by pesticide type and region in Northern Ireland, 2016.</t>
    </r>
  </si>
  <si>
    <t>Crop Type</t>
  </si>
  <si>
    <t>Total quantity (kg)</t>
  </si>
  <si>
    <r>
      <t xml:space="preserve">Table 7     </t>
    </r>
    <r>
      <rPr>
        <b/>
        <sz val="11"/>
        <rFont val="Calibri"/>
        <family val="2"/>
      </rPr>
      <t xml:space="preserve">The basic area (ha) and the total area (spha) of top fruit crops treated with each pesticide type in Northern Ireland, 2016. </t>
    </r>
  </si>
  <si>
    <r>
      <t> </t>
    </r>
    <r>
      <rPr>
        <b/>
        <i/>
        <sz val="10"/>
        <rFont val="Calibri"/>
        <family val="2"/>
      </rPr>
      <t>Crop Type</t>
    </r>
  </si>
  <si>
    <t>(ha)</t>
  </si>
  <si>
    <t>(spha)</t>
  </si>
  <si>
    <t xml:space="preserve">Other top fruit </t>
  </si>
  <si>
    <r>
      <t xml:space="preserve">Table 8     </t>
    </r>
    <r>
      <rPr>
        <b/>
        <sz val="11"/>
        <rFont val="Calibri"/>
        <family val="2"/>
      </rPr>
      <t>The mean number of spray applications of pesticides applied to top Fruit crops in Northern Ireland, 2016.</t>
    </r>
  </si>
  <si>
    <t>All crops</t>
  </si>
  <si>
    <t>All crops average</t>
  </si>
  <si>
    <r>
      <t>A</t>
    </r>
    <r>
      <rPr>
        <b/>
        <sz val="10"/>
        <color rgb="FF00FFFF"/>
        <rFont val="Calibri"/>
        <family val="2"/>
      </rPr>
      <t xml:space="preserve"> </t>
    </r>
    <r>
      <rPr>
        <sz val="10"/>
        <rFont val="Calibri"/>
        <family val="2"/>
      </rPr>
      <t>= Number of applications of treatment type.</t>
    </r>
  </si>
  <si>
    <r>
      <t>B</t>
    </r>
    <r>
      <rPr>
        <sz val="10"/>
        <rFont val="Calibri"/>
        <family val="2"/>
      </rPr>
      <t xml:space="preserve"> = Number of Spray applications accounting for tank mixes.</t>
    </r>
  </si>
  <si>
    <r>
      <t xml:space="preserve">Table 9     </t>
    </r>
    <r>
      <rPr>
        <b/>
        <sz val="11"/>
        <rFont val="Calibri"/>
        <family val="2"/>
      </rPr>
      <t>Estimated area (spha) of top fruit crops treated with pesticide formulations in Northern Ireland, 2016.</t>
    </r>
  </si>
  <si>
    <t>Insecticides and acaracides</t>
  </si>
  <si>
    <t>Magnesium/manganese/nitrogen/</t>
  </si>
  <si>
    <t>sulphur</t>
  </si>
  <si>
    <t>Total quantity</t>
  </si>
  <si>
    <t xml:space="preserve">&lt;1 </t>
  </si>
  <si>
    <t xml:space="preserve">&lt;1  </t>
  </si>
  <si>
    <r>
      <t xml:space="preserve">Table 10     </t>
    </r>
    <r>
      <rPr>
        <b/>
        <sz val="11"/>
        <rFont val="Calibri"/>
        <family val="2"/>
      </rPr>
      <t>Estimated quantities (kg) of pesticide active ingredients applied to top fruit crops in Northern Ireland, 2016.</t>
    </r>
  </si>
  <si>
    <t>Boron/magnesium/phosphorus/</t>
  </si>
  <si>
    <t>zinc</t>
  </si>
  <si>
    <r>
      <t xml:space="preserve">Table 11     </t>
    </r>
    <r>
      <rPr>
        <b/>
        <sz val="11"/>
        <rFont val="Calibri"/>
        <family val="2"/>
      </rPr>
      <t>The active ingredients most extensively used on top fruit crops ranked by treated area (spha) in Northern Ireland, 2016.</t>
    </r>
  </si>
  <si>
    <t>Treated area (sp.ha)</t>
  </si>
  <si>
    <t xml:space="preserve"> Mancozeb </t>
  </si>
  <si>
    <t xml:space="preserve"> Captan </t>
  </si>
  <si>
    <t xml:space="preserve"> Dithianon </t>
  </si>
  <si>
    <t xml:space="preserve"> Pyrimethanil </t>
  </si>
  <si>
    <t xml:space="preserve"> Fenbuconazole </t>
  </si>
  <si>
    <t xml:space="preserve"> Zinc </t>
  </si>
  <si>
    <t xml:space="preserve"> Dodine </t>
  </si>
  <si>
    <t xml:space="preserve"> Calcium oxide </t>
  </si>
  <si>
    <t xml:space="preserve"> Pyraclostrobin </t>
  </si>
  <si>
    <t xml:space="preserve"> Seaweed extract </t>
  </si>
  <si>
    <t xml:space="preserve"> Cypermethrin </t>
  </si>
  <si>
    <t xml:space="preserve"> Boscalid </t>
  </si>
  <si>
    <t xml:space="preserve"> Nitrogen </t>
  </si>
  <si>
    <t xml:space="preserve"> Phosphate </t>
  </si>
  <si>
    <t xml:space="preserve"> Myclobutanil </t>
  </si>
  <si>
    <t xml:space="preserve"> Copper oxychloride </t>
  </si>
  <si>
    <t xml:space="preserve"> Glyphosate </t>
  </si>
  <si>
    <t xml:space="preserve"> Calcium </t>
  </si>
  <si>
    <t xml:space="preserve"> Potassium oxide </t>
  </si>
  <si>
    <t xml:space="preserve"> Penthiopyrad </t>
  </si>
  <si>
    <t xml:space="preserve"> Prohexadione-calcium </t>
  </si>
  <si>
    <t xml:space="preserve"> Boron </t>
  </si>
  <si>
    <t xml:space="preserve"> Sulphur </t>
  </si>
  <si>
    <t xml:space="preserve"> MCPA </t>
  </si>
  <si>
    <t xml:space="preserve"> Penconazole </t>
  </si>
  <si>
    <t xml:space="preserve"> Mecoprop-P </t>
  </si>
  <si>
    <t xml:space="preserve"> Dicamba </t>
  </si>
  <si>
    <t xml:space="preserve"> Difenoconazole </t>
  </si>
  <si>
    <t xml:space="preserve"> Prohexadione </t>
  </si>
  <si>
    <t xml:space="preserve"> Manganese </t>
  </si>
  <si>
    <t xml:space="preserve"> Gibberellins </t>
  </si>
  <si>
    <t xml:space="preserve"> Potassium phosphonates </t>
  </si>
  <si>
    <t xml:space="preserve"> Methoxyfenozide </t>
  </si>
  <si>
    <t xml:space="preserve"> Calcium chloride </t>
  </si>
  <si>
    <t xml:space="preserve"> NPK fertiliser </t>
  </si>
  <si>
    <t xml:space="preserve"> Tebuconazole </t>
  </si>
  <si>
    <t xml:space="preserve"> Fludioxonil </t>
  </si>
  <si>
    <t xml:space="preserve"> Potassium nitrate </t>
  </si>
  <si>
    <t xml:space="preserve"> Chlorpyrifos </t>
  </si>
  <si>
    <t xml:space="preserve"> Copper sulphate </t>
  </si>
  <si>
    <t xml:space="preserve"> Cyprodinil </t>
  </si>
  <si>
    <t>* Active ingredients not always sprayed as separate actives but also in formulated mixtures.</t>
  </si>
  <si>
    <r>
      <t xml:space="preserve">Table 12     </t>
    </r>
    <r>
      <rPr>
        <b/>
        <sz val="11"/>
        <rFont val="Calibri"/>
        <family val="2"/>
      </rPr>
      <t>The active ingredients most extensively used on top fruit crops ranked by weight (kg) in Northern Ireland, 2016.</t>
    </r>
  </si>
  <si>
    <r>
      <t xml:space="preserve">Table 6     </t>
    </r>
    <r>
      <rPr>
        <b/>
        <sz val="11"/>
        <rFont val="Calibri"/>
        <family val="2"/>
      </rPr>
      <t>Estimated quantity (kg) of pesticide active ingredients applied to top fruit crops, categorised by pesticide type and crop type in Northern Ireland, 2016.</t>
    </r>
  </si>
  <si>
    <t xml:space="preserve"> &lt;1  </t>
  </si>
  <si>
    <r>
      <t xml:space="preserve">Table 14     </t>
    </r>
    <r>
      <rPr>
        <b/>
        <sz val="11"/>
        <color rgb="FF000000"/>
        <rFont val="Calibri"/>
        <family val="2"/>
      </rPr>
      <t>‘Other’ top fruit:</t>
    </r>
    <r>
      <rPr>
        <b/>
        <sz val="11"/>
        <color rgb="FF008080"/>
        <rFont val="Calibri"/>
        <family val="2"/>
      </rPr>
      <t xml:space="preserve"> </t>
    </r>
    <r>
      <rPr>
        <b/>
        <sz val="11"/>
        <rFont val="Calibri"/>
        <family val="2"/>
      </rPr>
      <t>Reasons for use, total area treated (spha), basic area treated (ha) and total quantity applied (kg).</t>
    </r>
  </si>
  <si>
    <r>
      <t xml:space="preserve">Table 15     </t>
    </r>
    <r>
      <rPr>
        <b/>
        <sz val="11"/>
        <rFont val="Calibri"/>
        <family val="2"/>
      </rPr>
      <t>Estimated area treated (spha) and quantity of 'other' products applied (kg) to Bramley apple crops, 2016.</t>
    </r>
  </si>
  <si>
    <t>Formulation</t>
  </si>
  <si>
    <t xml:space="preserve"> Boron</t>
  </si>
  <si>
    <t xml:space="preserve"> Boron/magnesium/phosphorus/zinc</t>
  </si>
  <si>
    <t xml:space="preserve"> Calcium</t>
  </si>
  <si>
    <t xml:space="preserve"> Calcium chloride</t>
  </si>
  <si>
    <t xml:space="preserve"> Calcium oxide</t>
  </si>
  <si>
    <t xml:space="preserve"> Calcium oxide/nitrogen</t>
  </si>
  <si>
    <t xml:space="preserve"> Calcium oxide/zinc</t>
  </si>
  <si>
    <t xml:space="preserve"> Calcium/magnesium/sulphur</t>
  </si>
  <si>
    <t xml:space="preserve"> Calcium/nitrogen</t>
  </si>
  <si>
    <t xml:space="preserve"> Calcium/nitrogen/phosphate</t>
  </si>
  <si>
    <t xml:space="preserve"> Copper sulphate</t>
  </si>
  <si>
    <t xml:space="preserve"> Magnesium</t>
  </si>
  <si>
    <t xml:space="preserve"> Magnesium sulphate</t>
  </si>
  <si>
    <t xml:space="preserve"> Magnesium/manganese/nitrogen/sulphur</t>
  </si>
  <si>
    <t xml:space="preserve"> Magnesium/nitrogen/sulphur</t>
  </si>
  <si>
    <t xml:space="preserve"> Manganese</t>
  </si>
  <si>
    <t xml:space="preserve"> Nitrogen/phosphate/potassium oxide</t>
  </si>
  <si>
    <t xml:space="preserve"> Nitrogen/phosphorus pentoxide</t>
  </si>
  <si>
    <t xml:space="preserve"> Nitrogen/potassium oxide</t>
  </si>
  <si>
    <t xml:space="preserve"> NPK fertiliser</t>
  </si>
  <si>
    <t xml:space="preserve"> Phosphorus pentoxide/potassium oxide</t>
  </si>
  <si>
    <t xml:space="preserve"> Potassium nitrate</t>
  </si>
  <si>
    <t xml:space="preserve"> Seaweed extract</t>
  </si>
  <si>
    <t xml:space="preserve"> Zinc</t>
  </si>
  <si>
    <r>
      <t xml:space="preserve">Table 16     </t>
    </r>
    <r>
      <rPr>
        <b/>
        <sz val="11"/>
        <rFont val="Calibri"/>
        <family val="2"/>
      </rPr>
      <t>Comparison of area (ha) of top fruit crops grown in Northern Ireland, 1992-2016.</t>
    </r>
  </si>
  <si>
    <t>2008*</t>
  </si>
  <si>
    <t>2010*</t>
  </si>
  <si>
    <t>2012*</t>
  </si>
  <si>
    <t>2014*</t>
  </si>
  <si>
    <t>2016*</t>
  </si>
  <si>
    <t>Bramley apples (fruiting)</t>
  </si>
  <si>
    <t>Bramley apples (non-fruiting)</t>
  </si>
  <si>
    <t>All Bramley apples</t>
  </si>
  <si>
    <t>Other top fruit crops</t>
  </si>
  <si>
    <t>Other top fruit crops (fruiting)</t>
  </si>
  <si>
    <t>Other top fruit crops (non-fruiting)</t>
  </si>
  <si>
    <t>All other top fruit crops</t>
  </si>
  <si>
    <t xml:space="preserve">Total crops </t>
  </si>
  <si>
    <t>* Note: From 2008, fruiting and non-fruiting crops were recorded together.</t>
  </si>
  <si>
    <t>% change in area grown 2014/2016</t>
  </si>
  <si>
    <t>active ingredients applied (kg) in Northern Ireland, 2016.</t>
  </si>
  <si>
    <r>
      <t xml:space="preserve">Table 19     </t>
    </r>
    <r>
      <rPr>
        <b/>
        <sz val="11"/>
        <rFont val="Calibri"/>
        <family val="2"/>
      </rPr>
      <t xml:space="preserve">Estimated quantities (tonnes) of Bramley apples treated in storage and reason for use of each active ingredient in Northern Ireland, 2016. </t>
    </r>
  </si>
  <si>
    <t>&lt;0.2</t>
  </si>
  <si>
    <t>&lt;0.3</t>
  </si>
  <si>
    <t>&lt;0.4</t>
  </si>
  <si>
    <t>&lt;0.5</t>
  </si>
  <si>
    <t>&lt;0.6</t>
  </si>
  <si>
    <t>&lt;0.7</t>
  </si>
  <si>
    <t>&lt;0.8</t>
  </si>
  <si>
    <t>*Due to the application method it was impossible to calculate the weight of active ingredient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</si>
</sst>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00"/>
    <numFmt numFmtId="165" formatCode="_-* #,##0_-;\-* #,##0_-;_-* &quot;-&quot;??_-;_-@_-"/>
    <numFmt numFmtId="166" formatCode="_-* #,##0.0_-;\-* #,##0.0_-;_-* &quot;-&quot;??_-;_-@_-"/>
    <numFmt numFmtId="167" formatCode="#,##0_ ;\-#,##0\ "/>
    <numFmt numFmtId="168" formatCode="#,##0.0_ ;\-#,##0.0\ "/>
    <numFmt numFmtId="169" formatCode="#,##0.0"/>
    <numFmt numFmtId="170" formatCode="0.0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9"/>
      <color indexed="81"/>
      <name val="Tahoma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sz val="10"/>
      <color theme="1"/>
      <name val="Arial"/>
      <family val="2"/>
    </font>
    <font>
      <b/>
      <i/>
      <sz val="10"/>
      <color indexed="8"/>
      <name val="Calibri"/>
      <family val="2"/>
    </font>
    <font>
      <sz val="10"/>
      <name val="Calibr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3"/>
      <name val="Calibri"/>
      <family val="2"/>
    </font>
    <font>
      <b/>
      <i/>
      <sz val="10"/>
      <name val="Calibri"/>
      <family val="2"/>
    </font>
    <font>
      <b/>
      <i/>
      <sz val="11"/>
      <color indexed="8"/>
      <name val="Calibri"/>
      <family val="2"/>
    </font>
    <font>
      <sz val="11"/>
      <name val="Arial"/>
      <family val="2"/>
    </font>
    <font>
      <b/>
      <i/>
      <sz val="11"/>
      <name val="Calibri"/>
      <family val="2"/>
    </font>
    <font>
      <sz val="10"/>
      <name val="Times New Roman"/>
      <family val="1"/>
    </font>
    <font>
      <b/>
      <sz val="11"/>
      <color indexed="21"/>
      <name val="Calibri"/>
      <family val="2"/>
    </font>
    <font>
      <b/>
      <sz val="11"/>
      <name val="Calibri"/>
      <family val="2"/>
    </font>
    <font>
      <sz val="10"/>
      <name val="Trebuchet MS"/>
      <family val="2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Arial"/>
      <family val="2"/>
    </font>
    <font>
      <b/>
      <sz val="10"/>
      <color indexed="21"/>
      <name val="Calibri"/>
      <family val="2"/>
    </font>
    <font>
      <b/>
      <sz val="10"/>
      <color indexed="15"/>
      <name val="Calibri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12"/>
      <color rgb="FF008080"/>
      <name val="Calibri"/>
      <family val="2"/>
    </font>
    <font>
      <sz val="11"/>
      <color rgb="FFFF0000"/>
      <name val="Times New Roman"/>
      <family val="1"/>
    </font>
    <font>
      <b/>
      <sz val="11"/>
      <color rgb="FF008080"/>
      <name val="Calibri"/>
      <family val="2"/>
    </font>
    <font>
      <b/>
      <sz val="8"/>
      <name val="Calibri"/>
      <family val="2"/>
    </font>
    <font>
      <b/>
      <i/>
      <sz val="10"/>
      <color rgb="FFFFFFFF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i/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name val="Arial"/>
      <family val="2"/>
    </font>
    <font>
      <sz val="10"/>
      <color rgb="FF008080"/>
      <name val="Calibri"/>
      <family val="2"/>
    </font>
    <font>
      <b/>
      <sz val="10"/>
      <color rgb="FF008080"/>
      <name val="Calibri"/>
      <family val="2"/>
    </font>
    <font>
      <b/>
      <sz val="10"/>
      <color rgb="FF00FFFF"/>
      <name val="Calibri"/>
      <family val="2"/>
    </font>
    <font>
      <i/>
      <sz val="10"/>
      <name val="Calibri"/>
      <family val="2"/>
    </font>
    <font>
      <b/>
      <sz val="11"/>
      <color rgb="FF000000"/>
      <name val="Calibri"/>
      <family val="2"/>
    </font>
    <font>
      <b/>
      <i/>
      <sz val="9"/>
      <color rgb="FF000000"/>
      <name val="Arial"/>
      <family val="2"/>
    </font>
    <font>
      <b/>
      <i/>
      <sz val="11"/>
      <color rgb="FF000000"/>
      <name val="Calibri"/>
      <family val="2"/>
    </font>
    <font>
      <i/>
      <sz val="10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9D9D9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</borders>
  <cellStyleXfs count="205">
    <xf numFmtId="0" fontId="0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43" fontId="37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776">
    <xf numFmtId="0" fontId="0" fillId="0" borderId="0" xfId="0"/>
    <xf numFmtId="0" fontId="0" fillId="0" borderId="0" xfId="0" applyAlignment="1">
      <alignment vertical="center"/>
    </xf>
    <xf numFmtId="0" fontId="22" fillId="0" borderId="0" xfId="0" applyFont="1"/>
    <xf numFmtId="0" fontId="0" fillId="0" borderId="0" xfId="0" applyAlignment="1">
      <alignment vertical="top"/>
    </xf>
    <xf numFmtId="2" fontId="0" fillId="0" borderId="0" xfId="0" applyNumberFormat="1"/>
    <xf numFmtId="0" fontId="0" fillId="0" borderId="0" xfId="0" applyBorder="1"/>
    <xf numFmtId="0" fontId="23" fillId="5" borderId="0" xfId="0" applyFont="1" applyFill="1" applyAlignment="1">
      <alignment horizontal="left" vertical="center"/>
    </xf>
    <xf numFmtId="2" fontId="0" fillId="0" borderId="0" xfId="0" applyNumberForma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1" fillId="3" borderId="0" xfId="0" applyFont="1" applyFill="1"/>
    <xf numFmtId="0" fontId="0" fillId="3" borderId="0" xfId="0" applyFill="1"/>
    <xf numFmtId="0" fontId="0" fillId="3" borderId="0" xfId="0" applyFill="1" applyAlignment="1">
      <alignment vertical="center" wrapText="1"/>
    </xf>
    <xf numFmtId="0" fontId="22" fillId="3" borderId="0" xfId="0" applyFont="1" applyFill="1"/>
    <xf numFmtId="0" fontId="25" fillId="3" borderId="0" xfId="0" applyFont="1" applyFill="1"/>
    <xf numFmtId="0" fontId="0" fillId="6" borderId="2" xfId="0" applyFill="1" applyBorder="1"/>
    <xf numFmtId="0" fontId="22" fillId="6" borderId="2" xfId="0" applyFont="1" applyFill="1" applyBorder="1"/>
    <xf numFmtId="0" fontId="0" fillId="0" borderId="0" xfId="0" applyAlignment="1">
      <alignment horizontal="left" wrapText="1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0" fillId="0" borderId="0" xfId="0" applyAlignment="1">
      <alignment wrapText="1"/>
    </xf>
    <xf numFmtId="0" fontId="0" fillId="7" borderId="0" xfId="0" applyFill="1"/>
    <xf numFmtId="0" fontId="0" fillId="7" borderId="0" xfId="0" applyFill="1" applyAlignment="1">
      <alignment wrapText="1"/>
    </xf>
    <xf numFmtId="0" fontId="21" fillId="7" borderId="0" xfId="0" applyFont="1" applyFill="1"/>
    <xf numFmtId="0" fontId="0" fillId="7" borderId="0" xfId="0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0" fillId="8" borderId="0" xfId="0" applyFill="1" applyAlignment="1">
      <alignment horizontal="left" wrapText="1"/>
    </xf>
    <xf numFmtId="0" fontId="22" fillId="3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3" fillId="5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0" fontId="2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7" borderId="0" xfId="0" applyFill="1" applyBorder="1"/>
    <xf numFmtId="0" fontId="0" fillId="4" borderId="0" xfId="0" applyFill="1" applyBorder="1"/>
    <xf numFmtId="0" fontId="0" fillId="4" borderId="0" xfId="0" applyFill="1"/>
    <xf numFmtId="0" fontId="0" fillId="4" borderId="4" xfId="0" applyFill="1" applyBorder="1" applyAlignment="1">
      <alignment vertical="center"/>
    </xf>
    <xf numFmtId="0" fontId="0" fillId="4" borderId="4" xfId="0" applyFill="1" applyBorder="1" applyAlignment="1">
      <alignment horizontal="left" vertical="center" wrapText="1"/>
    </xf>
    <xf numFmtId="0" fontId="23" fillId="5" borderId="4" xfId="0" applyFont="1" applyFill="1" applyBorder="1" applyAlignment="1">
      <alignment horizontal="left" vertical="center"/>
    </xf>
    <xf numFmtId="0" fontId="21" fillId="7" borderId="3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top"/>
    </xf>
    <xf numFmtId="14" fontId="0" fillId="0" borderId="0" xfId="0" applyNumberFormat="1" applyBorder="1"/>
    <xf numFmtId="2" fontId="36" fillId="10" borderId="6" xfId="1" applyNumberFormat="1" applyFont="1" applyFill="1" applyBorder="1" applyAlignment="1">
      <alignment horizontal="left"/>
    </xf>
    <xf numFmtId="2" fontId="32" fillId="9" borderId="5" xfId="1" applyNumberFormat="1" applyFont="1" applyFill="1" applyBorder="1" applyAlignment="1">
      <alignment horizontal="left"/>
    </xf>
    <xf numFmtId="2" fontId="31" fillId="0" borderId="0" xfId="1" applyNumberFormat="1" applyFont="1" applyFill="1" applyAlignment="1">
      <alignment vertical="center"/>
    </xf>
    <xf numFmtId="2" fontId="36" fillId="10" borderId="7" xfId="1" applyNumberFormat="1" applyFont="1" applyFill="1" applyBorder="1" applyAlignment="1">
      <alignment horizontal="left" wrapText="1"/>
    </xf>
    <xf numFmtId="2" fontId="36" fillId="10" borderId="7" xfId="1" applyNumberFormat="1" applyFont="1" applyFill="1" applyBorder="1" applyAlignment="1">
      <alignment horizontal="center" wrapText="1"/>
    </xf>
    <xf numFmtId="164" fontId="0" fillId="0" borderId="0" xfId="0" applyNumberFormat="1"/>
    <xf numFmtId="2" fontId="35" fillId="11" borderId="5" xfId="1" applyNumberFormat="1" applyFont="1" applyFill="1" applyBorder="1" applyAlignment="1">
      <alignment horizontal="right"/>
    </xf>
    <xf numFmtId="2" fontId="24" fillId="9" borderId="5" xfId="1" applyNumberFormat="1" applyFont="1" applyFill="1" applyBorder="1" applyAlignment="1">
      <alignment horizontal="right"/>
    </xf>
    <xf numFmtId="2" fontId="34" fillId="10" borderId="6" xfId="1" applyNumberFormat="1" applyFont="1" applyFill="1" applyBorder="1" applyAlignment="1">
      <alignment horizontal="right"/>
    </xf>
    <xf numFmtId="2" fontId="36" fillId="0" borderId="7" xfId="1" applyNumberFormat="1" applyFont="1" applyFill="1" applyBorder="1" applyAlignment="1">
      <alignment horizontal="center" wrapText="1"/>
    </xf>
    <xf numFmtId="0" fontId="14" fillId="0" borderId="0" xfId="143"/>
    <xf numFmtId="0" fontId="38" fillId="0" borderId="0" xfId="143" applyFont="1"/>
    <xf numFmtId="166" fontId="15" fillId="0" borderId="0" xfId="142" applyNumberFormat="1"/>
    <xf numFmtId="166" fontId="0" fillId="0" borderId="0" xfId="0" applyNumberFormat="1"/>
    <xf numFmtId="2" fontId="36" fillId="2" borderId="0" xfId="1" applyNumberFormat="1" applyFont="1" applyFill="1" applyBorder="1" applyAlignment="1">
      <alignment horizontal="center" wrapText="1"/>
    </xf>
    <xf numFmtId="2" fontId="36" fillId="0" borderId="0" xfId="1" applyNumberFormat="1" applyFont="1" applyFill="1" applyBorder="1" applyAlignment="1">
      <alignment horizontal="center" wrapText="1"/>
    </xf>
    <xf numFmtId="2" fontId="32" fillId="2" borderId="0" xfId="1" applyNumberFormat="1" applyFont="1" applyFill="1" applyBorder="1" applyAlignment="1">
      <alignment horizontal="left"/>
    </xf>
    <xf numFmtId="166" fontId="34" fillId="2" borderId="0" xfId="141" applyNumberFormat="1" applyFont="1" applyFill="1" applyBorder="1" applyAlignment="1">
      <alignment horizontal="right"/>
    </xf>
    <xf numFmtId="166" fontId="30" fillId="2" borderId="9" xfId="0" applyNumberFormat="1" applyFont="1" applyFill="1" applyBorder="1" applyAlignment="1"/>
    <xf numFmtId="166" fontId="30" fillId="2" borderId="8" xfId="0" applyNumberFormat="1" applyFont="1" applyFill="1" applyBorder="1" applyAlignment="1"/>
    <xf numFmtId="166" fontId="30" fillId="0" borderId="8" xfId="0" applyNumberFormat="1" applyFont="1" applyFill="1" applyBorder="1" applyAlignment="1"/>
    <xf numFmtId="166" fontId="29" fillId="0" borderId="0" xfId="0" applyNumberFormat="1" applyFont="1" applyFill="1" applyAlignment="1">
      <alignment vertical="top"/>
    </xf>
    <xf numFmtId="166" fontId="0" fillId="0" borderId="0" xfId="0" applyNumberFormat="1" applyFill="1"/>
    <xf numFmtId="0" fontId="29" fillId="2" borderId="0" xfId="0" applyFont="1" applyFill="1" applyAlignment="1">
      <alignment vertical="top"/>
    </xf>
    <xf numFmtId="166" fontId="29" fillId="2" borderId="0" xfId="0" applyNumberFormat="1" applyFont="1" applyFill="1" applyAlignment="1">
      <alignment vertical="top"/>
    </xf>
    <xf numFmtId="0" fontId="39" fillId="0" borderId="0" xfId="0" applyFont="1" applyFill="1" applyAlignment="1">
      <alignment vertical="top"/>
    </xf>
    <xf numFmtId="2" fontId="36" fillId="12" borderId="7" xfId="1" applyNumberFormat="1" applyFont="1" applyFill="1" applyBorder="1" applyAlignment="1">
      <alignment horizontal="center" wrapText="1"/>
    </xf>
    <xf numFmtId="2" fontId="36" fillId="13" borderId="7" xfId="1" applyNumberFormat="1" applyFont="1" applyFill="1" applyBorder="1" applyAlignment="1">
      <alignment horizontal="center" wrapText="1"/>
    </xf>
    <xf numFmtId="167" fontId="35" fillId="11" borderId="5" xfId="141" applyNumberFormat="1" applyFont="1" applyFill="1" applyBorder="1" applyAlignment="1">
      <alignment horizontal="right"/>
    </xf>
    <xf numFmtId="167" fontId="24" fillId="9" borderId="5" xfId="141" applyNumberFormat="1" applyFont="1" applyFill="1" applyBorder="1" applyAlignment="1">
      <alignment horizontal="right"/>
    </xf>
    <xf numFmtId="2" fontId="32" fillId="9" borderId="10" xfId="1" applyNumberFormat="1" applyFont="1" applyFill="1" applyBorder="1" applyAlignment="1">
      <alignment horizontal="left"/>
    </xf>
    <xf numFmtId="2" fontId="32" fillId="2" borderId="8" xfId="1" applyNumberFormat="1" applyFont="1" applyFill="1" applyBorder="1" applyAlignment="1">
      <alignment horizontal="left"/>
    </xf>
    <xf numFmtId="166" fontId="35" fillId="2" borderId="12" xfId="141" applyNumberFormat="1" applyFont="1" applyFill="1" applyBorder="1" applyAlignment="1">
      <alignment horizontal="right"/>
    </xf>
    <xf numFmtId="166" fontId="24" fillId="2" borderId="12" xfId="141" applyNumberFormat="1" applyFont="1" applyFill="1" applyBorder="1" applyAlignment="1">
      <alignment horizontal="right"/>
    </xf>
    <xf numFmtId="2" fontId="41" fillId="10" borderId="10" xfId="1" applyNumberFormat="1" applyFont="1" applyFill="1" applyBorder="1" applyAlignment="1">
      <alignment horizontal="left"/>
    </xf>
    <xf numFmtId="167" fontId="34" fillId="10" borderId="11" xfId="141" applyNumberFormat="1" applyFont="1" applyFill="1" applyBorder="1" applyAlignment="1">
      <alignment horizontal="right"/>
    </xf>
    <xf numFmtId="167" fontId="34" fillId="12" borderId="11" xfId="141" applyNumberFormat="1" applyFont="1" applyFill="1" applyBorder="1" applyAlignment="1">
      <alignment horizontal="right"/>
    </xf>
    <xf numFmtId="167" fontId="34" fillId="13" borderId="11" xfId="141" applyNumberFormat="1" applyFont="1" applyFill="1" applyBorder="1" applyAlignment="1">
      <alignment horizontal="right"/>
    </xf>
    <xf numFmtId="1" fontId="24" fillId="5" borderId="10" xfId="0" applyNumberFormat="1" applyFont="1" applyFill="1" applyBorder="1"/>
    <xf numFmtId="1" fontId="35" fillId="11" borderId="10" xfId="141" applyNumberFormat="1" applyFont="1" applyFill="1" applyBorder="1" applyAlignment="1">
      <alignment horizontal="right"/>
    </xf>
    <xf numFmtId="1" fontId="24" fillId="9" borderId="10" xfId="141" applyNumberFormat="1" applyFont="1" applyFill="1" applyBorder="1" applyAlignment="1">
      <alignment horizontal="right"/>
    </xf>
    <xf numFmtId="1" fontId="35" fillId="2" borderId="6" xfId="141" applyNumberFormat="1" applyFont="1" applyFill="1" applyBorder="1" applyAlignment="1">
      <alignment horizontal="right"/>
    </xf>
    <xf numFmtId="1" fontId="24" fillId="2" borderId="6" xfId="141" applyNumberFormat="1" applyFont="1" applyFill="1" applyBorder="1" applyAlignment="1">
      <alignment horizontal="right"/>
    </xf>
    <xf numFmtId="1" fontId="34" fillId="10" borderId="11" xfId="141" applyNumberFormat="1" applyFont="1" applyFill="1" applyBorder="1" applyAlignment="1">
      <alignment horizontal="right"/>
    </xf>
    <xf numFmtId="1" fontId="34" fillId="12" borderId="11" xfId="141" applyNumberFormat="1" applyFont="1" applyFill="1" applyBorder="1" applyAlignment="1">
      <alignment horizontal="right"/>
    </xf>
    <xf numFmtId="1" fontId="34" fillId="13" borderId="11" xfId="141" applyNumberFormat="1" applyFont="1" applyFill="1" applyBorder="1" applyAlignment="1">
      <alignment horizontal="right"/>
    </xf>
    <xf numFmtId="2" fontId="41" fillId="14" borderId="5" xfId="1" applyNumberFormat="1" applyFont="1" applyFill="1" applyBorder="1" applyAlignment="1">
      <alignment horizontal="left"/>
    </xf>
    <xf numFmtId="167" fontId="35" fillId="2" borderId="6" xfId="141" applyNumberFormat="1" applyFont="1" applyFill="1" applyBorder="1" applyAlignment="1">
      <alignment horizontal="right"/>
    </xf>
    <xf numFmtId="167" fontId="24" fillId="2" borderId="6" xfId="141" applyNumberFormat="1" applyFont="1" applyFill="1" applyBorder="1" applyAlignment="1">
      <alignment horizontal="right"/>
    </xf>
    <xf numFmtId="2" fontId="41" fillId="15" borderId="0" xfId="1" applyNumberFormat="1" applyFont="1" applyFill="1" applyBorder="1" applyAlignment="1">
      <alignment horizontal="left"/>
    </xf>
    <xf numFmtId="2" fontId="41" fillId="10" borderId="5" xfId="1" applyNumberFormat="1" applyFont="1" applyFill="1" applyBorder="1" applyAlignment="1">
      <alignment horizontal="left"/>
    </xf>
    <xf numFmtId="167" fontId="35" fillId="2" borderId="5" xfId="141" applyNumberFormat="1" applyFont="1" applyFill="1" applyBorder="1" applyAlignment="1">
      <alignment horizontal="right"/>
    </xf>
    <xf numFmtId="167" fontId="24" fillId="2" borderId="5" xfId="141" applyNumberFormat="1" applyFont="1" applyFill="1" applyBorder="1" applyAlignment="1">
      <alignment horizontal="right"/>
    </xf>
    <xf numFmtId="167" fontId="34" fillId="10" borderId="5" xfId="141" applyNumberFormat="1" applyFont="1" applyFill="1" applyBorder="1" applyAlignment="1">
      <alignment horizontal="right"/>
    </xf>
    <xf numFmtId="167" fontId="34" fillId="12" borderId="5" xfId="141" applyNumberFormat="1" applyFont="1" applyFill="1" applyBorder="1" applyAlignment="1">
      <alignment horizontal="right"/>
    </xf>
    <xf numFmtId="167" fontId="34" fillId="13" borderId="5" xfId="141" applyNumberFormat="1" applyFont="1" applyFill="1" applyBorder="1" applyAlignment="1">
      <alignment horizontal="right"/>
    </xf>
    <xf numFmtId="2" fontId="36" fillId="10" borderId="7" xfId="1" applyNumberFormat="1" applyFont="1" applyFill="1" applyBorder="1" applyAlignment="1">
      <alignment horizontal="left" vertical="center" wrapText="1"/>
    </xf>
    <xf numFmtId="2" fontId="44" fillId="14" borderId="5" xfId="1" applyNumberFormat="1" applyFont="1" applyFill="1" applyBorder="1" applyAlignment="1">
      <alignment horizontal="left"/>
    </xf>
    <xf numFmtId="168" fontId="35" fillId="11" borderId="5" xfId="141" applyNumberFormat="1" applyFont="1" applyFill="1" applyBorder="1" applyAlignment="1">
      <alignment horizontal="right"/>
    </xf>
    <xf numFmtId="1" fontId="35" fillId="11" borderId="5" xfId="141" applyNumberFormat="1" applyFont="1" applyFill="1" applyBorder="1" applyAlignment="1">
      <alignment horizontal="right"/>
    </xf>
    <xf numFmtId="1" fontId="24" fillId="9" borderId="5" xfId="141" applyNumberFormat="1" applyFont="1" applyFill="1" applyBorder="1" applyAlignment="1">
      <alignment horizontal="right"/>
    </xf>
    <xf numFmtId="1" fontId="15" fillId="0" borderId="0" xfId="142" applyNumberFormat="1" applyFill="1"/>
    <xf numFmtId="1" fontId="15" fillId="0" borderId="0" xfId="142" applyNumberFormat="1"/>
    <xf numFmtId="1" fontId="34" fillId="2" borderId="0" xfId="141" applyNumberFormat="1" applyFont="1" applyFill="1" applyBorder="1" applyAlignment="1">
      <alignment horizontal="right"/>
    </xf>
    <xf numFmtId="1" fontId="0" fillId="0" borderId="0" xfId="0" applyNumberFormat="1"/>
    <xf numFmtId="0" fontId="6" fillId="0" borderId="0" xfId="151"/>
    <xf numFmtId="0" fontId="38" fillId="0" borderId="0" xfId="151" applyFont="1"/>
    <xf numFmtId="0" fontId="0" fillId="0" borderId="0" xfId="0"/>
    <xf numFmtId="0" fontId="48" fillId="0" borderId="0" xfId="0" applyFont="1"/>
    <xf numFmtId="0" fontId="50" fillId="0" borderId="0" xfId="0" applyFont="1"/>
    <xf numFmtId="0" fontId="50" fillId="0" borderId="0" xfId="0" applyFont="1" applyFill="1"/>
    <xf numFmtId="0" fontId="51" fillId="0" borderId="0" xfId="0" applyFont="1" applyFill="1" applyAlignment="1">
      <alignment horizontal="center"/>
    </xf>
    <xf numFmtId="0" fontId="0" fillId="0" borderId="0" xfId="0" applyFill="1"/>
    <xf numFmtId="0" fontId="48" fillId="0" borderId="13" xfId="0" applyFont="1" applyFill="1" applyBorder="1"/>
    <xf numFmtId="0" fontId="52" fillId="14" borderId="0" xfId="0" applyFont="1" applyFill="1" applyAlignment="1">
      <alignment vertical="center"/>
    </xf>
    <xf numFmtId="0" fontId="51" fillId="0" borderId="0" xfId="0" applyFont="1" applyFill="1"/>
    <xf numFmtId="3" fontId="24" fillId="0" borderId="13" xfId="0" applyNumberFormat="1" applyFont="1" applyFill="1" applyBorder="1" applyAlignment="1">
      <alignment horizontal="right"/>
    </xf>
    <xf numFmtId="0" fontId="53" fillId="0" borderId="0" xfId="0" applyFont="1" applyFill="1"/>
    <xf numFmtId="0" fontId="54" fillId="0" borderId="0" xfId="0" applyFont="1" applyFill="1"/>
    <xf numFmtId="0" fontId="55" fillId="0" borderId="0" xfId="0" applyFont="1" applyFill="1"/>
    <xf numFmtId="0" fontId="50" fillId="9" borderId="17" xfId="0" applyFont="1" applyFill="1" applyBorder="1"/>
    <xf numFmtId="0" fontId="50" fillId="9" borderId="18" xfId="0" applyFont="1" applyFill="1" applyBorder="1"/>
    <xf numFmtId="3" fontId="33" fillId="0" borderId="13" xfId="0" applyNumberFormat="1" applyFont="1" applyFill="1" applyBorder="1" applyAlignment="1">
      <alignment horizontal="right"/>
    </xf>
    <xf numFmtId="0" fontId="48" fillId="0" borderId="0" xfId="0" applyFont="1" applyFill="1"/>
    <xf numFmtId="0" fontId="51" fillId="0" borderId="0" xfId="0" applyFont="1" applyAlignment="1">
      <alignment vertical="center"/>
    </xf>
    <xf numFmtId="3" fontId="0" fillId="0" borderId="0" xfId="0" applyNumberFormat="1"/>
    <xf numFmtId="0" fontId="6" fillId="10" borderId="0" xfId="151" applyFill="1"/>
    <xf numFmtId="3" fontId="24" fillId="5" borderId="26" xfId="0" applyNumberFormat="1" applyFont="1" applyFill="1" applyBorder="1" applyAlignment="1">
      <alignment horizontal="right"/>
    </xf>
    <xf numFmtId="0" fontId="6" fillId="0" borderId="0" xfId="151" applyBorder="1"/>
    <xf numFmtId="0" fontId="6" fillId="0" borderId="20" xfId="151" applyBorder="1"/>
    <xf numFmtId="0" fontId="67" fillId="10" borderId="0" xfId="151" applyFont="1" applyFill="1" applyAlignment="1">
      <alignment horizontal="center"/>
    </xf>
    <xf numFmtId="0" fontId="60" fillId="0" borderId="0" xfId="1" applyFont="1"/>
    <xf numFmtId="0" fontId="60" fillId="0" borderId="0" xfId="1" applyFont="1" applyFill="1"/>
    <xf numFmtId="0" fontId="61" fillId="0" borderId="0" xfId="1" applyFont="1" applyFill="1" applyAlignment="1">
      <alignment horizontal="center"/>
    </xf>
    <xf numFmtId="0" fontId="28" fillId="10" borderId="13" xfId="1" applyFont="1" applyFill="1" applyBorder="1" applyAlignment="1">
      <alignment horizontal="center"/>
    </xf>
    <xf numFmtId="0" fontId="28" fillId="10" borderId="14" xfId="1" applyFont="1" applyFill="1" applyBorder="1" applyAlignment="1">
      <alignment horizontal="center"/>
    </xf>
    <xf numFmtId="0" fontId="36" fillId="10" borderId="13" xfId="1" applyFont="1" applyFill="1" applyBorder="1" applyAlignment="1"/>
    <xf numFmtId="0" fontId="32" fillId="0" borderId="13" xfId="1" applyFont="1" applyFill="1" applyBorder="1"/>
    <xf numFmtId="0" fontId="36" fillId="0" borderId="13" xfId="1" applyFont="1" applyFill="1" applyBorder="1"/>
    <xf numFmtId="0" fontId="36" fillId="0" borderId="13" xfId="1" applyFont="1" applyFill="1" applyBorder="1" applyAlignment="1">
      <alignment horizontal="center" wrapText="1"/>
    </xf>
    <xf numFmtId="0" fontId="60" fillId="0" borderId="0" xfId="1" applyFont="1" applyFill="1" applyAlignment="1">
      <alignment horizontal="center"/>
    </xf>
    <xf numFmtId="0" fontId="60" fillId="0" borderId="13" xfId="1" applyFont="1" applyFill="1" applyBorder="1" applyAlignment="1">
      <alignment horizontal="center"/>
    </xf>
    <xf numFmtId="0" fontId="60" fillId="0" borderId="14" xfId="1" applyFont="1" applyFill="1" applyBorder="1" applyAlignment="1">
      <alignment horizontal="center"/>
    </xf>
    <xf numFmtId="0" fontId="68" fillId="0" borderId="0" xfId="0" applyFont="1"/>
    <xf numFmtId="0" fontId="62" fillId="9" borderId="26" xfId="1" applyFont="1" applyFill="1" applyBorder="1" applyAlignment="1">
      <alignment horizontal="left" vertical="center" wrapText="1"/>
    </xf>
    <xf numFmtId="169" fontId="24" fillId="5" borderId="26" xfId="1" applyNumberFormat="1" applyFont="1" applyFill="1" applyBorder="1" applyAlignment="1">
      <alignment horizontal="center"/>
    </xf>
    <xf numFmtId="0" fontId="62" fillId="9" borderId="30" xfId="1" applyFont="1" applyFill="1" applyBorder="1" applyAlignment="1">
      <alignment horizontal="left" vertical="center" wrapText="1"/>
    </xf>
    <xf numFmtId="169" fontId="24" fillId="5" borderId="30" xfId="1" applyNumberFormat="1" applyFont="1" applyFill="1" applyBorder="1" applyAlignment="1">
      <alignment horizontal="center"/>
    </xf>
    <xf numFmtId="169" fontId="24" fillId="5" borderId="30" xfId="1" applyNumberFormat="1" applyFont="1" applyFill="1" applyBorder="1" applyAlignment="1">
      <alignment horizontal="center" vertical="center"/>
    </xf>
    <xf numFmtId="0" fontId="27" fillId="18" borderId="28" xfId="0" applyFont="1" applyFill="1" applyBorder="1" applyAlignment="1">
      <alignment horizontal="center" vertical="center" wrapText="1"/>
    </xf>
    <xf numFmtId="0" fontId="22" fillId="9" borderId="26" xfId="1" applyFont="1" applyFill="1" applyBorder="1" applyAlignment="1">
      <alignment horizontal="left" vertical="top" wrapText="1"/>
    </xf>
    <xf numFmtId="169" fontId="24" fillId="5" borderId="26" xfId="1" applyNumberFormat="1" applyFont="1" applyFill="1" applyBorder="1" applyAlignment="1">
      <alignment horizontal="center" vertical="center"/>
    </xf>
    <xf numFmtId="0" fontId="27" fillId="18" borderId="27" xfId="0" applyFont="1" applyFill="1" applyBorder="1" applyAlignment="1">
      <alignment horizontal="center" vertical="center" wrapText="1"/>
    </xf>
    <xf numFmtId="0" fontId="22" fillId="9" borderId="26" xfId="1" applyFont="1" applyFill="1" applyBorder="1" applyAlignment="1">
      <alignment horizontal="left" vertical="center" wrapText="1"/>
    </xf>
    <xf numFmtId="0" fontId="66" fillId="18" borderId="24" xfId="0" applyFont="1" applyFill="1" applyBorder="1" applyAlignment="1">
      <alignment vertical="center" wrapText="1"/>
    </xf>
    <xf numFmtId="0" fontId="27" fillId="16" borderId="24" xfId="0" applyFont="1" applyFill="1" applyBorder="1" applyAlignment="1">
      <alignment horizontal="center" vertical="center"/>
    </xf>
    <xf numFmtId="0" fontId="27" fillId="5" borderId="24" xfId="0" applyFont="1" applyFill="1" applyBorder="1" applyAlignment="1">
      <alignment horizontal="center" vertical="center"/>
    </xf>
    <xf numFmtId="0" fontId="27" fillId="18" borderId="24" xfId="0" applyFont="1" applyFill="1" applyBorder="1" applyAlignment="1">
      <alignment horizontal="center" vertical="center" wrapText="1"/>
    </xf>
    <xf numFmtId="0" fontId="59" fillId="16" borderId="24" xfId="0" applyFont="1" applyFill="1" applyBorder="1" applyAlignment="1">
      <alignment vertical="center"/>
    </xf>
    <xf numFmtId="49" fontId="24" fillId="5" borderId="30" xfId="1" applyNumberFormat="1" applyFont="1" applyFill="1" applyBorder="1" applyAlignment="1">
      <alignment horizontal="center"/>
    </xf>
    <xf numFmtId="49" fontId="24" fillId="5" borderId="26" xfId="1" applyNumberFormat="1" applyFont="1" applyFill="1" applyBorder="1" applyAlignment="1">
      <alignment horizontal="center"/>
    </xf>
    <xf numFmtId="0" fontId="5" fillId="0" borderId="0" xfId="153"/>
    <xf numFmtId="0" fontId="38" fillId="0" borderId="0" xfId="153" applyFont="1"/>
    <xf numFmtId="0" fontId="47" fillId="0" borderId="0" xfId="0" applyFont="1" applyAlignment="1">
      <alignment vertical="center"/>
    </xf>
    <xf numFmtId="0" fontId="59" fillId="0" borderId="0" xfId="0" applyFont="1"/>
    <xf numFmtId="0" fontId="59" fillId="0" borderId="0" xfId="0" applyFont="1" applyAlignment="1">
      <alignment vertical="center"/>
    </xf>
    <xf numFmtId="0" fontId="41" fillId="17" borderId="0" xfId="0" applyFont="1" applyFill="1" applyAlignment="1">
      <alignment vertical="center"/>
    </xf>
    <xf numFmtId="0" fontId="36" fillId="17" borderId="25" xfId="0" applyFont="1" applyFill="1" applyBorder="1" applyAlignment="1">
      <alignment horizontal="center" vertical="center" wrapText="1"/>
    </xf>
    <xf numFmtId="0" fontId="36" fillId="17" borderId="23" xfId="0" applyFont="1" applyFill="1" applyBorder="1" applyAlignment="1">
      <alignment horizontal="center" vertical="center" wrapText="1"/>
    </xf>
    <xf numFmtId="0" fontId="59" fillId="0" borderId="25" xfId="0" applyFont="1" applyBorder="1" applyAlignment="1">
      <alignment vertical="center"/>
    </xf>
    <xf numFmtId="0" fontId="59" fillId="0" borderId="23" xfId="0" applyFont="1" applyBorder="1" applyAlignment="1">
      <alignment vertical="center"/>
    </xf>
    <xf numFmtId="0" fontId="44" fillId="19" borderId="0" xfId="0" applyFont="1" applyFill="1" applyAlignment="1">
      <alignment vertical="center"/>
    </xf>
    <xf numFmtId="0" fontId="32" fillId="18" borderId="31" xfId="0" applyFont="1" applyFill="1" applyBorder="1" applyAlignment="1">
      <alignment vertical="center"/>
    </xf>
    <xf numFmtId="3" fontId="27" fillId="16" borderId="32" xfId="0" applyNumberFormat="1" applyFont="1" applyFill="1" applyBorder="1" applyAlignment="1">
      <alignment horizontal="center" vertical="center"/>
    </xf>
    <xf numFmtId="0" fontId="27" fillId="16" borderId="33" xfId="0" applyFont="1" applyFill="1" applyBorder="1" applyAlignment="1">
      <alignment horizontal="center" vertical="center"/>
    </xf>
    <xf numFmtId="0" fontId="32" fillId="18" borderId="0" xfId="0" applyFont="1" applyFill="1" applyAlignment="1">
      <alignment vertical="center"/>
    </xf>
    <xf numFmtId="0" fontId="27" fillId="16" borderId="25" xfId="0" applyFont="1" applyFill="1" applyBorder="1" applyAlignment="1">
      <alignment horizontal="center" vertical="center"/>
    </xf>
    <xf numFmtId="3" fontId="28" fillId="17" borderId="25" xfId="0" applyNumberFormat="1" applyFont="1" applyFill="1" applyBorder="1" applyAlignment="1">
      <alignment horizontal="center" vertical="center"/>
    </xf>
    <xf numFmtId="0" fontId="28" fillId="17" borderId="23" xfId="0" applyFont="1" applyFill="1" applyBorder="1" applyAlignment="1">
      <alignment horizontal="center" vertical="center"/>
    </xf>
    <xf numFmtId="0" fontId="36" fillId="17" borderId="0" xfId="0" applyFont="1" applyFill="1" applyAlignment="1">
      <alignment vertical="center"/>
    </xf>
    <xf numFmtId="0" fontId="69" fillId="0" borderId="0" xfId="0" applyFont="1" applyAlignment="1">
      <alignment vertical="center" wrapText="1"/>
    </xf>
    <xf numFmtId="0" fontId="32" fillId="18" borderId="34" xfId="0" applyFont="1" applyFill="1" applyBorder="1" applyAlignment="1">
      <alignment vertical="center"/>
    </xf>
    <xf numFmtId="3" fontId="27" fillId="16" borderId="35" xfId="0" applyNumberFormat="1" applyFont="1" applyFill="1" applyBorder="1" applyAlignment="1">
      <alignment horizontal="center" vertical="center"/>
    </xf>
    <xf numFmtId="0" fontId="27" fillId="16" borderId="35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8" fillId="17" borderId="25" xfId="0" applyFont="1" applyFill="1" applyBorder="1" applyAlignment="1">
      <alignment horizontal="center" vertical="center" wrapText="1"/>
    </xf>
    <xf numFmtId="0" fontId="28" fillId="17" borderId="36" xfId="0" applyFont="1" applyFill="1" applyBorder="1" applyAlignment="1">
      <alignment horizontal="center" vertical="center" wrapText="1"/>
    </xf>
    <xf numFmtId="0" fontId="28" fillId="17" borderId="23" xfId="0" applyFont="1" applyFill="1" applyBorder="1" applyAlignment="1">
      <alignment horizontal="center" vertical="center" wrapText="1"/>
    </xf>
    <xf numFmtId="0" fontId="72" fillId="21" borderId="0" xfId="0" applyFont="1" applyFill="1" applyAlignment="1">
      <alignment vertical="center"/>
    </xf>
    <xf numFmtId="0" fontId="32" fillId="20" borderId="0" xfId="0" applyFont="1" applyFill="1" applyBorder="1" applyAlignment="1">
      <alignment vertical="center"/>
    </xf>
    <xf numFmtId="0" fontId="41" fillId="20" borderId="0" xfId="0" applyFont="1" applyFill="1" applyBorder="1" applyAlignment="1">
      <alignment vertical="center"/>
    </xf>
    <xf numFmtId="0" fontId="28" fillId="17" borderId="35" xfId="0" applyFont="1" applyFill="1" applyBorder="1" applyAlignment="1">
      <alignment horizontal="center" vertical="center" wrapText="1"/>
    </xf>
    <xf numFmtId="0" fontId="28" fillId="17" borderId="34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27" fillId="5" borderId="23" xfId="0" applyFont="1" applyFill="1" applyBorder="1" applyAlignment="1">
      <alignment horizontal="center" vertical="center"/>
    </xf>
    <xf numFmtId="0" fontId="29" fillId="0" borderId="0" xfId="0" applyNumberFormat="1" applyFont="1" applyFill="1" applyAlignment="1">
      <alignment vertical="top"/>
    </xf>
    <xf numFmtId="0" fontId="36" fillId="10" borderId="7" xfId="1" applyNumberFormat="1" applyFont="1" applyFill="1" applyBorder="1" applyAlignment="1">
      <alignment horizontal="center" wrapText="1"/>
    </xf>
    <xf numFmtId="0" fontId="36" fillId="12" borderId="7" xfId="1" applyNumberFormat="1" applyFont="1" applyFill="1" applyBorder="1" applyAlignment="1">
      <alignment horizontal="center" wrapText="1"/>
    </xf>
    <xf numFmtId="0" fontId="36" fillId="13" borderId="7" xfId="1" applyNumberFormat="1" applyFont="1" applyFill="1" applyBorder="1" applyAlignment="1">
      <alignment horizontal="center" wrapText="1"/>
    </xf>
    <xf numFmtId="0" fontId="36" fillId="2" borderId="0" xfId="1" applyNumberFormat="1" applyFont="1" applyFill="1" applyBorder="1" applyAlignment="1">
      <alignment horizontal="center" wrapText="1"/>
    </xf>
    <xf numFmtId="0" fontId="36" fillId="0" borderId="0" xfId="1" applyNumberFormat="1" applyFont="1" applyFill="1" applyBorder="1" applyAlignment="1">
      <alignment horizontal="center" wrapText="1"/>
    </xf>
    <xf numFmtId="0" fontId="34" fillId="2" borderId="0" xfId="141" applyNumberFormat="1" applyFont="1" applyFill="1" applyBorder="1" applyAlignment="1">
      <alignment horizontal="right"/>
    </xf>
    <xf numFmtId="0" fontId="30" fillId="2" borderId="8" xfId="0" applyNumberFormat="1" applyFont="1" applyFill="1" applyBorder="1" applyAlignment="1"/>
    <xf numFmtId="0" fontId="29" fillId="2" borderId="0" xfId="0" applyNumberFormat="1" applyFont="1" applyFill="1" applyAlignment="1">
      <alignment vertical="top"/>
    </xf>
    <xf numFmtId="0" fontId="32" fillId="9" borderId="5" xfId="1" applyNumberFormat="1" applyFont="1" applyFill="1" applyBorder="1" applyAlignment="1">
      <alignment horizontal="left"/>
    </xf>
    <xf numFmtId="0" fontId="32" fillId="2" borderId="0" xfId="1" applyNumberFormat="1" applyFont="1" applyFill="1" applyBorder="1" applyAlignment="1">
      <alignment horizontal="left"/>
    </xf>
    <xf numFmtId="0" fontId="30" fillId="2" borderId="9" xfId="0" applyNumberFormat="1" applyFont="1" applyFill="1" applyBorder="1" applyAlignment="1"/>
    <xf numFmtId="0" fontId="41" fillId="10" borderId="10" xfId="1" applyNumberFormat="1" applyFont="1" applyFill="1" applyBorder="1" applyAlignment="1">
      <alignment horizontal="left"/>
    </xf>
    <xf numFmtId="0" fontId="32" fillId="9" borderId="10" xfId="1" applyNumberFormat="1" applyFont="1" applyFill="1" applyBorder="1" applyAlignment="1">
      <alignment horizontal="left"/>
    </xf>
    <xf numFmtId="0" fontId="32" fillId="9" borderId="41" xfId="1" applyNumberFormat="1" applyFont="1" applyFill="1" applyBorder="1" applyAlignment="1">
      <alignment horizontal="left"/>
    </xf>
    <xf numFmtId="1" fontId="35" fillId="9" borderId="5" xfId="141" applyNumberFormat="1" applyFont="1" applyFill="1" applyBorder="1" applyAlignment="1">
      <alignment horizontal="right"/>
    </xf>
    <xf numFmtId="1" fontId="64" fillId="5" borderId="0" xfId="200" applyNumberFormat="1" applyFont="1" applyFill="1" applyAlignment="1">
      <alignment horizontal="right"/>
    </xf>
    <xf numFmtId="1" fontId="24" fillId="5" borderId="10" xfId="1" applyNumberFormat="1" applyFont="1" applyFill="1" applyBorder="1" applyAlignment="1">
      <alignment horizontal="right"/>
    </xf>
    <xf numFmtId="1" fontId="24" fillId="5" borderId="5" xfId="1" applyNumberFormat="1" applyFont="1" applyFill="1" applyBorder="1" applyAlignment="1">
      <alignment horizontal="right"/>
    </xf>
    <xf numFmtId="1" fontId="32" fillId="0" borderId="6" xfId="1" applyNumberFormat="1" applyFont="1" applyFill="1" applyBorder="1" applyAlignment="1">
      <alignment horizontal="left"/>
    </xf>
    <xf numFmtId="1" fontId="33" fillId="10" borderId="11" xfId="1" applyNumberFormat="1" applyFont="1" applyFill="1" applyBorder="1" applyAlignment="1">
      <alignment horizontal="right"/>
    </xf>
    <xf numFmtId="1" fontId="35" fillId="11" borderId="11" xfId="141" applyNumberFormat="1" applyFont="1" applyFill="1" applyBorder="1" applyAlignment="1">
      <alignment horizontal="right"/>
    </xf>
    <xf numFmtId="1" fontId="24" fillId="9" borderId="11" xfId="141" applyNumberFormat="1" applyFont="1" applyFill="1" applyBorder="1" applyAlignment="1">
      <alignment horizontal="right"/>
    </xf>
    <xf numFmtId="1" fontId="30" fillId="0" borderId="8" xfId="0" applyNumberFormat="1" applyFont="1" applyFill="1" applyBorder="1" applyAlignment="1"/>
    <xf numFmtId="1" fontId="30" fillId="2" borderId="8" xfId="0" applyNumberFormat="1" applyFont="1" applyFill="1" applyBorder="1" applyAlignment="1"/>
    <xf numFmtId="170" fontId="35" fillId="9" borderId="11" xfId="141" applyNumberFormat="1" applyFont="1" applyFill="1" applyBorder="1" applyAlignment="1">
      <alignment horizontal="right"/>
    </xf>
    <xf numFmtId="170" fontId="35" fillId="9" borderId="5" xfId="141" applyNumberFormat="1" applyFont="1" applyFill="1" applyBorder="1" applyAlignment="1">
      <alignment horizontal="right"/>
    </xf>
    <xf numFmtId="0" fontId="44" fillId="10" borderId="5" xfId="1" applyNumberFormat="1" applyFont="1" applyFill="1" applyBorder="1" applyAlignment="1">
      <alignment horizontal="left"/>
    </xf>
    <xf numFmtId="0" fontId="41" fillId="10" borderId="7" xfId="1" applyNumberFormat="1" applyFont="1" applyFill="1" applyBorder="1" applyAlignment="1">
      <alignment horizontal="left" wrapText="1"/>
    </xf>
    <xf numFmtId="0" fontId="70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9" fillId="0" borderId="22" xfId="0" applyFont="1" applyBorder="1" applyAlignment="1">
      <alignment vertical="center"/>
    </xf>
    <xf numFmtId="0" fontId="59" fillId="0" borderId="0" xfId="0" applyFont="1" applyAlignment="1">
      <alignment vertical="center"/>
    </xf>
    <xf numFmtId="0" fontId="36" fillId="17" borderId="22" xfId="0" applyFont="1" applyFill="1" applyBorder="1" applyAlignment="1">
      <alignment horizontal="center" vertical="center" wrapText="1"/>
    </xf>
    <xf numFmtId="0" fontId="59" fillId="0" borderId="0" xfId="0" applyFont="1"/>
    <xf numFmtId="0" fontId="41" fillId="0" borderId="0" xfId="1" applyNumberFormat="1" applyFont="1" applyFill="1" applyBorder="1" applyAlignment="1">
      <alignment horizontal="left"/>
    </xf>
    <xf numFmtId="1" fontId="33" fillId="0" borderId="0" xfId="1" applyNumberFormat="1" applyFont="1" applyFill="1" applyBorder="1" applyAlignment="1">
      <alignment horizontal="right"/>
    </xf>
    <xf numFmtId="1" fontId="34" fillId="0" borderId="0" xfId="141" applyNumberFormat="1" applyFont="1" applyFill="1" applyBorder="1" applyAlignment="1">
      <alignment horizontal="right"/>
    </xf>
    <xf numFmtId="0" fontId="44" fillId="0" borderId="5" xfId="1" applyNumberFormat="1" applyFont="1" applyFill="1" applyBorder="1" applyAlignment="1">
      <alignment horizontal="left"/>
    </xf>
    <xf numFmtId="0" fontId="30" fillId="0" borderId="9" xfId="0" applyNumberFormat="1" applyFont="1" applyFill="1" applyBorder="1" applyAlignment="1"/>
    <xf numFmtId="0" fontId="3" fillId="0" borderId="0" xfId="201"/>
    <xf numFmtId="0" fontId="38" fillId="0" borderId="0" xfId="201" applyFont="1"/>
    <xf numFmtId="0" fontId="77" fillId="19" borderId="0" xfId="0" applyFont="1" applyFill="1" applyAlignment="1">
      <alignment vertical="center"/>
    </xf>
    <xf numFmtId="0" fontId="28" fillId="17" borderId="22" xfId="0" applyFont="1" applyFill="1" applyBorder="1" applyAlignment="1">
      <alignment horizontal="center" vertical="center"/>
    </xf>
    <xf numFmtId="0" fontId="59" fillId="0" borderId="31" xfId="0" applyFont="1" applyBorder="1" applyAlignment="1">
      <alignment vertical="center"/>
    </xf>
    <xf numFmtId="0" fontId="59" fillId="0" borderId="0" xfId="0" applyFont="1" applyAlignment="1"/>
    <xf numFmtId="0" fontId="3" fillId="0" borderId="0" xfId="201" applyAlignment="1"/>
    <xf numFmtId="0" fontId="75" fillId="18" borderId="10" xfId="0" applyFont="1" applyFill="1" applyBorder="1" applyAlignment="1">
      <alignment vertical="center" wrapText="1"/>
    </xf>
    <xf numFmtId="170" fontId="76" fillId="17" borderId="44" xfId="0" applyNumberFormat="1" applyFont="1" applyFill="1" applyBorder="1" applyAlignment="1">
      <alignment horizontal="right" vertical="center"/>
    </xf>
    <xf numFmtId="0" fontId="77" fillId="17" borderId="18" xfId="0" applyFont="1" applyFill="1" applyBorder="1" applyAlignment="1">
      <alignment vertical="center" wrapText="1"/>
    </xf>
    <xf numFmtId="165" fontId="24" fillId="5" borderId="10" xfId="141" applyNumberFormat="1" applyFont="1" applyFill="1" applyBorder="1" applyAlignment="1">
      <alignment horizontal="center"/>
    </xf>
    <xf numFmtId="0" fontId="65" fillId="0" borderId="0" xfId="201" applyFont="1" applyAlignment="1">
      <alignment horizontal="center"/>
    </xf>
    <xf numFmtId="165" fontId="80" fillId="10" borderId="43" xfId="201" applyNumberFormat="1" applyFont="1" applyFill="1" applyBorder="1" applyAlignment="1">
      <alignment horizontal="center"/>
    </xf>
    <xf numFmtId="0" fontId="70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9" fillId="0" borderId="23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165" fontId="24" fillId="5" borderId="10" xfId="141" applyNumberFormat="1" applyFont="1" applyFill="1" applyBorder="1" applyAlignment="1">
      <alignment horizontal="center" vertical="center"/>
    </xf>
    <xf numFmtId="0" fontId="65" fillId="0" borderId="0" xfId="201" applyFont="1" applyAlignment="1">
      <alignment horizontal="center" vertical="center"/>
    </xf>
    <xf numFmtId="165" fontId="33" fillId="10" borderId="43" xfId="141" applyNumberFormat="1" applyFont="1" applyFill="1" applyBorder="1" applyAlignment="1">
      <alignment horizontal="center" vertical="center"/>
    </xf>
    <xf numFmtId="0" fontId="3" fillId="0" borderId="0" xfId="201" applyAlignment="1">
      <alignment horizontal="center" vertical="center"/>
    </xf>
    <xf numFmtId="0" fontId="70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59" fillId="0" borderId="0" xfId="0" applyFont="1" applyAlignment="1">
      <alignment horizontal="right"/>
    </xf>
    <xf numFmtId="0" fontId="59" fillId="0" borderId="22" xfId="0" applyFont="1" applyBorder="1" applyAlignment="1">
      <alignment horizontal="right" vertical="center"/>
    </xf>
    <xf numFmtId="170" fontId="24" fillId="5" borderId="10" xfId="0" applyNumberFormat="1" applyFont="1" applyFill="1" applyBorder="1" applyAlignment="1">
      <alignment horizontal="right"/>
    </xf>
    <xf numFmtId="0" fontId="27" fillId="0" borderId="22" xfId="0" applyFont="1" applyBorder="1" applyAlignment="1">
      <alignment horizontal="right" vertical="center"/>
    </xf>
    <xf numFmtId="0" fontId="3" fillId="0" borderId="0" xfId="201" applyAlignment="1">
      <alignment horizontal="right"/>
    </xf>
    <xf numFmtId="0" fontId="41" fillId="17" borderId="23" xfId="0" applyFont="1" applyFill="1" applyBorder="1" applyAlignment="1">
      <alignment wrapText="1"/>
    </xf>
    <xf numFmtId="3" fontId="24" fillId="5" borderId="45" xfId="0" applyNumberFormat="1" applyFont="1" applyFill="1" applyBorder="1" applyAlignment="1">
      <alignment horizontal="right"/>
    </xf>
    <xf numFmtId="0" fontId="24" fillId="16" borderId="26" xfId="0" applyFont="1" applyFill="1" applyBorder="1" applyAlignment="1">
      <alignment vertical="center" wrapText="1"/>
    </xf>
    <xf numFmtId="3" fontId="24" fillId="16" borderId="26" xfId="0" applyNumberFormat="1" applyFont="1" applyFill="1" applyBorder="1" applyAlignment="1">
      <alignment vertical="center" wrapText="1"/>
    </xf>
    <xf numFmtId="0" fontId="24" fillId="16" borderId="47" xfId="0" applyFont="1" applyFill="1" applyBorder="1" applyAlignment="1">
      <alignment horizontal="right" vertical="center" wrapText="1"/>
    </xf>
    <xf numFmtId="3" fontId="24" fillId="5" borderId="48" xfId="0" applyNumberFormat="1" applyFont="1" applyFill="1" applyBorder="1" applyAlignment="1">
      <alignment horizontal="right"/>
    </xf>
    <xf numFmtId="3" fontId="24" fillId="0" borderId="26" xfId="0" applyNumberFormat="1" applyFont="1" applyFill="1" applyBorder="1" applyAlignment="1">
      <alignment horizontal="right"/>
    </xf>
    <xf numFmtId="0" fontId="24" fillId="5" borderId="26" xfId="0" applyFont="1" applyFill="1" applyBorder="1" applyAlignment="1">
      <alignment horizontal="right"/>
    </xf>
    <xf numFmtId="0" fontId="24" fillId="16" borderId="26" xfId="0" applyFont="1" applyFill="1" applyBorder="1" applyAlignment="1">
      <alignment horizontal="right" vertical="center" wrapText="1"/>
    </xf>
    <xf numFmtId="0" fontId="64" fillId="0" borderId="26" xfId="151" applyFont="1" applyBorder="1" applyAlignment="1">
      <alignment vertical="center"/>
    </xf>
    <xf numFmtId="3" fontId="33" fillId="10" borderId="26" xfId="0" applyNumberFormat="1" applyFont="1" applyFill="1" applyBorder="1" applyAlignment="1">
      <alignment horizontal="right"/>
    </xf>
    <xf numFmtId="3" fontId="33" fillId="17" borderId="26" xfId="0" applyNumberFormat="1" applyFont="1" applyFill="1" applyBorder="1" applyAlignment="1">
      <alignment vertical="center" wrapText="1"/>
    </xf>
    <xf numFmtId="0" fontId="33" fillId="17" borderId="26" xfId="0" applyFont="1" applyFill="1" applyBorder="1" applyAlignment="1">
      <alignment vertical="center" wrapText="1"/>
    </xf>
    <xf numFmtId="0" fontId="52" fillId="14" borderId="27" xfId="0" applyFont="1" applyFill="1" applyBorder="1" applyAlignment="1">
      <alignment vertical="center"/>
    </xf>
    <xf numFmtId="0" fontId="24" fillId="0" borderId="13" xfId="0" applyFont="1" applyBorder="1" applyAlignment="1">
      <alignment vertical="center" wrapText="1"/>
    </xf>
    <xf numFmtId="0" fontId="22" fillId="0" borderId="30" xfId="0" applyFont="1" applyFill="1" applyBorder="1" applyAlignment="1">
      <alignment horizontal="right"/>
    </xf>
    <xf numFmtId="0" fontId="64" fillId="0" borderId="30" xfId="151" applyFont="1" applyBorder="1" applyAlignment="1">
      <alignment vertical="center"/>
    </xf>
    <xf numFmtId="0" fontId="6" fillId="0" borderId="13" xfId="151" applyBorder="1"/>
    <xf numFmtId="0" fontId="50" fillId="10" borderId="8" xfId="0" applyFont="1" applyFill="1" applyBorder="1"/>
    <xf numFmtId="0" fontId="49" fillId="10" borderId="17" xfId="0" applyFont="1" applyFill="1" applyBorder="1"/>
    <xf numFmtId="0" fontId="51" fillId="10" borderId="48" xfId="0" applyFont="1" applyFill="1" applyBorder="1" applyAlignment="1">
      <alignment horizontal="center"/>
    </xf>
    <xf numFmtId="0" fontId="63" fillId="10" borderId="48" xfId="151" applyFont="1" applyFill="1" applyBorder="1" applyAlignment="1">
      <alignment horizontal="center"/>
    </xf>
    <xf numFmtId="0" fontId="63" fillId="10" borderId="49" xfId="151" applyFont="1" applyFill="1" applyBorder="1" applyAlignment="1">
      <alignment horizontal="center"/>
    </xf>
    <xf numFmtId="3" fontId="24" fillId="0" borderId="29" xfId="0" applyNumberFormat="1" applyFont="1" applyFill="1" applyBorder="1" applyAlignment="1">
      <alignment horizontal="right"/>
    </xf>
    <xf numFmtId="0" fontId="64" fillId="0" borderId="29" xfId="151" applyFont="1" applyBorder="1" applyAlignment="1">
      <alignment vertical="center"/>
    </xf>
    <xf numFmtId="3" fontId="33" fillId="0" borderId="30" xfId="0" applyNumberFormat="1" applyFont="1" applyFill="1" applyBorder="1" applyAlignment="1">
      <alignment horizontal="right"/>
    </xf>
    <xf numFmtId="0" fontId="65" fillId="0" borderId="30" xfId="151" applyFont="1" applyBorder="1" applyAlignment="1"/>
    <xf numFmtId="0" fontId="49" fillId="10" borderId="27" xfId="0" applyFont="1" applyFill="1" applyBorder="1"/>
    <xf numFmtId="0" fontId="24" fillId="0" borderId="29" xfId="0" applyFont="1" applyFill="1" applyBorder="1" applyAlignment="1">
      <alignment horizontal="right"/>
    </xf>
    <xf numFmtId="0" fontId="65" fillId="0" borderId="29" xfId="151" applyFont="1" applyBorder="1" applyAlignment="1"/>
    <xf numFmtId="3" fontId="24" fillId="16" borderId="32" xfId="0" applyNumberFormat="1" applyFont="1" applyFill="1" applyBorder="1" applyAlignment="1">
      <alignment horizontal="center" vertical="center"/>
    </xf>
    <xf numFmtId="0" fontId="24" fillId="16" borderId="33" xfId="0" applyFont="1" applyFill="1" applyBorder="1" applyAlignment="1">
      <alignment horizontal="center" vertical="center"/>
    </xf>
    <xf numFmtId="3" fontId="24" fillId="16" borderId="33" xfId="0" applyNumberFormat="1" applyFont="1" applyFill="1" applyBorder="1" applyAlignment="1">
      <alignment horizontal="center" vertical="center"/>
    </xf>
    <xf numFmtId="3" fontId="24" fillId="16" borderId="25" xfId="0" applyNumberFormat="1" applyFont="1" applyFill="1" applyBorder="1" applyAlignment="1">
      <alignment horizontal="center" vertical="center"/>
    </xf>
    <xf numFmtId="0" fontId="24" fillId="16" borderId="23" xfId="0" applyFont="1" applyFill="1" applyBorder="1" applyAlignment="1">
      <alignment horizontal="center" vertical="center"/>
    </xf>
    <xf numFmtId="3" fontId="24" fillId="16" borderId="23" xfId="0" applyNumberFormat="1" applyFont="1" applyFill="1" applyBorder="1" applyAlignment="1">
      <alignment horizontal="center" vertical="center"/>
    </xf>
    <xf numFmtId="3" fontId="33" fillId="17" borderId="25" xfId="0" applyNumberFormat="1" applyFont="1" applyFill="1" applyBorder="1" applyAlignment="1">
      <alignment horizontal="center" vertical="center"/>
    </xf>
    <xf numFmtId="0" fontId="33" fillId="17" borderId="23" xfId="0" applyFont="1" applyFill="1" applyBorder="1" applyAlignment="1">
      <alignment horizontal="center" vertical="center"/>
    </xf>
    <xf numFmtId="3" fontId="33" fillId="17" borderId="23" xfId="0" applyNumberFormat="1" applyFont="1" applyFill="1" applyBorder="1" applyAlignment="1">
      <alignment horizontal="center" vertical="center"/>
    </xf>
    <xf numFmtId="0" fontId="24" fillId="16" borderId="32" xfId="0" applyFont="1" applyFill="1" applyBorder="1" applyAlignment="1">
      <alignment horizontal="center" vertical="center"/>
    </xf>
    <xf numFmtId="0" fontId="24" fillId="5" borderId="33" xfId="0" applyFont="1" applyFill="1" applyBorder="1" applyAlignment="1">
      <alignment horizontal="center" vertical="center"/>
    </xf>
    <xf numFmtId="0" fontId="24" fillId="16" borderId="25" xfId="0" applyFont="1" applyFill="1" applyBorder="1" applyAlignment="1">
      <alignment horizontal="center" vertical="center"/>
    </xf>
    <xf numFmtId="0" fontId="33" fillId="10" borderId="23" xfId="0" applyFont="1" applyFill="1" applyBorder="1" applyAlignment="1">
      <alignment horizontal="center" vertical="center"/>
    </xf>
    <xf numFmtId="0" fontId="33" fillId="17" borderId="25" xfId="0" applyFont="1" applyFill="1" applyBorder="1" applyAlignment="1">
      <alignment horizontal="center" vertical="center"/>
    </xf>
    <xf numFmtId="3" fontId="82" fillId="22" borderId="25" xfId="0" applyNumberFormat="1" applyFont="1" applyFill="1" applyBorder="1" applyAlignment="1">
      <alignment horizontal="center" vertical="center"/>
    </xf>
    <xf numFmtId="0" fontId="82" fillId="22" borderId="23" xfId="0" applyFont="1" applyFill="1" applyBorder="1" applyAlignment="1">
      <alignment horizontal="center" vertical="center"/>
    </xf>
    <xf numFmtId="3" fontId="82" fillId="22" borderId="23" xfId="0" applyNumberFormat="1" applyFont="1" applyFill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81" fillId="0" borderId="0" xfId="153" applyFont="1" applyAlignment="1">
      <alignment horizontal="center"/>
    </xf>
    <xf numFmtId="0" fontId="70" fillId="0" borderId="0" xfId="0" applyFont="1" applyAlignment="1">
      <alignment vertical="center"/>
    </xf>
    <xf numFmtId="0" fontId="59" fillId="0" borderId="0" xfId="0" applyFont="1"/>
    <xf numFmtId="0" fontId="59" fillId="0" borderId="0" xfId="0" applyFont="1" applyAlignment="1">
      <alignment vertical="center"/>
    </xf>
    <xf numFmtId="3" fontId="28" fillId="17" borderId="22" xfId="0" applyNumberFormat="1" applyFont="1" applyFill="1" applyBorder="1" applyAlignment="1">
      <alignment horizontal="center" vertical="center"/>
    </xf>
    <xf numFmtId="2" fontId="31" fillId="0" borderId="0" xfId="1" applyNumberFormat="1" applyFont="1" applyFill="1" applyAlignment="1">
      <alignment horizontal="center" vertical="center"/>
    </xf>
    <xf numFmtId="0" fontId="70" fillId="0" borderId="0" xfId="0" applyFont="1" applyAlignment="1">
      <alignment vertical="center"/>
    </xf>
    <xf numFmtId="0" fontId="59" fillId="0" borderId="22" xfId="0" applyFont="1" applyBorder="1" applyAlignment="1">
      <alignment vertical="center"/>
    </xf>
    <xf numFmtId="0" fontId="59" fillId="0" borderId="23" xfId="0" applyFont="1" applyBorder="1" applyAlignment="1">
      <alignment vertical="center"/>
    </xf>
    <xf numFmtId="0" fontId="59" fillId="0" borderId="0" xfId="0" applyFont="1" applyAlignment="1">
      <alignment vertical="center"/>
    </xf>
    <xf numFmtId="0" fontId="36" fillId="17" borderId="22" xfId="0" applyFont="1" applyFill="1" applyBorder="1" applyAlignment="1">
      <alignment horizontal="center" vertical="center" wrapText="1"/>
    </xf>
    <xf numFmtId="0" fontId="59" fillId="0" borderId="0" xfId="0" applyFont="1"/>
    <xf numFmtId="0" fontId="36" fillId="0" borderId="0" xfId="0" applyFont="1" applyAlignment="1">
      <alignment horizontal="center" vertical="center"/>
    </xf>
    <xf numFmtId="0" fontId="36" fillId="17" borderId="25" xfId="0" applyFont="1" applyFill="1" applyBorder="1" applyAlignment="1">
      <alignment horizontal="center" vertical="center"/>
    </xf>
    <xf numFmtId="0" fontId="36" fillId="17" borderId="36" xfId="0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2" fillId="18" borderId="42" xfId="0" applyFont="1" applyFill="1" applyBorder="1" applyAlignment="1">
      <alignment vertical="center"/>
    </xf>
    <xf numFmtId="0" fontId="28" fillId="18" borderId="39" xfId="0" applyFont="1" applyFill="1" applyBorder="1" applyAlignment="1">
      <alignment horizontal="center" vertical="center"/>
    </xf>
    <xf numFmtId="0" fontId="27" fillId="16" borderId="38" xfId="0" applyFont="1" applyFill="1" applyBorder="1" applyAlignment="1">
      <alignment horizontal="center" vertical="center"/>
    </xf>
    <xf numFmtId="0" fontId="27" fillId="16" borderId="32" xfId="0" applyFont="1" applyFill="1" applyBorder="1" applyAlignment="1">
      <alignment horizontal="center" vertical="center"/>
    </xf>
    <xf numFmtId="0" fontId="28" fillId="18" borderId="33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36" fillId="17" borderId="0" xfId="0" applyFont="1" applyFill="1" applyAlignment="1">
      <alignment vertical="center" wrapText="1"/>
    </xf>
    <xf numFmtId="0" fontId="27" fillId="17" borderId="25" xfId="0" applyFont="1" applyFill="1" applyBorder="1" applyAlignment="1">
      <alignment horizontal="center" vertical="center"/>
    </xf>
    <xf numFmtId="0" fontId="27" fillId="17" borderId="22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2" fillId="16" borderId="0" xfId="0" applyFont="1" applyFill="1" applyAlignment="1">
      <alignment vertical="center"/>
    </xf>
    <xf numFmtId="0" fontId="36" fillId="18" borderId="0" xfId="0" applyFont="1" applyFill="1" applyAlignment="1">
      <alignment vertical="center"/>
    </xf>
    <xf numFmtId="0" fontId="36" fillId="17" borderId="37" xfId="0" applyFont="1" applyFill="1" applyBorder="1" applyAlignment="1">
      <alignment horizontal="center" vertical="center"/>
    </xf>
    <xf numFmtId="0" fontId="36" fillId="17" borderId="33" xfId="0" applyFont="1" applyFill="1" applyBorder="1" applyAlignment="1">
      <alignment horizontal="center" vertical="center"/>
    </xf>
    <xf numFmtId="0" fontId="41" fillId="17" borderId="23" xfId="0" applyFont="1" applyFill="1" applyBorder="1" applyAlignment="1">
      <alignment vertical="center"/>
    </xf>
    <xf numFmtId="0" fontId="36" fillId="17" borderId="40" xfId="0" applyFont="1" applyFill="1" applyBorder="1" applyAlignment="1">
      <alignment horizontal="center" vertical="center"/>
    </xf>
    <xf numFmtId="0" fontId="36" fillId="0" borderId="37" xfId="0" applyFont="1" applyBorder="1" applyAlignment="1">
      <alignment vertical="center"/>
    </xf>
    <xf numFmtId="0" fontId="36" fillId="0" borderId="37" xfId="0" applyFont="1" applyBorder="1" applyAlignment="1">
      <alignment horizontal="center" vertical="center"/>
    </xf>
    <xf numFmtId="0" fontId="27" fillId="16" borderId="38" xfId="0" applyFont="1" applyFill="1" applyBorder="1" applyAlignment="1">
      <alignment vertical="center"/>
    </xf>
    <xf numFmtId="0" fontId="28" fillId="18" borderId="38" xfId="0" applyFont="1" applyFill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59" fillId="0" borderId="0" xfId="0" applyFont="1" applyBorder="1" applyAlignment="1">
      <alignment vertical="center"/>
    </xf>
    <xf numFmtId="0" fontId="32" fillId="18" borderId="33" xfId="0" applyFont="1" applyFill="1" applyBorder="1" applyAlignment="1">
      <alignment vertical="center"/>
    </xf>
    <xf numFmtId="3" fontId="27" fillId="16" borderId="33" xfId="0" applyNumberFormat="1" applyFont="1" applyFill="1" applyBorder="1" applyAlignment="1">
      <alignment horizontal="center" vertical="center"/>
    </xf>
    <xf numFmtId="0" fontId="32" fillId="18" borderId="33" xfId="0" applyFont="1" applyFill="1" applyBorder="1" applyAlignment="1">
      <alignment vertical="center" wrapText="1"/>
    </xf>
    <xf numFmtId="0" fontId="36" fillId="17" borderId="32" xfId="0" applyFont="1" applyFill="1" applyBorder="1" applyAlignment="1">
      <alignment vertical="center"/>
    </xf>
    <xf numFmtId="3" fontId="28" fillId="17" borderId="33" xfId="0" applyNumberFormat="1" applyFont="1" applyFill="1" applyBorder="1" applyAlignment="1">
      <alignment horizontal="center" vertical="center"/>
    </xf>
    <xf numFmtId="3" fontId="27" fillId="18" borderId="38" xfId="0" applyNumberFormat="1" applyFont="1" applyFill="1" applyBorder="1" applyAlignment="1">
      <alignment vertical="center"/>
    </xf>
    <xf numFmtId="0" fontId="27" fillId="18" borderId="38" xfId="0" applyFont="1" applyFill="1" applyBorder="1" applyAlignment="1">
      <alignment vertical="center"/>
    </xf>
    <xf numFmtId="0" fontId="28" fillId="17" borderId="38" xfId="0" applyFont="1" applyFill="1" applyBorder="1" applyAlignment="1">
      <alignment vertical="center"/>
    </xf>
    <xf numFmtId="3" fontId="28" fillId="17" borderId="38" xfId="0" applyNumberFormat="1" applyFont="1" applyFill="1" applyBorder="1" applyAlignment="1">
      <alignment vertical="center"/>
    </xf>
    <xf numFmtId="0" fontId="36" fillId="17" borderId="50" xfId="0" applyFont="1" applyFill="1" applyBorder="1" applyAlignment="1">
      <alignment vertical="center"/>
    </xf>
    <xf numFmtId="3" fontId="27" fillId="18" borderId="37" xfId="0" applyNumberFormat="1" applyFont="1" applyFill="1" applyBorder="1" applyAlignment="1">
      <alignment horizontal="center" vertical="center"/>
    </xf>
    <xf numFmtId="0" fontId="41" fillId="17" borderId="23" xfId="0" applyFont="1" applyFill="1" applyBorder="1" applyAlignment="1">
      <alignment vertical="center" wrapText="1"/>
    </xf>
    <xf numFmtId="0" fontId="59" fillId="0" borderId="0" xfId="0" applyFont="1" applyAlignment="1">
      <alignment vertical="center" wrapText="1"/>
    </xf>
    <xf numFmtId="0" fontId="59" fillId="0" borderId="0" xfId="0" applyFont="1" applyAlignment="1">
      <alignment wrapText="1"/>
    </xf>
    <xf numFmtId="0" fontId="32" fillId="18" borderId="31" xfId="0" applyFont="1" applyFill="1" applyBorder="1" applyAlignment="1">
      <alignment vertical="center" wrapText="1"/>
    </xf>
    <xf numFmtId="3" fontId="27" fillId="16" borderId="32" xfId="0" applyNumberFormat="1" applyFont="1" applyFill="1" applyBorder="1" applyAlignment="1">
      <alignment horizontal="center" vertical="center" wrapText="1"/>
    </xf>
    <xf numFmtId="3" fontId="27" fillId="16" borderId="31" xfId="0" applyNumberFormat="1" applyFont="1" applyFill="1" applyBorder="1" applyAlignment="1">
      <alignment horizontal="center" vertical="center" wrapText="1"/>
    </xf>
    <xf numFmtId="0" fontId="27" fillId="16" borderId="0" xfId="0" applyFont="1" applyFill="1" applyAlignment="1">
      <alignment horizontal="center" vertical="center" wrapText="1"/>
    </xf>
    <xf numFmtId="3" fontId="27" fillId="18" borderId="37" xfId="0" applyNumberFormat="1" applyFont="1" applyFill="1" applyBorder="1" applyAlignment="1">
      <alignment horizontal="center" vertical="center" wrapText="1"/>
    </xf>
    <xf numFmtId="0" fontId="32" fillId="18" borderId="0" xfId="0" applyFont="1" applyFill="1" applyAlignment="1">
      <alignment vertical="center" wrapText="1"/>
    </xf>
    <xf numFmtId="0" fontId="27" fillId="16" borderId="25" xfId="0" applyFont="1" applyFill="1" applyBorder="1" applyAlignment="1">
      <alignment horizontal="center" vertical="center" wrapText="1"/>
    </xf>
    <xf numFmtId="0" fontId="27" fillId="18" borderId="22" xfId="0" applyFont="1" applyFill="1" applyBorder="1" applyAlignment="1">
      <alignment horizontal="center" vertical="center" wrapText="1"/>
    </xf>
    <xf numFmtId="3" fontId="28" fillId="17" borderId="25" xfId="0" applyNumberFormat="1" applyFont="1" applyFill="1" applyBorder="1" applyAlignment="1">
      <alignment horizontal="center" vertical="center" wrapText="1"/>
    </xf>
    <xf numFmtId="3" fontId="28" fillId="17" borderId="0" xfId="0" applyNumberFormat="1" applyFont="1" applyFill="1" applyAlignment="1">
      <alignment horizontal="center" vertical="center" wrapText="1"/>
    </xf>
    <xf numFmtId="3" fontId="28" fillId="17" borderId="22" xfId="0" applyNumberFormat="1" applyFont="1" applyFill="1" applyBorder="1" applyAlignment="1">
      <alignment horizontal="center" vertical="center" wrapText="1"/>
    </xf>
    <xf numFmtId="0" fontId="28" fillId="17" borderId="22" xfId="0" applyFont="1" applyFill="1" applyBorder="1" applyAlignment="1">
      <alignment horizontal="center" vertical="center" wrapText="1"/>
    </xf>
    <xf numFmtId="0" fontId="59" fillId="0" borderId="25" xfId="0" applyFont="1" applyBorder="1" applyAlignment="1">
      <alignment horizontal="center" vertical="center" wrapText="1"/>
    </xf>
    <xf numFmtId="0" fontId="59" fillId="0" borderId="2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3" fontId="27" fillId="16" borderId="37" xfId="0" applyNumberFormat="1" applyFont="1" applyFill="1" applyBorder="1" applyAlignment="1">
      <alignment horizontal="center" vertical="center" wrapText="1"/>
    </xf>
    <xf numFmtId="0" fontId="27" fillId="16" borderId="37" xfId="0" applyFont="1" applyFill="1" applyBorder="1" applyAlignment="1">
      <alignment horizontal="center" vertical="center" wrapText="1"/>
    </xf>
    <xf numFmtId="0" fontId="27" fillId="16" borderId="40" xfId="0" applyFont="1" applyFill="1" applyBorder="1" applyAlignment="1">
      <alignment horizontal="center" vertical="center" wrapText="1"/>
    </xf>
    <xf numFmtId="3" fontId="32" fillId="16" borderId="32" xfId="0" applyNumberFormat="1" applyFont="1" applyFill="1" applyBorder="1" applyAlignment="1">
      <alignment horizontal="center" vertical="center"/>
    </xf>
    <xf numFmtId="3" fontId="32" fillId="16" borderId="33" xfId="0" applyNumberFormat="1" applyFont="1" applyFill="1" applyBorder="1" applyAlignment="1">
      <alignment horizontal="center" vertical="center"/>
    </xf>
    <xf numFmtId="3" fontId="32" fillId="16" borderId="31" xfId="0" applyNumberFormat="1" applyFont="1" applyFill="1" applyBorder="1" applyAlignment="1">
      <alignment horizontal="center" vertical="center"/>
    </xf>
    <xf numFmtId="0" fontId="32" fillId="18" borderId="0" xfId="0" applyFont="1" applyFill="1" applyAlignment="1">
      <alignment horizontal="center" vertical="center"/>
    </xf>
    <xf numFmtId="3" fontId="32" fillId="18" borderId="31" xfId="0" applyNumberFormat="1" applyFont="1" applyFill="1" applyBorder="1" applyAlignment="1">
      <alignment horizontal="center" vertical="center"/>
    </xf>
    <xf numFmtId="0" fontId="32" fillId="16" borderId="25" xfId="0" applyFont="1" applyFill="1" applyBorder="1" applyAlignment="1">
      <alignment horizontal="center" vertical="center"/>
    </xf>
    <xf numFmtId="0" fontId="32" fillId="16" borderId="23" xfId="0" applyFont="1" applyFill="1" applyBorder="1" applyAlignment="1">
      <alignment horizontal="center" vertical="center"/>
    </xf>
    <xf numFmtId="0" fontId="32" fillId="18" borderId="40" xfId="0" applyFont="1" applyFill="1" applyBorder="1" applyAlignment="1">
      <alignment horizontal="center" vertical="center"/>
    </xf>
    <xf numFmtId="0" fontId="32" fillId="16" borderId="40" xfId="0" applyFont="1" applyFill="1" applyBorder="1" applyAlignment="1">
      <alignment horizontal="center" vertical="center"/>
    </xf>
    <xf numFmtId="0" fontId="32" fillId="18" borderId="37" xfId="0" applyFont="1" applyFill="1" applyBorder="1" applyAlignment="1">
      <alignment horizontal="center" vertical="center"/>
    </xf>
    <xf numFmtId="3" fontId="32" fillId="16" borderId="37" xfId="0" applyNumberFormat="1" applyFont="1" applyFill="1" applyBorder="1" applyAlignment="1">
      <alignment horizontal="center" vertical="center"/>
    </xf>
    <xf numFmtId="0" fontId="32" fillId="16" borderId="37" xfId="0" applyFont="1" applyFill="1" applyBorder="1" applyAlignment="1">
      <alignment horizontal="center" vertical="center"/>
    </xf>
    <xf numFmtId="0" fontId="36" fillId="17" borderId="37" xfId="0" applyFont="1" applyFill="1" applyBorder="1" applyAlignment="1">
      <alignment vertical="center"/>
    </xf>
    <xf numFmtId="0" fontId="36" fillId="17" borderId="34" xfId="0" applyFont="1" applyFill="1" applyBorder="1" applyAlignment="1">
      <alignment vertical="center"/>
    </xf>
    <xf numFmtId="0" fontId="32" fillId="16" borderId="0" xfId="0" applyFont="1" applyFill="1" applyBorder="1" applyAlignment="1">
      <alignment horizontal="center" vertical="center"/>
    </xf>
    <xf numFmtId="0" fontId="36" fillId="17" borderId="38" xfId="0" applyFont="1" applyFill="1" applyBorder="1" applyAlignment="1">
      <alignment horizontal="center" vertical="center"/>
    </xf>
    <xf numFmtId="0" fontId="32" fillId="18" borderId="37" xfId="0" applyFont="1" applyFill="1" applyBorder="1" applyAlignment="1">
      <alignment vertical="center"/>
    </xf>
    <xf numFmtId="0" fontId="36" fillId="17" borderId="10" xfId="0" applyFont="1" applyFill="1" applyBorder="1" applyAlignment="1">
      <alignment vertical="center"/>
    </xf>
    <xf numFmtId="3" fontId="36" fillId="17" borderId="10" xfId="0" applyNumberFormat="1" applyFont="1" applyFill="1" applyBorder="1" applyAlignment="1">
      <alignment horizontal="center" vertical="center"/>
    </xf>
    <xf numFmtId="0" fontId="36" fillId="17" borderId="32" xfId="0" applyFont="1" applyFill="1" applyBorder="1" applyAlignment="1">
      <alignment horizontal="center" vertical="center"/>
    </xf>
    <xf numFmtId="0" fontId="36" fillId="17" borderId="42" xfId="0" applyFont="1" applyFill="1" applyBorder="1" applyAlignment="1">
      <alignment horizontal="center" vertical="center"/>
    </xf>
    <xf numFmtId="0" fontId="36" fillId="17" borderId="10" xfId="0" applyFont="1" applyFill="1" applyBorder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36" fillId="17" borderId="24" xfId="0" applyFont="1" applyFill="1" applyBorder="1" applyAlignment="1">
      <alignment horizontal="center" vertical="center"/>
    </xf>
    <xf numFmtId="0" fontId="32" fillId="0" borderId="34" xfId="0" applyFont="1" applyBorder="1" applyAlignment="1">
      <alignment vertical="center"/>
    </xf>
    <xf numFmtId="0" fontId="59" fillId="10" borderId="0" xfId="0" applyFont="1" applyFill="1" applyAlignment="1"/>
    <xf numFmtId="0" fontId="36" fillId="0" borderId="51" xfId="0" applyFont="1" applyBorder="1" applyAlignment="1">
      <alignment vertical="center" wrapText="1"/>
    </xf>
    <xf numFmtId="0" fontId="36" fillId="0" borderId="51" xfId="0" applyFont="1" applyBorder="1" applyAlignment="1">
      <alignment horizontal="center" vertical="center" wrapText="1"/>
    </xf>
    <xf numFmtId="0" fontId="36" fillId="17" borderId="51" xfId="0" applyFont="1" applyFill="1" applyBorder="1" applyAlignment="1">
      <alignment vertical="center" wrapText="1"/>
    </xf>
    <xf numFmtId="0" fontId="36" fillId="17" borderId="51" xfId="0" applyFont="1" applyFill="1" applyBorder="1" applyAlignment="1">
      <alignment horizontal="center" vertical="center" wrapText="1"/>
    </xf>
    <xf numFmtId="0" fontId="36" fillId="23" borderId="0" xfId="0" applyFont="1" applyFill="1" applyAlignment="1">
      <alignment horizontal="center" vertical="center" wrapText="1"/>
    </xf>
    <xf numFmtId="0" fontId="44" fillId="19" borderId="33" xfId="0" applyFont="1" applyFill="1" applyBorder="1" applyAlignment="1">
      <alignment vertical="center"/>
    </xf>
    <xf numFmtId="3" fontId="75" fillId="16" borderId="33" xfId="0" applyNumberFormat="1" applyFont="1" applyFill="1" applyBorder="1" applyAlignment="1">
      <alignment horizontal="right" vertical="center"/>
    </xf>
    <xf numFmtId="0" fontId="75" fillId="16" borderId="33" xfId="0" applyFont="1" applyFill="1" applyBorder="1" applyAlignment="1">
      <alignment horizontal="right" vertical="center"/>
    </xf>
    <xf numFmtId="3" fontId="75" fillId="18" borderId="33" xfId="0" applyNumberFormat="1" applyFont="1" applyFill="1" applyBorder="1" applyAlignment="1">
      <alignment horizontal="right" vertical="center"/>
    </xf>
    <xf numFmtId="0" fontId="75" fillId="18" borderId="33" xfId="0" applyFont="1" applyFill="1" applyBorder="1" applyAlignment="1">
      <alignment horizontal="right" vertical="center"/>
    </xf>
    <xf numFmtId="0" fontId="86" fillId="23" borderId="31" xfId="0" applyFont="1" applyFill="1" applyBorder="1" applyAlignment="1">
      <alignment vertical="center"/>
    </xf>
    <xf numFmtId="0" fontId="75" fillId="23" borderId="33" xfId="0" applyFont="1" applyFill="1" applyBorder="1" applyAlignment="1">
      <alignment horizontal="right" vertical="center"/>
    </xf>
    <xf numFmtId="0" fontId="24" fillId="23" borderId="33" xfId="0" applyFont="1" applyFill="1" applyBorder="1" applyAlignment="1">
      <alignment horizontal="right" vertical="center"/>
    </xf>
    <xf numFmtId="0" fontId="41" fillId="17" borderId="32" xfId="0" applyFont="1" applyFill="1" applyBorder="1" applyAlignment="1">
      <alignment vertical="center"/>
    </xf>
    <xf numFmtId="3" fontId="76" fillId="17" borderId="33" xfId="0" applyNumberFormat="1" applyFont="1" applyFill="1" applyBorder="1" applyAlignment="1">
      <alignment horizontal="right" vertical="center"/>
    </xf>
    <xf numFmtId="0" fontId="76" fillId="17" borderId="33" xfId="0" applyFont="1" applyFill="1" applyBorder="1" applyAlignment="1">
      <alignment horizontal="right" vertical="center"/>
    </xf>
    <xf numFmtId="0" fontId="32" fillId="23" borderId="0" xfId="0" applyFont="1" applyFill="1" applyAlignment="1">
      <alignment vertical="center"/>
    </xf>
    <xf numFmtId="0" fontId="76" fillId="23" borderId="0" xfId="0" applyFont="1" applyFill="1" applyAlignment="1">
      <alignment horizontal="right" vertical="center"/>
    </xf>
    <xf numFmtId="0" fontId="87" fillId="0" borderId="34" xfId="0" applyFont="1" applyBorder="1" applyAlignment="1">
      <alignment vertical="center"/>
    </xf>
    <xf numFmtId="0" fontId="87" fillId="0" borderId="40" xfId="0" applyFont="1" applyBorder="1" applyAlignment="1">
      <alignment vertical="center"/>
    </xf>
    <xf numFmtId="0" fontId="87" fillId="23" borderId="0" xfId="0" applyFont="1" applyFill="1" applyAlignment="1">
      <alignment vertical="center"/>
    </xf>
    <xf numFmtId="0" fontId="87" fillId="23" borderId="40" xfId="0" applyFont="1" applyFill="1" applyBorder="1" applyAlignment="1">
      <alignment vertical="center"/>
    </xf>
    <xf numFmtId="0" fontId="32" fillId="23" borderId="31" xfId="0" applyFont="1" applyFill="1" applyBorder="1" applyAlignment="1">
      <alignment vertical="center"/>
    </xf>
    <xf numFmtId="0" fontId="59" fillId="23" borderId="33" xfId="0" applyFont="1" applyFill="1" applyBorder="1"/>
    <xf numFmtId="0" fontId="87" fillId="19" borderId="34" xfId="0" applyFont="1" applyFill="1" applyBorder="1" applyAlignment="1">
      <alignment vertical="center"/>
    </xf>
    <xf numFmtId="0" fontId="87" fillId="19" borderId="40" xfId="0" applyFont="1" applyFill="1" applyBorder="1" applyAlignment="1">
      <alignment vertical="center"/>
    </xf>
    <xf numFmtId="0" fontId="32" fillId="18" borderId="23" xfId="0" applyFont="1" applyFill="1" applyBorder="1" applyAlignment="1">
      <alignment vertical="center"/>
    </xf>
    <xf numFmtId="0" fontId="77" fillId="24" borderId="38" xfId="0" applyFont="1" applyFill="1" applyBorder="1" applyAlignment="1">
      <alignment vertical="center"/>
    </xf>
    <xf numFmtId="3" fontId="88" fillId="24" borderId="24" xfId="0" applyNumberFormat="1" applyFont="1" applyFill="1" applyBorder="1" applyAlignment="1">
      <alignment horizontal="right" vertical="center"/>
    </xf>
    <xf numFmtId="0" fontId="88" fillId="24" borderId="39" xfId="0" applyFont="1" applyFill="1" applyBorder="1" applyAlignment="1">
      <alignment horizontal="right" vertical="center"/>
    </xf>
    <xf numFmtId="3" fontId="88" fillId="24" borderId="39" xfId="0" applyNumberFormat="1" applyFont="1" applyFill="1" applyBorder="1" applyAlignment="1">
      <alignment horizontal="right" vertical="center"/>
    </xf>
    <xf numFmtId="0" fontId="79" fillId="23" borderId="0" xfId="0" applyFont="1" applyFill="1" applyAlignment="1">
      <alignment vertical="center"/>
    </xf>
    <xf numFmtId="0" fontId="78" fillId="17" borderId="51" xfId="0" applyFont="1" applyFill="1" applyBorder="1" applyAlignment="1">
      <alignment vertical="center" wrapText="1"/>
    </xf>
    <xf numFmtId="0" fontId="78" fillId="17" borderId="51" xfId="0" applyFont="1" applyFill="1" applyBorder="1" applyAlignment="1">
      <alignment horizontal="center" vertical="center" wrapText="1"/>
    </xf>
    <xf numFmtId="0" fontId="78" fillId="23" borderId="0" xfId="0" applyFont="1" applyFill="1" applyAlignment="1">
      <alignment horizontal="center" vertical="center" wrapText="1"/>
    </xf>
    <xf numFmtId="0" fontId="89" fillId="19" borderId="33" xfId="0" applyFont="1" applyFill="1" applyBorder="1" applyAlignment="1">
      <alignment vertical="center"/>
    </xf>
    <xf numFmtId="0" fontId="66" fillId="18" borderId="33" xfId="0" applyFont="1" applyFill="1" applyBorder="1" applyAlignment="1">
      <alignment vertical="center"/>
    </xf>
    <xf numFmtId="0" fontId="66" fillId="23" borderId="31" xfId="0" applyFont="1" applyFill="1" applyBorder="1" applyAlignment="1">
      <alignment vertical="center"/>
    </xf>
    <xf numFmtId="0" fontId="75" fillId="23" borderId="31" xfId="0" applyFont="1" applyFill="1" applyBorder="1" applyAlignment="1">
      <alignment horizontal="right" vertical="center"/>
    </xf>
    <xf numFmtId="0" fontId="77" fillId="17" borderId="32" xfId="0" applyFont="1" applyFill="1" applyBorder="1" applyAlignment="1">
      <alignment vertical="center"/>
    </xf>
    <xf numFmtId="0" fontId="66" fillId="23" borderId="0" xfId="0" applyFont="1" applyFill="1" applyAlignment="1">
      <alignment vertical="center"/>
    </xf>
    <xf numFmtId="0" fontId="77" fillId="19" borderId="33" xfId="0" applyFont="1" applyFill="1" applyBorder="1" applyAlignment="1">
      <alignment vertical="center"/>
    </xf>
    <xf numFmtId="0" fontId="90" fillId="23" borderId="31" xfId="0" applyFont="1" applyFill="1" applyBorder="1" applyAlignment="1">
      <alignment vertical="center"/>
    </xf>
    <xf numFmtId="0" fontId="59" fillId="23" borderId="0" xfId="0" applyFont="1" applyFill="1"/>
    <xf numFmtId="3" fontId="88" fillId="17" borderId="33" xfId="0" applyNumberFormat="1" applyFont="1" applyFill="1" applyBorder="1" applyAlignment="1">
      <alignment horizontal="right" vertical="center"/>
    </xf>
    <xf numFmtId="0" fontId="88" fillId="17" borderId="33" xfId="0" applyFont="1" applyFill="1" applyBorder="1" applyAlignment="1">
      <alignment horizontal="right" vertical="center"/>
    </xf>
    <xf numFmtId="0" fontId="75" fillId="18" borderId="37" xfId="0" applyFont="1" applyFill="1" applyBorder="1" applyAlignment="1">
      <alignment vertical="center"/>
    </xf>
    <xf numFmtId="0" fontId="75" fillId="18" borderId="38" xfId="0" applyFont="1" applyFill="1" applyBorder="1" applyAlignment="1">
      <alignment vertical="center"/>
    </xf>
    <xf numFmtId="0" fontId="75" fillId="23" borderId="38" xfId="0" applyFont="1" applyFill="1" applyBorder="1" applyAlignment="1">
      <alignment vertical="center"/>
    </xf>
    <xf numFmtId="0" fontId="76" fillId="17" borderId="38" xfId="0" applyFont="1" applyFill="1" applyBorder="1" applyAlignment="1">
      <alignment vertical="center"/>
    </xf>
    <xf numFmtId="0" fontId="32" fillId="18" borderId="24" xfId="0" applyFont="1" applyFill="1" applyBorder="1" applyAlignment="1">
      <alignment vertical="center"/>
    </xf>
    <xf numFmtId="0" fontId="75" fillId="16" borderId="39" xfId="0" applyFont="1" applyFill="1" applyBorder="1" applyAlignment="1">
      <alignment horizontal="right" vertical="center"/>
    </xf>
    <xf numFmtId="0" fontId="1" fillId="0" borderId="0" xfId="204"/>
    <xf numFmtId="0" fontId="38" fillId="0" borderId="0" xfId="204" applyFont="1"/>
    <xf numFmtId="0" fontId="32" fillId="18" borderId="32" xfId="0" applyFont="1" applyFill="1" applyBorder="1" applyAlignment="1">
      <alignment horizontal="center" vertical="center" wrapText="1"/>
    </xf>
    <xf numFmtId="0" fontId="32" fillId="18" borderId="25" xfId="0" applyFont="1" applyFill="1" applyBorder="1" applyAlignment="1">
      <alignment horizontal="center" vertical="center" wrapText="1"/>
    </xf>
    <xf numFmtId="0" fontId="70" fillId="0" borderId="34" xfId="0" applyFont="1" applyBorder="1" applyAlignment="1">
      <alignment vertical="center"/>
    </xf>
    <xf numFmtId="0" fontId="75" fillId="0" borderId="0" xfId="0" applyFont="1" applyAlignment="1">
      <alignment horizontal="right" vertical="center" wrapText="1"/>
    </xf>
    <xf numFmtId="0" fontId="75" fillId="18" borderId="38" xfId="0" applyFont="1" applyFill="1" applyBorder="1" applyAlignment="1">
      <alignment horizontal="right" vertical="center"/>
    </xf>
    <xf numFmtId="0" fontId="59" fillId="23" borderId="33" xfId="0" applyFont="1" applyFill="1" applyBorder="1" applyAlignment="1">
      <alignment horizontal="right"/>
    </xf>
    <xf numFmtId="0" fontId="75" fillId="18" borderId="39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 vertical="center" wrapText="1"/>
    </xf>
    <xf numFmtId="0" fontId="75" fillId="0" borderId="0" xfId="0" applyFont="1" applyFill="1" applyBorder="1" applyAlignment="1">
      <alignment vertical="center" wrapText="1"/>
    </xf>
    <xf numFmtId="0" fontId="75" fillId="0" borderId="0" xfId="0" applyFont="1" applyFill="1" applyBorder="1" applyAlignment="1">
      <alignment horizontal="center" vertical="center"/>
    </xf>
    <xf numFmtId="0" fontId="69" fillId="0" borderId="0" xfId="0" applyFont="1" applyFill="1" applyAlignment="1">
      <alignment vertical="center" wrapText="1"/>
    </xf>
    <xf numFmtId="2" fontId="41" fillId="0" borderId="0" xfId="1" applyNumberFormat="1" applyFont="1" applyFill="1" applyBorder="1" applyAlignment="1">
      <alignment horizontal="left"/>
    </xf>
    <xf numFmtId="167" fontId="34" fillId="0" borderId="0" xfId="141" applyNumberFormat="1" applyFont="1" applyFill="1" applyBorder="1" applyAlignment="1">
      <alignment horizontal="right"/>
    </xf>
    <xf numFmtId="0" fontId="36" fillId="10" borderId="11" xfId="1" applyNumberFormat="1" applyFont="1" applyFill="1" applyBorder="1" applyAlignment="1">
      <alignment horizontal="center" wrapText="1"/>
    </xf>
    <xf numFmtId="0" fontId="36" fillId="12" borderId="11" xfId="1" applyNumberFormat="1" applyFont="1" applyFill="1" applyBorder="1" applyAlignment="1">
      <alignment horizontal="center" wrapText="1"/>
    </xf>
    <xf numFmtId="0" fontId="36" fillId="13" borderId="11" xfId="1" applyNumberFormat="1" applyFont="1" applyFill="1" applyBorder="1" applyAlignment="1">
      <alignment horizontal="center" wrapText="1"/>
    </xf>
    <xf numFmtId="0" fontId="59" fillId="0" borderId="31" xfId="0" applyFont="1" applyBorder="1"/>
    <xf numFmtId="0" fontId="66" fillId="19" borderId="39" xfId="0" applyFont="1" applyFill="1" applyBorder="1" applyAlignment="1">
      <alignment vertical="center"/>
    </xf>
    <xf numFmtId="0" fontId="75" fillId="19" borderId="39" xfId="0" applyFont="1" applyFill="1" applyBorder="1" applyAlignment="1">
      <alignment horizontal="center" vertical="center"/>
    </xf>
    <xf numFmtId="0" fontId="75" fillId="19" borderId="42" xfId="0" applyFont="1" applyFill="1" applyBorder="1" applyAlignment="1">
      <alignment horizontal="center" vertical="center"/>
    </xf>
    <xf numFmtId="0" fontId="66" fillId="25" borderId="33" xfId="0" applyFont="1" applyFill="1" applyBorder="1" applyAlignment="1">
      <alignment vertical="center"/>
    </xf>
    <xf numFmtId="0" fontId="75" fillId="25" borderId="33" xfId="0" applyFont="1" applyFill="1" applyBorder="1" applyAlignment="1">
      <alignment horizontal="center" vertical="center"/>
    </xf>
    <xf numFmtId="0" fontId="75" fillId="25" borderId="31" xfId="0" applyFont="1" applyFill="1" applyBorder="1" applyAlignment="1">
      <alignment horizontal="center" vertical="center"/>
    </xf>
    <xf numFmtId="0" fontId="66" fillId="19" borderId="33" xfId="0" applyFont="1" applyFill="1" applyBorder="1" applyAlignment="1">
      <alignment vertical="center"/>
    </xf>
    <xf numFmtId="0" fontId="75" fillId="19" borderId="33" xfId="0" applyFont="1" applyFill="1" applyBorder="1" applyAlignment="1">
      <alignment horizontal="center" vertical="center"/>
    </xf>
    <xf numFmtId="0" fontId="75" fillId="19" borderId="31" xfId="0" applyFont="1" applyFill="1" applyBorder="1" applyAlignment="1">
      <alignment horizontal="center" vertical="center"/>
    </xf>
    <xf numFmtId="3" fontId="75" fillId="19" borderId="33" xfId="0" applyNumberFormat="1" applyFont="1" applyFill="1" applyBorder="1" applyAlignment="1">
      <alignment horizontal="center" vertical="center"/>
    </xf>
    <xf numFmtId="3" fontId="75" fillId="25" borderId="31" xfId="0" applyNumberFormat="1" applyFont="1" applyFill="1" applyBorder="1" applyAlignment="1">
      <alignment horizontal="center" vertical="center"/>
    </xf>
    <xf numFmtId="3" fontId="75" fillId="19" borderId="31" xfId="0" applyNumberFormat="1" applyFont="1" applyFill="1" applyBorder="1" applyAlignment="1">
      <alignment horizontal="center" vertical="center"/>
    </xf>
    <xf numFmtId="0" fontId="47" fillId="17" borderId="0" xfId="0" applyFont="1" applyFill="1" applyAlignment="1">
      <alignment vertical="center"/>
    </xf>
    <xf numFmtId="3" fontId="21" fillId="17" borderId="25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59" fillId="0" borderId="25" xfId="0" applyFont="1" applyBorder="1"/>
    <xf numFmtId="0" fontId="59" fillId="0" borderId="23" xfId="0" applyFont="1" applyBorder="1"/>
    <xf numFmtId="0" fontId="59" fillId="0" borderId="32" xfId="0" applyFont="1" applyBorder="1"/>
    <xf numFmtId="0" fontId="59" fillId="0" borderId="33" xfId="0" applyFont="1" applyBorder="1"/>
    <xf numFmtId="0" fontId="59" fillId="0" borderId="37" xfId="0" applyFont="1" applyBorder="1"/>
    <xf numFmtId="3" fontId="33" fillId="17" borderId="32" xfId="0" applyNumberFormat="1" applyFont="1" applyFill="1" applyBorder="1" applyAlignment="1">
      <alignment horizontal="center" vertical="center"/>
    </xf>
    <xf numFmtId="3" fontId="33" fillId="17" borderId="33" xfId="0" applyNumberFormat="1" applyFont="1" applyFill="1" applyBorder="1" applyAlignment="1">
      <alignment horizontal="center" vertical="center"/>
    </xf>
    <xf numFmtId="9" fontId="24" fillId="18" borderId="33" xfId="0" applyNumberFormat="1" applyFont="1" applyFill="1" applyBorder="1" applyAlignment="1">
      <alignment horizontal="center" vertical="center"/>
    </xf>
    <xf numFmtId="0" fontId="24" fillId="18" borderId="33" xfId="0" applyFont="1" applyFill="1" applyBorder="1" applyAlignment="1">
      <alignment horizontal="center" vertical="center"/>
    </xf>
    <xf numFmtId="0" fontId="33" fillId="17" borderId="32" xfId="0" applyFont="1" applyFill="1" applyBorder="1" applyAlignment="1">
      <alignment horizontal="center" vertical="center"/>
    </xf>
    <xf numFmtId="0" fontId="33" fillId="17" borderId="33" xfId="0" applyFont="1" applyFill="1" applyBorder="1" applyAlignment="1">
      <alignment horizontal="center" vertical="center"/>
    </xf>
    <xf numFmtId="9" fontId="33" fillId="17" borderId="33" xfId="0" applyNumberFormat="1" applyFont="1" applyFill="1" applyBorder="1" applyAlignment="1">
      <alignment horizontal="center" vertical="center"/>
    </xf>
    <xf numFmtId="10" fontId="33" fillId="17" borderId="33" xfId="0" applyNumberFormat="1" applyFont="1" applyFill="1" applyBorder="1" applyAlignment="1">
      <alignment horizontal="center" vertical="center"/>
    </xf>
    <xf numFmtId="0" fontId="59" fillId="0" borderId="34" xfId="0" applyFont="1" applyBorder="1"/>
    <xf numFmtId="0" fontId="32" fillId="0" borderId="3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3" fontId="24" fillId="26" borderId="24" xfId="0" applyNumberFormat="1" applyFont="1" applyFill="1" applyBorder="1" applyAlignment="1">
      <alignment horizontal="center" vertical="center" wrapText="1"/>
    </xf>
    <xf numFmtId="0" fontId="24" fillId="26" borderId="24" xfId="0" applyFont="1" applyFill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33" fillId="17" borderId="24" xfId="0" applyFont="1" applyFill="1" applyBorder="1" applyAlignment="1">
      <alignment horizontal="center" vertical="center" wrapText="1"/>
    </xf>
    <xf numFmtId="3" fontId="33" fillId="17" borderId="24" xfId="0" applyNumberFormat="1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32" fillId="18" borderId="38" xfId="0" applyFont="1" applyFill="1" applyBorder="1" applyAlignment="1">
      <alignment vertical="center"/>
    </xf>
    <xf numFmtId="3" fontId="24" fillId="16" borderId="24" xfId="0" applyNumberFormat="1" applyFont="1" applyFill="1" applyBorder="1" applyAlignment="1">
      <alignment horizontal="center" vertical="center"/>
    </xf>
    <xf numFmtId="3" fontId="24" fillId="16" borderId="39" xfId="0" applyNumberFormat="1" applyFont="1" applyFill="1" applyBorder="1" applyAlignment="1">
      <alignment horizontal="center" vertical="center"/>
    </xf>
    <xf numFmtId="10" fontId="24" fillId="18" borderId="39" xfId="0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vertical="center"/>
    </xf>
    <xf numFmtId="0" fontId="36" fillId="17" borderId="34" xfId="0" applyFont="1" applyFill="1" applyBorder="1" applyAlignment="1">
      <alignment horizontal="center" vertical="center"/>
    </xf>
    <xf numFmtId="0" fontId="27" fillId="0" borderId="0" xfId="0" applyFont="1"/>
    <xf numFmtId="0" fontId="24" fillId="16" borderId="45" xfId="0" applyFont="1" applyFill="1" applyBorder="1" applyAlignment="1">
      <alignment horizontal="right" vertical="center" wrapText="1"/>
    </xf>
    <xf numFmtId="0" fontId="24" fillId="16" borderId="46" xfId="0" applyFont="1" applyFill="1" applyBorder="1" applyAlignment="1">
      <alignment horizontal="right" vertical="center" wrapText="1"/>
    </xf>
    <xf numFmtId="3" fontId="24" fillId="16" borderId="26" xfId="0" applyNumberFormat="1" applyFont="1" applyFill="1" applyBorder="1" applyAlignment="1">
      <alignment horizontal="right" vertical="center" wrapText="1"/>
    </xf>
    <xf numFmtId="0" fontId="24" fillId="16" borderId="48" xfId="0" applyFont="1" applyFill="1" applyBorder="1" applyAlignment="1">
      <alignment horizontal="right" vertical="center" wrapText="1"/>
    </xf>
    <xf numFmtId="0" fontId="24" fillId="16" borderId="49" xfId="0" applyFont="1" applyFill="1" applyBorder="1" applyAlignment="1">
      <alignment horizontal="right" vertical="center" wrapText="1"/>
    </xf>
    <xf numFmtId="3" fontId="21" fillId="17" borderId="0" xfId="0" applyNumberFormat="1" applyFont="1" applyFill="1" applyBorder="1" applyAlignment="1">
      <alignment horizontal="center" vertical="center"/>
    </xf>
    <xf numFmtId="0" fontId="36" fillId="20" borderId="18" xfId="0" applyFont="1" applyFill="1" applyBorder="1" applyAlignment="1">
      <alignment horizontal="center" vertical="center"/>
    </xf>
    <xf numFmtId="2" fontId="31" fillId="10" borderId="0" xfId="1" applyNumberFormat="1" applyFont="1" applyFill="1" applyAlignment="1">
      <alignment horizontal="center" vertical="center"/>
    </xf>
    <xf numFmtId="0" fontId="36" fillId="17" borderId="37" xfId="0" applyFont="1" applyFill="1" applyBorder="1" applyAlignment="1">
      <alignment horizontal="center" vertical="center"/>
    </xf>
    <xf numFmtId="0" fontId="36" fillId="17" borderId="31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1" fillId="17" borderId="23" xfId="0" applyFont="1" applyFill="1" applyBorder="1" applyAlignment="1">
      <alignment horizontal="center" vertical="center"/>
    </xf>
    <xf numFmtId="0" fontId="36" fillId="17" borderId="33" xfId="0" applyFont="1" applyFill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36" fillId="17" borderId="22" xfId="0" applyFont="1" applyFill="1" applyBorder="1" applyAlignment="1">
      <alignment horizontal="center" vertical="center"/>
    </xf>
    <xf numFmtId="0" fontId="36" fillId="17" borderId="0" xfId="0" applyFont="1" applyFill="1" applyAlignment="1">
      <alignment horizontal="center" vertical="center"/>
    </xf>
    <xf numFmtId="0" fontId="36" fillId="17" borderId="23" xfId="0" applyFont="1" applyFill="1" applyBorder="1" applyAlignment="1">
      <alignment horizontal="center" vertical="center"/>
    </xf>
    <xf numFmtId="0" fontId="36" fillId="17" borderId="22" xfId="0" applyFont="1" applyFill="1" applyBorder="1" applyAlignment="1">
      <alignment horizontal="center" vertical="center" wrapText="1"/>
    </xf>
    <xf numFmtId="0" fontId="36" fillId="17" borderId="0" xfId="0" applyFont="1" applyFill="1" applyAlignment="1">
      <alignment horizontal="center" vertical="center" wrapText="1"/>
    </xf>
    <xf numFmtId="0" fontId="36" fillId="17" borderId="23" xfId="0" applyFont="1" applyFill="1" applyBorder="1" applyAlignment="1">
      <alignment horizontal="center" vertical="center" wrapText="1"/>
    </xf>
    <xf numFmtId="0" fontId="59" fillId="0" borderId="22" xfId="0" applyFont="1" applyBorder="1" applyAlignment="1">
      <alignment vertical="center"/>
    </xf>
    <xf numFmtId="0" fontId="59" fillId="0" borderId="0" xfId="0" applyFont="1" applyBorder="1" applyAlignment="1">
      <alignment vertical="center"/>
    </xf>
    <xf numFmtId="0" fontId="27" fillId="16" borderId="37" xfId="0" applyFont="1" applyFill="1" applyBorder="1" applyAlignment="1">
      <alignment horizontal="center" vertical="center"/>
    </xf>
    <xf numFmtId="0" fontId="27" fillId="16" borderId="31" xfId="0" applyFont="1" applyFill="1" applyBorder="1" applyAlignment="1">
      <alignment horizontal="center" vertical="center"/>
    </xf>
    <xf numFmtId="0" fontId="27" fillId="16" borderId="33" xfId="0" applyFont="1" applyFill="1" applyBorder="1" applyAlignment="1">
      <alignment horizontal="center" vertical="center"/>
    </xf>
    <xf numFmtId="9" fontId="27" fillId="18" borderId="37" xfId="0" applyNumberFormat="1" applyFont="1" applyFill="1" applyBorder="1" applyAlignment="1">
      <alignment horizontal="center" vertical="center"/>
    </xf>
    <xf numFmtId="9" fontId="27" fillId="18" borderId="31" xfId="0" applyNumberFormat="1" applyFont="1" applyFill="1" applyBorder="1" applyAlignment="1">
      <alignment horizontal="center" vertical="center"/>
    </xf>
    <xf numFmtId="9" fontId="27" fillId="18" borderId="33" xfId="0" applyNumberFormat="1" applyFont="1" applyFill="1" applyBorder="1" applyAlignment="1">
      <alignment horizontal="center" vertical="center"/>
    </xf>
    <xf numFmtId="0" fontId="27" fillId="16" borderId="40" xfId="0" applyFont="1" applyFill="1" applyBorder="1" applyAlignment="1">
      <alignment horizontal="center" vertical="center"/>
    </xf>
    <xf numFmtId="0" fontId="27" fillId="16" borderId="34" xfId="0" applyFont="1" applyFill="1" applyBorder="1" applyAlignment="1">
      <alignment horizontal="center" vertical="center"/>
    </xf>
    <xf numFmtId="0" fontId="27" fillId="16" borderId="36" xfId="0" applyFont="1" applyFill="1" applyBorder="1" applyAlignment="1">
      <alignment horizontal="center" vertical="center"/>
    </xf>
    <xf numFmtId="9" fontId="27" fillId="18" borderId="40" xfId="0" applyNumberFormat="1" applyFont="1" applyFill="1" applyBorder="1" applyAlignment="1">
      <alignment horizontal="center" vertical="center"/>
    </xf>
    <xf numFmtId="9" fontId="27" fillId="18" borderId="34" xfId="0" applyNumberFormat="1" applyFont="1" applyFill="1" applyBorder="1" applyAlignment="1">
      <alignment horizontal="center" vertical="center"/>
    </xf>
    <xf numFmtId="9" fontId="27" fillId="18" borderId="36" xfId="0" applyNumberFormat="1" applyFont="1" applyFill="1" applyBorder="1" applyAlignment="1">
      <alignment horizontal="center" vertical="center"/>
    </xf>
    <xf numFmtId="0" fontId="59" fillId="0" borderId="38" xfId="0" applyFont="1" applyBorder="1" applyAlignment="1">
      <alignment vertical="center"/>
    </xf>
    <xf numFmtId="0" fontId="59" fillId="0" borderId="42" xfId="0" applyFont="1" applyBorder="1" applyAlignment="1">
      <alignment vertical="center"/>
    </xf>
    <xf numFmtId="0" fontId="70" fillId="0" borderId="0" xfId="0" applyFont="1" applyAlignment="1">
      <alignment horizontal="left" vertical="center" wrapText="1"/>
    </xf>
    <xf numFmtId="0" fontId="59" fillId="0" borderId="37" xfId="0" applyFont="1" applyBorder="1" applyAlignment="1">
      <alignment vertical="center"/>
    </xf>
    <xf numFmtId="0" fontId="59" fillId="0" borderId="31" xfId="0" applyFont="1" applyBorder="1" applyAlignment="1">
      <alignment vertical="center"/>
    </xf>
    <xf numFmtId="0" fontId="41" fillId="17" borderId="0" xfId="0" applyFont="1" applyFill="1" applyAlignment="1">
      <alignment horizontal="center" vertical="center"/>
    </xf>
    <xf numFmtId="0" fontId="70" fillId="0" borderId="0" xfId="0" applyFont="1" applyAlignment="1">
      <alignment vertical="center" wrapText="1"/>
    </xf>
    <xf numFmtId="0" fontId="59" fillId="0" borderId="0" xfId="0" applyFont="1"/>
    <xf numFmtId="0" fontId="41" fillId="17" borderId="23" xfId="0" applyFont="1" applyFill="1" applyBorder="1" applyAlignment="1">
      <alignment vertical="center" wrapText="1"/>
    </xf>
    <xf numFmtId="0" fontId="59" fillId="0" borderId="40" xfId="0" applyFont="1" applyBorder="1" applyAlignment="1">
      <alignment vertical="center"/>
    </xf>
    <xf numFmtId="0" fontId="59" fillId="0" borderId="34" xfId="0" applyFont="1" applyBorder="1" applyAlignment="1">
      <alignment vertical="center"/>
    </xf>
    <xf numFmtId="0" fontId="59" fillId="0" borderId="36" xfId="0" applyFont="1" applyBorder="1" applyAlignment="1">
      <alignment vertical="center"/>
    </xf>
    <xf numFmtId="0" fontId="59" fillId="0" borderId="33" xfId="0" applyFont="1" applyBorder="1" applyAlignment="1">
      <alignment vertical="center"/>
    </xf>
    <xf numFmtId="3" fontId="27" fillId="16" borderId="38" xfId="0" applyNumberFormat="1" applyFont="1" applyFill="1" applyBorder="1" applyAlignment="1">
      <alignment horizontal="center" vertical="center"/>
    </xf>
    <xf numFmtId="3" fontId="27" fillId="16" borderId="39" xfId="0" applyNumberFormat="1" applyFont="1" applyFill="1" applyBorder="1" applyAlignment="1">
      <alignment horizontal="center" vertical="center"/>
    </xf>
    <xf numFmtId="0" fontId="27" fillId="16" borderId="38" xfId="0" applyFont="1" applyFill="1" applyBorder="1" applyAlignment="1">
      <alignment horizontal="center" vertical="center"/>
    </xf>
    <xf numFmtId="0" fontId="27" fillId="16" borderId="39" xfId="0" applyFont="1" applyFill="1" applyBorder="1" applyAlignment="1">
      <alignment horizontal="center" vertical="center"/>
    </xf>
    <xf numFmtId="3" fontId="28" fillId="17" borderId="22" xfId="0" applyNumberFormat="1" applyFont="1" applyFill="1" applyBorder="1" applyAlignment="1">
      <alignment horizontal="center" vertical="center"/>
    </xf>
    <xf numFmtId="3" fontId="28" fillId="17" borderId="23" xfId="0" applyNumberFormat="1" applyFont="1" applyFill="1" applyBorder="1" applyAlignment="1">
      <alignment horizontal="center" vertical="center"/>
    </xf>
    <xf numFmtId="0" fontId="28" fillId="17" borderId="22" xfId="0" applyFont="1" applyFill="1" applyBorder="1" applyAlignment="1">
      <alignment horizontal="center" vertical="center"/>
    </xf>
    <xf numFmtId="0" fontId="28" fillId="17" borderId="23" xfId="0" applyFont="1" applyFill="1" applyBorder="1" applyAlignment="1">
      <alignment horizontal="center" vertical="center"/>
    </xf>
    <xf numFmtId="0" fontId="59" fillId="0" borderId="0" xfId="0" applyFont="1" applyAlignment="1">
      <alignment wrapText="1"/>
    </xf>
    <xf numFmtId="0" fontId="41" fillId="17" borderId="0" xfId="0" applyFont="1" applyFill="1" applyAlignment="1">
      <alignment horizontal="center" vertical="center" wrapText="1"/>
    </xf>
    <xf numFmtId="0" fontId="36" fillId="17" borderId="38" xfId="0" applyFont="1" applyFill="1" applyBorder="1" applyAlignment="1">
      <alignment horizontal="center" vertical="center"/>
    </xf>
    <xf numFmtId="0" fontId="36" fillId="17" borderId="39" xfId="0" applyFont="1" applyFill="1" applyBorder="1" applyAlignment="1">
      <alignment horizontal="center" vertical="center"/>
    </xf>
    <xf numFmtId="0" fontId="70" fillId="0" borderId="0" xfId="0" applyFont="1" applyAlignment="1">
      <alignment vertical="center"/>
    </xf>
    <xf numFmtId="0" fontId="36" fillId="17" borderId="35" xfId="0" applyFont="1" applyFill="1" applyBorder="1" applyAlignment="1">
      <alignment vertical="center"/>
    </xf>
    <xf numFmtId="0" fontId="36" fillId="17" borderId="32" xfId="0" applyFont="1" applyFill="1" applyBorder="1" applyAlignment="1">
      <alignment vertical="center"/>
    </xf>
    <xf numFmtId="0" fontId="36" fillId="18" borderId="0" xfId="0" applyFont="1" applyFill="1" applyAlignment="1">
      <alignment vertical="center"/>
    </xf>
    <xf numFmtId="0" fontId="36" fillId="16" borderId="0" xfId="0" applyFont="1" applyFill="1" applyAlignment="1">
      <alignment vertical="center"/>
    </xf>
    <xf numFmtId="0" fontId="28" fillId="17" borderId="40" xfId="0" applyFont="1" applyFill="1" applyBorder="1" applyAlignment="1">
      <alignment horizontal="center" vertical="center"/>
    </xf>
    <xf numFmtId="0" fontId="28" fillId="17" borderId="36" xfId="0" applyFont="1" applyFill="1" applyBorder="1" applyAlignment="1">
      <alignment horizontal="center" vertical="center"/>
    </xf>
    <xf numFmtId="0" fontId="28" fillId="17" borderId="34" xfId="0" applyFont="1" applyFill="1" applyBorder="1" applyAlignment="1">
      <alignment horizontal="center" vertical="center"/>
    </xf>
    <xf numFmtId="0" fontId="59" fillId="0" borderId="39" xfId="0" applyFont="1" applyBorder="1" applyAlignment="1">
      <alignment vertical="center"/>
    </xf>
    <xf numFmtId="0" fontId="27" fillId="18" borderId="38" xfId="0" applyFont="1" applyFill="1" applyBorder="1" applyAlignment="1">
      <alignment horizontal="center" vertical="center"/>
    </xf>
    <xf numFmtId="0" fontId="27" fillId="18" borderId="39" xfId="0" applyFont="1" applyFill="1" applyBorder="1" applyAlignment="1">
      <alignment horizontal="center" vertical="center"/>
    </xf>
    <xf numFmtId="0" fontId="27" fillId="18" borderId="42" xfId="0" applyFont="1" applyFill="1" applyBorder="1" applyAlignment="1">
      <alignment horizontal="center" vertical="center"/>
    </xf>
    <xf numFmtId="0" fontId="27" fillId="18" borderId="37" xfId="0" applyFont="1" applyFill="1" applyBorder="1" applyAlignment="1">
      <alignment horizontal="center" vertical="center"/>
    </xf>
    <xf numFmtId="0" fontId="27" fillId="18" borderId="33" xfId="0" applyFont="1" applyFill="1" applyBorder="1" applyAlignment="1">
      <alignment horizontal="center" vertical="center"/>
    </xf>
    <xf numFmtId="0" fontId="27" fillId="18" borderId="31" xfId="0" applyFont="1" applyFill="1" applyBorder="1" applyAlignment="1">
      <alignment horizontal="center" vertical="center"/>
    </xf>
    <xf numFmtId="0" fontId="59" fillId="0" borderId="23" xfId="0" applyFont="1" applyBorder="1" applyAlignment="1">
      <alignment vertical="center"/>
    </xf>
    <xf numFmtId="0" fontId="36" fillId="17" borderId="40" xfId="0" applyFont="1" applyFill="1" applyBorder="1" applyAlignment="1">
      <alignment horizontal="center" vertical="center" wrapText="1"/>
    </xf>
    <xf numFmtId="0" fontId="36" fillId="17" borderId="34" xfId="0" applyFont="1" applyFill="1" applyBorder="1" applyAlignment="1">
      <alignment horizontal="center" vertical="center" wrapText="1"/>
    </xf>
    <xf numFmtId="0" fontId="36" fillId="17" borderId="36" xfId="0" applyFont="1" applyFill="1" applyBorder="1" applyAlignment="1">
      <alignment horizontal="center" vertical="center" wrapText="1"/>
    </xf>
    <xf numFmtId="0" fontId="36" fillId="17" borderId="40" xfId="0" applyFont="1" applyFill="1" applyBorder="1" applyAlignment="1">
      <alignment horizontal="center" vertical="center"/>
    </xf>
    <xf numFmtId="0" fontId="36" fillId="17" borderId="36" xfId="0" applyFont="1" applyFill="1" applyBorder="1" applyAlignment="1">
      <alignment horizontal="center" vertical="center"/>
    </xf>
    <xf numFmtId="0" fontId="32" fillId="17" borderId="23" xfId="0" applyFont="1" applyFill="1" applyBorder="1" applyAlignment="1">
      <alignment vertical="center"/>
    </xf>
    <xf numFmtId="0" fontId="36" fillId="17" borderId="37" xfId="0" applyFont="1" applyFill="1" applyBorder="1" applyAlignment="1">
      <alignment horizontal="center" vertical="center" wrapText="1"/>
    </xf>
    <xf numFmtId="0" fontId="36" fillId="17" borderId="31" xfId="0" applyFont="1" applyFill="1" applyBorder="1" applyAlignment="1">
      <alignment horizontal="center" vertical="center" wrapText="1"/>
    </xf>
    <xf numFmtId="0" fontId="36" fillId="17" borderId="33" xfId="0" applyFont="1" applyFill="1" applyBorder="1" applyAlignment="1">
      <alignment horizontal="center" vertical="center" wrapText="1"/>
    </xf>
    <xf numFmtId="0" fontId="36" fillId="20" borderId="53" xfId="0" applyFont="1" applyFill="1" applyBorder="1" applyAlignment="1">
      <alignment horizontal="center" vertical="center" wrapText="1"/>
    </xf>
    <xf numFmtId="0" fontId="36" fillId="20" borderId="52" xfId="0" applyFont="1" applyFill="1" applyBorder="1" applyAlignment="1">
      <alignment horizontal="center" vertical="center" wrapText="1"/>
    </xf>
    <xf numFmtId="0" fontId="36" fillId="20" borderId="51" xfId="0" applyFont="1" applyFill="1" applyBorder="1" applyAlignment="1">
      <alignment horizontal="center" vertical="center" wrapText="1"/>
    </xf>
    <xf numFmtId="0" fontId="68" fillId="23" borderId="34" xfId="0" applyFont="1" applyFill="1" applyBorder="1" applyAlignment="1">
      <alignment vertical="center"/>
    </xf>
    <xf numFmtId="0" fontId="75" fillId="16" borderId="35" xfId="0" applyFont="1" applyFill="1" applyBorder="1" applyAlignment="1">
      <alignment horizontal="right" vertical="center"/>
    </xf>
    <xf numFmtId="0" fontId="75" fillId="16" borderId="32" xfId="0" applyFont="1" applyFill="1" applyBorder="1" applyAlignment="1">
      <alignment horizontal="right" vertical="center"/>
    </xf>
    <xf numFmtId="0" fontId="75" fillId="18" borderId="35" xfId="0" applyFont="1" applyFill="1" applyBorder="1" applyAlignment="1">
      <alignment horizontal="right" vertical="center"/>
    </xf>
    <xf numFmtId="0" fontId="75" fillId="18" borderId="32" xfId="0" applyFont="1" applyFill="1" applyBorder="1" applyAlignment="1">
      <alignment horizontal="right" vertical="center"/>
    </xf>
    <xf numFmtId="0" fontId="75" fillId="16" borderId="38" xfId="0" applyFont="1" applyFill="1" applyBorder="1" applyAlignment="1">
      <alignment horizontal="right" vertical="center"/>
    </xf>
    <xf numFmtId="0" fontId="75" fillId="16" borderId="39" xfId="0" applyFont="1" applyFill="1" applyBorder="1" applyAlignment="1">
      <alignment horizontal="right" vertical="center"/>
    </xf>
    <xf numFmtId="0" fontId="88" fillId="17" borderId="38" xfId="0" applyFont="1" applyFill="1" applyBorder="1" applyAlignment="1">
      <alignment horizontal="right" vertical="center"/>
    </xf>
    <xf numFmtId="0" fontId="88" fillId="17" borderId="39" xfId="0" applyFont="1" applyFill="1" applyBorder="1" applyAlignment="1">
      <alignment horizontal="right" vertical="center"/>
    </xf>
    <xf numFmtId="0" fontId="75" fillId="16" borderId="40" xfId="0" applyFont="1" applyFill="1" applyBorder="1" applyAlignment="1">
      <alignment horizontal="right" vertical="center"/>
    </xf>
    <xf numFmtId="0" fontId="75" fillId="16" borderId="36" xfId="0" applyFont="1" applyFill="1" applyBorder="1" applyAlignment="1">
      <alignment horizontal="right" vertical="center"/>
    </xf>
    <xf numFmtId="0" fontId="75" fillId="16" borderId="37" xfId="0" applyFont="1" applyFill="1" applyBorder="1" applyAlignment="1">
      <alignment horizontal="right" vertical="center"/>
    </xf>
    <xf numFmtId="0" fontId="75" fillId="16" borderId="33" xfId="0" applyFont="1" applyFill="1" applyBorder="1" applyAlignment="1">
      <alignment horizontal="right" vertical="center"/>
    </xf>
    <xf numFmtId="0" fontId="76" fillId="17" borderId="38" xfId="0" applyFont="1" applyFill="1" applyBorder="1" applyAlignment="1">
      <alignment horizontal="right" vertical="center"/>
    </xf>
    <xf numFmtId="0" fontId="76" fillId="17" borderId="39" xfId="0" applyFont="1" applyFill="1" applyBorder="1" applyAlignment="1">
      <alignment horizontal="right" vertical="center"/>
    </xf>
    <xf numFmtId="0" fontId="76" fillId="23" borderId="34" xfId="0" applyFont="1" applyFill="1" applyBorder="1" applyAlignment="1">
      <alignment horizontal="right" vertical="center"/>
    </xf>
    <xf numFmtId="0" fontId="87" fillId="0" borderId="38" xfId="0" applyFont="1" applyBorder="1" applyAlignment="1">
      <alignment vertical="center"/>
    </xf>
    <xf numFmtId="0" fontId="87" fillId="0" borderId="42" xfId="0" applyFont="1" applyBorder="1" applyAlignment="1">
      <alignment vertical="center"/>
    </xf>
    <xf numFmtId="0" fontId="87" fillId="23" borderId="40" xfId="0" applyFont="1" applyFill="1" applyBorder="1" applyAlignment="1">
      <alignment vertical="center"/>
    </xf>
    <xf numFmtId="0" fontId="87" fillId="23" borderId="34" xfId="0" applyFont="1" applyFill="1" applyBorder="1" applyAlignment="1">
      <alignment vertical="center"/>
    </xf>
    <xf numFmtId="0" fontId="76" fillId="23" borderId="42" xfId="0" applyFont="1" applyFill="1" applyBorder="1" applyAlignment="1">
      <alignment horizontal="right" vertical="center"/>
    </xf>
    <xf numFmtId="0" fontId="87" fillId="0" borderId="39" xfId="0" applyFont="1" applyBorder="1" applyAlignment="1">
      <alignment vertical="center"/>
    </xf>
    <xf numFmtId="0" fontId="87" fillId="23" borderId="36" xfId="0" applyFont="1" applyFill="1" applyBorder="1" applyAlignment="1">
      <alignment vertical="center"/>
    </xf>
    <xf numFmtId="0" fontId="59" fillId="23" borderId="38" xfId="0" applyFont="1" applyFill="1" applyBorder="1"/>
    <xf numFmtId="0" fontId="59" fillId="23" borderId="39" xfId="0" applyFont="1" applyFill="1" applyBorder="1"/>
    <xf numFmtId="0" fontId="75" fillId="23" borderId="38" xfId="0" applyFont="1" applyFill="1" applyBorder="1" applyAlignment="1">
      <alignment horizontal="right" vertical="center"/>
    </xf>
    <xf numFmtId="0" fontId="75" fillId="23" borderId="39" xfId="0" applyFont="1" applyFill="1" applyBorder="1" applyAlignment="1">
      <alignment horizontal="right" vertical="center"/>
    </xf>
    <xf numFmtId="0" fontId="77" fillId="17" borderId="0" xfId="0" applyFont="1" applyFill="1" applyAlignment="1">
      <alignment horizontal="center" vertical="center"/>
    </xf>
    <xf numFmtId="0" fontId="78" fillId="17" borderId="53" xfId="0" applyFont="1" applyFill="1" applyBorder="1" applyAlignment="1">
      <alignment horizontal="center" vertical="center" wrapText="1"/>
    </xf>
    <xf numFmtId="0" fontId="78" fillId="17" borderId="51" xfId="0" applyFont="1" applyFill="1" applyBorder="1" applyAlignment="1">
      <alignment horizontal="center" vertical="center" wrapText="1"/>
    </xf>
    <xf numFmtId="0" fontId="78" fillId="23" borderId="54" xfId="0" applyFont="1" applyFill="1" applyBorder="1" applyAlignment="1">
      <alignment horizontal="center" vertical="center" wrapText="1"/>
    </xf>
    <xf numFmtId="0" fontId="78" fillId="23" borderId="0" xfId="0" applyFont="1" applyFill="1" applyAlignment="1">
      <alignment horizontal="center" vertical="center" wrapText="1"/>
    </xf>
    <xf numFmtId="0" fontId="75" fillId="16" borderId="38" xfId="0" applyFont="1" applyFill="1" applyBorder="1" applyAlignment="1">
      <alignment vertical="center" wrapText="1"/>
    </xf>
    <xf numFmtId="0" fontId="75" fillId="16" borderId="42" xfId="0" applyFont="1" applyFill="1" applyBorder="1" applyAlignment="1">
      <alignment vertical="center" wrapText="1"/>
    </xf>
    <xf numFmtId="0" fontId="75" fillId="16" borderId="39" xfId="0" applyFont="1" applyFill="1" applyBorder="1" applyAlignment="1">
      <alignment vertical="center" wrapText="1"/>
    </xf>
    <xf numFmtId="0" fontId="75" fillId="18" borderId="38" xfId="0" applyFont="1" applyFill="1" applyBorder="1" applyAlignment="1">
      <alignment horizontal="center" vertical="center"/>
    </xf>
    <xf numFmtId="0" fontId="75" fillId="18" borderId="42" xfId="0" applyFont="1" applyFill="1" applyBorder="1" applyAlignment="1">
      <alignment horizontal="center" vertical="center"/>
    </xf>
    <xf numFmtId="0" fontId="75" fillId="16" borderId="40" xfId="0" applyFont="1" applyFill="1" applyBorder="1" applyAlignment="1">
      <alignment vertical="center" wrapText="1"/>
    </xf>
    <xf numFmtId="0" fontId="75" fillId="16" borderId="34" xfId="0" applyFont="1" applyFill="1" applyBorder="1" applyAlignment="1">
      <alignment vertical="center" wrapText="1"/>
    </xf>
    <xf numFmtId="0" fontId="75" fillId="16" borderId="36" xfId="0" applyFont="1" applyFill="1" applyBorder="1" applyAlignment="1">
      <alignment vertical="center" wrapText="1"/>
    </xf>
    <xf numFmtId="0" fontId="75" fillId="18" borderId="40" xfId="0" applyFont="1" applyFill="1" applyBorder="1" applyAlignment="1">
      <alignment horizontal="center" vertical="center"/>
    </xf>
    <xf numFmtId="0" fontId="75" fillId="18" borderId="34" xfId="0" applyFont="1" applyFill="1" applyBorder="1" applyAlignment="1">
      <alignment horizontal="center" vertical="center"/>
    </xf>
    <xf numFmtId="3" fontId="75" fillId="18" borderId="38" xfId="0" applyNumberFormat="1" applyFont="1" applyFill="1" applyBorder="1" applyAlignment="1">
      <alignment horizontal="center" vertical="center"/>
    </xf>
    <xf numFmtId="3" fontId="75" fillId="18" borderId="42" xfId="0" applyNumberFormat="1" applyFont="1" applyFill="1" applyBorder="1" applyAlignment="1">
      <alignment horizontal="center" vertical="center"/>
    </xf>
    <xf numFmtId="0" fontId="36" fillId="20" borderId="55" xfId="0" applyFont="1" applyFill="1" applyBorder="1" applyAlignment="1">
      <alignment horizontal="center" vertical="center"/>
    </xf>
    <xf numFmtId="0" fontId="36" fillId="20" borderId="20" xfId="0" applyFont="1" applyFill="1" applyBorder="1" applyAlignment="1">
      <alignment horizontal="center" vertical="center"/>
    </xf>
    <xf numFmtId="0" fontId="36" fillId="20" borderId="56" xfId="0" applyFont="1" applyFill="1" applyBorder="1" applyAlignment="1">
      <alignment horizontal="center" vertical="center"/>
    </xf>
    <xf numFmtId="0" fontId="36" fillId="17" borderId="11" xfId="0" applyFont="1" applyFill="1" applyBorder="1" applyAlignment="1">
      <alignment horizontal="center" vertical="center"/>
    </xf>
    <xf numFmtId="0" fontId="36" fillId="17" borderId="10" xfId="0" applyFont="1" applyFill="1" applyBorder="1" applyAlignment="1">
      <alignment horizontal="center" vertical="center"/>
    </xf>
    <xf numFmtId="0" fontId="75" fillId="16" borderId="37" xfId="0" applyFont="1" applyFill="1" applyBorder="1" applyAlignment="1">
      <alignment vertical="center" wrapText="1"/>
    </xf>
    <xf numFmtId="0" fontId="75" fillId="16" borderId="31" xfId="0" applyFont="1" applyFill="1" applyBorder="1" applyAlignment="1">
      <alignment vertical="center" wrapText="1"/>
    </xf>
    <xf numFmtId="0" fontId="75" fillId="16" borderId="33" xfId="0" applyFont="1" applyFill="1" applyBorder="1" applyAlignment="1">
      <alignment vertical="center" wrapText="1"/>
    </xf>
    <xf numFmtId="3" fontId="75" fillId="18" borderId="37" xfId="0" applyNumberFormat="1" applyFont="1" applyFill="1" applyBorder="1" applyAlignment="1">
      <alignment horizontal="center" vertical="center"/>
    </xf>
    <xf numFmtId="3" fontId="75" fillId="18" borderId="31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75" fillId="0" borderId="0" xfId="0" applyFont="1" applyAlignment="1">
      <alignment horizontal="right" vertical="center" wrapText="1"/>
    </xf>
    <xf numFmtId="0" fontId="32" fillId="18" borderId="24" xfId="0" applyFont="1" applyFill="1" applyBorder="1" applyAlignment="1">
      <alignment horizontal="center" vertical="center" wrapText="1"/>
    </xf>
    <xf numFmtId="0" fontId="75" fillId="16" borderId="24" xfId="0" applyFont="1" applyFill="1" applyBorder="1" applyAlignment="1">
      <alignment vertical="center" wrapText="1"/>
    </xf>
    <xf numFmtId="0" fontId="75" fillId="18" borderId="24" xfId="0" applyFont="1" applyFill="1" applyBorder="1" applyAlignment="1">
      <alignment horizontal="center" vertical="center"/>
    </xf>
    <xf numFmtId="0" fontId="69" fillId="0" borderId="0" xfId="0" applyFont="1" applyAlignment="1">
      <alignment vertical="center" wrapText="1"/>
    </xf>
    <xf numFmtId="3" fontId="75" fillId="18" borderId="24" xfId="0" applyNumberFormat="1" applyFont="1" applyFill="1" applyBorder="1" applyAlignment="1">
      <alignment horizontal="center" vertical="center"/>
    </xf>
    <xf numFmtId="0" fontId="36" fillId="20" borderId="0" xfId="0" applyFont="1" applyFill="1" applyAlignment="1">
      <alignment horizontal="center" vertical="center"/>
    </xf>
    <xf numFmtId="0" fontId="36" fillId="20" borderId="23" xfId="0" applyFont="1" applyFill="1" applyBorder="1" applyAlignment="1">
      <alignment horizontal="center" vertical="center"/>
    </xf>
    <xf numFmtId="0" fontId="36" fillId="20" borderId="22" xfId="0" applyFont="1" applyFill="1" applyBorder="1" applyAlignment="1">
      <alignment vertical="center"/>
    </xf>
    <xf numFmtId="0" fontId="36" fillId="20" borderId="23" xfId="0" applyFont="1" applyFill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32" fillId="0" borderId="23" xfId="0" applyFont="1" applyBorder="1" applyAlignment="1">
      <alignment vertical="center"/>
    </xf>
    <xf numFmtId="0" fontId="85" fillId="0" borderId="22" xfId="0" applyFont="1" applyBorder="1" applyAlignment="1">
      <alignment vertical="center"/>
    </xf>
    <xf numFmtId="0" fontId="85" fillId="0" borderId="23" xfId="0" applyFont="1" applyBorder="1" applyAlignment="1">
      <alignment vertical="center"/>
    </xf>
    <xf numFmtId="0" fontId="85" fillId="0" borderId="22" xfId="0" applyFont="1" applyBorder="1" applyAlignment="1">
      <alignment horizontal="center" vertical="center"/>
    </xf>
    <xf numFmtId="0" fontId="85" fillId="0" borderId="0" xfId="0" applyFont="1" applyAlignment="1">
      <alignment horizontal="center" vertical="center"/>
    </xf>
    <xf numFmtId="2" fontId="42" fillId="10" borderId="0" xfId="1" applyNumberFormat="1" applyFont="1" applyFill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1" fillId="10" borderId="0" xfId="1" applyNumberFormat="1" applyFont="1" applyFill="1" applyAlignment="1">
      <alignment horizontal="center" vertical="center"/>
    </xf>
    <xf numFmtId="1" fontId="49" fillId="10" borderId="0" xfId="1" applyNumberFormat="1" applyFont="1" applyFill="1" applyBorder="1" applyAlignment="1">
      <alignment horizontal="center"/>
    </xf>
    <xf numFmtId="3" fontId="21" fillId="17" borderId="22" xfId="0" applyNumberFormat="1" applyFont="1" applyFill="1" applyBorder="1" applyAlignment="1">
      <alignment horizontal="center" vertical="center"/>
    </xf>
    <xf numFmtId="3" fontId="21" fillId="17" borderId="0" xfId="0" applyNumberFormat="1" applyFont="1" applyFill="1" applyBorder="1" applyAlignment="1">
      <alignment horizontal="center" vertical="center"/>
    </xf>
    <xf numFmtId="3" fontId="21" fillId="17" borderId="23" xfId="0" applyNumberFormat="1" applyFont="1" applyFill="1" applyBorder="1" applyAlignment="1">
      <alignment horizontal="center" vertical="center"/>
    </xf>
    <xf numFmtId="0" fontId="24" fillId="18" borderId="38" xfId="0" applyFont="1" applyFill="1" applyBorder="1" applyAlignment="1">
      <alignment horizontal="center" vertical="center"/>
    </xf>
    <xf numFmtId="0" fontId="24" fillId="18" borderId="42" xfId="0" applyFont="1" applyFill="1" applyBorder="1" applyAlignment="1">
      <alignment horizontal="center" vertical="center"/>
    </xf>
    <xf numFmtId="0" fontId="24" fillId="18" borderId="39" xfId="0" applyFont="1" applyFill="1" applyBorder="1" applyAlignment="1">
      <alignment horizontal="center" vertical="center"/>
    </xf>
    <xf numFmtId="3" fontId="24" fillId="18" borderId="38" xfId="0" applyNumberFormat="1" applyFont="1" applyFill="1" applyBorder="1" applyAlignment="1">
      <alignment horizontal="center" vertical="center"/>
    </xf>
    <xf numFmtId="3" fontId="24" fillId="18" borderId="42" xfId="0" applyNumberFormat="1" applyFont="1" applyFill="1" applyBorder="1" applyAlignment="1">
      <alignment horizontal="center" vertical="center"/>
    </xf>
    <xf numFmtId="3" fontId="24" fillId="18" borderId="39" xfId="0" applyNumberFormat="1" applyFont="1" applyFill="1" applyBorder="1" applyAlignment="1">
      <alignment horizontal="center" vertical="center"/>
    </xf>
    <xf numFmtId="0" fontId="24" fillId="18" borderId="37" xfId="0" applyFont="1" applyFill="1" applyBorder="1" applyAlignment="1">
      <alignment horizontal="center" vertical="center"/>
    </xf>
    <xf numFmtId="0" fontId="24" fillId="18" borderId="31" xfId="0" applyFont="1" applyFill="1" applyBorder="1" applyAlignment="1">
      <alignment horizontal="center" vertical="center"/>
    </xf>
    <xf numFmtId="0" fontId="24" fillId="18" borderId="33" xfId="0" applyFont="1" applyFill="1" applyBorder="1" applyAlignment="1">
      <alignment horizontal="center" vertical="center"/>
    </xf>
    <xf numFmtId="0" fontId="41" fillId="17" borderId="37" xfId="0" applyFont="1" applyFill="1" applyBorder="1" applyAlignment="1">
      <alignment horizontal="center" vertical="center"/>
    </xf>
    <xf numFmtId="0" fontId="41" fillId="17" borderId="33" xfId="0" applyFont="1" applyFill="1" applyBorder="1" applyAlignment="1">
      <alignment horizontal="center" vertical="center"/>
    </xf>
    <xf numFmtId="0" fontId="59" fillId="0" borderId="37" xfId="0" applyFont="1" applyBorder="1"/>
    <xf numFmtId="0" fontId="59" fillId="0" borderId="31" xfId="0" applyFont="1" applyBorder="1"/>
    <xf numFmtId="0" fontId="59" fillId="0" borderId="33" xfId="0" applyFont="1" applyBorder="1"/>
    <xf numFmtId="0" fontId="41" fillId="17" borderId="23" xfId="0" applyFont="1" applyFill="1" applyBorder="1" applyAlignment="1">
      <alignment vertical="center"/>
    </xf>
    <xf numFmtId="0" fontId="36" fillId="17" borderId="38" xfId="0" applyFont="1" applyFill="1" applyBorder="1" applyAlignment="1">
      <alignment horizontal="center" vertical="center" wrapText="1"/>
    </xf>
    <xf numFmtId="0" fontId="36" fillId="17" borderId="42" xfId="0" applyFont="1" applyFill="1" applyBorder="1" applyAlignment="1">
      <alignment horizontal="center" vertical="center" wrapText="1"/>
    </xf>
    <xf numFmtId="0" fontId="36" fillId="17" borderId="42" xfId="0" applyFont="1" applyFill="1" applyBorder="1" applyAlignment="1">
      <alignment horizontal="center" vertical="center"/>
    </xf>
    <xf numFmtId="0" fontId="36" fillId="17" borderId="34" xfId="0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21" fillId="17" borderId="35" xfId="0" applyFont="1" applyFill="1" applyBorder="1" applyAlignment="1">
      <alignment horizontal="center" vertical="center" wrapText="1"/>
    </xf>
    <xf numFmtId="0" fontId="21" fillId="17" borderId="25" xfId="0" applyFont="1" applyFill="1" applyBorder="1" applyAlignment="1">
      <alignment horizontal="center" vertical="center" wrapText="1"/>
    </xf>
    <xf numFmtId="0" fontId="21" fillId="17" borderId="32" xfId="0" applyFont="1" applyFill="1" applyBorder="1" applyAlignment="1">
      <alignment horizontal="center" vertical="center" wrapText="1"/>
    </xf>
    <xf numFmtId="3" fontId="33" fillId="17" borderId="38" xfId="0" applyNumberFormat="1" applyFont="1" applyFill="1" applyBorder="1" applyAlignment="1">
      <alignment horizontal="center" vertical="center"/>
    </xf>
    <xf numFmtId="3" fontId="33" fillId="17" borderId="42" xfId="0" applyNumberFormat="1" applyFont="1" applyFill="1" applyBorder="1" applyAlignment="1">
      <alignment horizontal="center" vertical="center"/>
    </xf>
    <xf numFmtId="3" fontId="33" fillId="17" borderId="39" xfId="0" applyNumberFormat="1" applyFont="1" applyFill="1" applyBorder="1" applyAlignment="1">
      <alignment horizontal="center" vertical="center"/>
    </xf>
    <xf numFmtId="0" fontId="59" fillId="0" borderId="34" xfId="0" applyFont="1" applyBorder="1"/>
    <xf numFmtId="0" fontId="59" fillId="0" borderId="38" xfId="0" applyFont="1" applyBorder="1"/>
    <xf numFmtId="0" fontId="59" fillId="0" borderId="42" xfId="0" applyFont="1" applyBorder="1"/>
    <xf numFmtId="0" fontId="59" fillId="0" borderId="39" xfId="0" applyFont="1" applyBorder="1"/>
    <xf numFmtId="0" fontId="33" fillId="17" borderId="38" xfId="0" applyFont="1" applyFill="1" applyBorder="1" applyAlignment="1">
      <alignment horizontal="center" vertical="center"/>
    </xf>
    <xf numFmtId="0" fontId="33" fillId="17" borderId="42" xfId="0" applyFont="1" applyFill="1" applyBorder="1" applyAlignment="1">
      <alignment horizontal="center" vertical="center"/>
    </xf>
    <xf numFmtId="0" fontId="33" fillId="17" borderId="39" xfId="0" applyFont="1" applyFill="1" applyBorder="1" applyAlignment="1">
      <alignment horizontal="center" vertical="center"/>
    </xf>
    <xf numFmtId="0" fontId="24" fillId="16" borderId="38" xfId="0" applyFont="1" applyFill="1" applyBorder="1" applyAlignment="1">
      <alignment horizontal="center" vertical="center"/>
    </xf>
    <xf numFmtId="0" fontId="24" fillId="16" borderId="42" xfId="0" applyFont="1" applyFill="1" applyBorder="1" applyAlignment="1">
      <alignment horizontal="center" vertical="center"/>
    </xf>
    <xf numFmtId="0" fontId="24" fillId="16" borderId="39" xfId="0" applyFont="1" applyFill="1" applyBorder="1" applyAlignment="1">
      <alignment horizontal="center" vertical="center"/>
    </xf>
    <xf numFmtId="0" fontId="59" fillId="0" borderId="40" xfId="0" applyFont="1" applyBorder="1"/>
    <xf numFmtId="0" fontId="59" fillId="0" borderId="36" xfId="0" applyFont="1" applyBorder="1"/>
    <xf numFmtId="0" fontId="59" fillId="0" borderId="22" xfId="0" applyFont="1" applyBorder="1"/>
    <xf numFmtId="0" fontId="59" fillId="0" borderId="23" xfId="0" applyFont="1" applyBorder="1"/>
    <xf numFmtId="3" fontId="24" fillId="16" borderId="38" xfId="0" applyNumberFormat="1" applyFont="1" applyFill="1" applyBorder="1" applyAlignment="1">
      <alignment horizontal="center" vertical="center"/>
    </xf>
    <xf numFmtId="3" fontId="24" fillId="16" borderId="42" xfId="0" applyNumberFormat="1" applyFont="1" applyFill="1" applyBorder="1" applyAlignment="1">
      <alignment horizontal="center" vertical="center"/>
    </xf>
    <xf numFmtId="3" fontId="24" fillId="16" borderId="39" xfId="0" applyNumberFormat="1" applyFont="1" applyFill="1" applyBorder="1" applyAlignment="1">
      <alignment horizontal="center" vertical="center"/>
    </xf>
    <xf numFmtId="0" fontId="69" fillId="0" borderId="40" xfId="0" applyFont="1" applyBorder="1" applyAlignment="1">
      <alignment vertical="center" wrapText="1"/>
    </xf>
    <xf numFmtId="0" fontId="69" fillId="0" borderId="22" xfId="0" applyFont="1" applyBorder="1" applyAlignment="1">
      <alignment vertical="center" wrapText="1"/>
    </xf>
    <xf numFmtId="0" fontId="21" fillId="20" borderId="40" xfId="0" applyFont="1" applyFill="1" applyBorder="1" applyAlignment="1">
      <alignment horizontal="center" vertical="center" wrapText="1"/>
    </xf>
    <xf numFmtId="0" fontId="21" fillId="20" borderId="34" xfId="0" applyFont="1" applyFill="1" applyBorder="1" applyAlignment="1">
      <alignment horizontal="center" vertical="center" wrapText="1"/>
    </xf>
    <xf numFmtId="0" fontId="21" fillId="20" borderId="36" xfId="0" applyFont="1" applyFill="1" applyBorder="1" applyAlignment="1">
      <alignment horizontal="center" vertical="center" wrapText="1"/>
    </xf>
    <xf numFmtId="0" fontId="21" fillId="20" borderId="22" xfId="0" applyFont="1" applyFill="1" applyBorder="1" applyAlignment="1">
      <alignment horizontal="center" vertical="center" wrapText="1"/>
    </xf>
    <xf numFmtId="0" fontId="21" fillId="20" borderId="0" xfId="0" applyFont="1" applyFill="1" applyAlignment="1">
      <alignment horizontal="center" vertical="center" wrapText="1"/>
    </xf>
    <xf numFmtId="0" fontId="21" fillId="20" borderId="23" xfId="0" applyFont="1" applyFill="1" applyBorder="1" applyAlignment="1">
      <alignment horizontal="center" vertical="center" wrapText="1"/>
    </xf>
    <xf numFmtId="0" fontId="21" fillId="20" borderId="37" xfId="0" applyFont="1" applyFill="1" applyBorder="1" applyAlignment="1">
      <alignment horizontal="center" vertical="center" wrapText="1"/>
    </xf>
    <xf numFmtId="0" fontId="21" fillId="20" borderId="31" xfId="0" applyFont="1" applyFill="1" applyBorder="1" applyAlignment="1">
      <alignment horizontal="center" vertical="center" wrapText="1"/>
    </xf>
    <xf numFmtId="0" fontId="21" fillId="20" borderId="33" xfId="0" applyFont="1" applyFill="1" applyBorder="1" applyAlignment="1">
      <alignment horizontal="center" vertical="center" wrapText="1"/>
    </xf>
    <xf numFmtId="0" fontId="21" fillId="20" borderId="35" xfId="0" applyFont="1" applyFill="1" applyBorder="1" applyAlignment="1">
      <alignment horizontal="center" vertical="center" wrapText="1"/>
    </xf>
    <xf numFmtId="0" fontId="21" fillId="20" borderId="25" xfId="0" applyFont="1" applyFill="1" applyBorder="1" applyAlignment="1">
      <alignment horizontal="center" vertical="center" wrapText="1"/>
    </xf>
    <xf numFmtId="0" fontId="21" fillId="20" borderId="32" xfId="0" applyFont="1" applyFill="1" applyBorder="1" applyAlignment="1">
      <alignment horizontal="center" vertical="center" wrapText="1"/>
    </xf>
    <xf numFmtId="0" fontId="36" fillId="20" borderId="35" xfId="0" applyFont="1" applyFill="1" applyBorder="1" applyAlignment="1">
      <alignment vertical="center"/>
    </xf>
    <xf numFmtId="0" fontId="36" fillId="20" borderId="25" xfId="0" applyFont="1" applyFill="1" applyBorder="1" applyAlignment="1">
      <alignment vertical="center"/>
    </xf>
    <xf numFmtId="0" fontId="36" fillId="20" borderId="32" xfId="0" applyFont="1" applyFill="1" applyBorder="1" applyAlignment="1">
      <alignment vertical="center"/>
    </xf>
    <xf numFmtId="0" fontId="56" fillId="5" borderId="0" xfId="0" applyFont="1" applyFill="1" applyAlignment="1">
      <alignment vertical="center"/>
    </xf>
    <xf numFmtId="0" fontId="36" fillId="9" borderId="0" xfId="0" applyFont="1" applyFill="1" applyAlignment="1">
      <alignment vertical="center"/>
    </xf>
    <xf numFmtId="0" fontId="51" fillId="9" borderId="0" xfId="0" applyFont="1" applyFill="1" applyAlignment="1">
      <alignment vertical="center"/>
    </xf>
    <xf numFmtId="0" fontId="58" fillId="10" borderId="15" xfId="151" applyFont="1" applyFill="1" applyBorder="1" applyAlignment="1">
      <alignment horizontal="center"/>
    </xf>
    <xf numFmtId="0" fontId="21" fillId="10" borderId="19" xfId="0" applyFont="1" applyFill="1" applyBorder="1" applyAlignment="1">
      <alignment horizontal="center"/>
    </xf>
    <xf numFmtId="0" fontId="46" fillId="0" borderId="0" xfId="0" applyFont="1"/>
    <xf numFmtId="0" fontId="51" fillId="10" borderId="15" xfId="0" applyFont="1" applyFill="1" applyBorder="1" applyAlignment="1">
      <alignment horizontal="center"/>
    </xf>
    <xf numFmtId="0" fontId="51" fillId="10" borderId="16" xfId="0" applyFont="1" applyFill="1" applyBorder="1" applyAlignment="1">
      <alignment horizontal="center"/>
    </xf>
    <xf numFmtId="0" fontId="51" fillId="10" borderId="21" xfId="0" applyFont="1" applyFill="1" applyBorder="1" applyAlignment="1">
      <alignment horizontal="center"/>
    </xf>
    <xf numFmtId="2" fontId="49" fillId="10" borderId="0" xfId="0" applyNumberFormat="1" applyFont="1" applyFill="1" applyAlignment="1">
      <alignment horizontal="center"/>
    </xf>
    <xf numFmtId="2" fontId="0" fillId="0" borderId="0" xfId="0" applyNumberFormat="1" applyAlignment="1"/>
    <xf numFmtId="0" fontId="41" fillId="10" borderId="0" xfId="1" applyFont="1" applyFill="1" applyAlignment="1">
      <alignment horizontal="center"/>
    </xf>
    <xf numFmtId="3" fontId="27" fillId="18" borderId="38" xfId="0" applyNumberFormat="1" applyFont="1" applyFill="1" applyBorder="1" applyAlignment="1">
      <alignment horizontal="center" vertical="center"/>
    </xf>
    <xf numFmtId="3" fontId="27" fillId="18" borderId="39" xfId="0" applyNumberFormat="1" applyFont="1" applyFill="1" applyBorder="1" applyAlignment="1">
      <alignment horizontal="center" vertical="center"/>
    </xf>
    <xf numFmtId="0" fontId="27" fillId="18" borderId="40" xfId="0" applyFont="1" applyFill="1" applyBorder="1" applyAlignment="1">
      <alignment horizontal="center" vertical="center"/>
    </xf>
    <xf numFmtId="0" fontId="27" fillId="18" borderId="36" xfId="0" applyFont="1" applyFill="1" applyBorder="1" applyAlignment="1">
      <alignment horizontal="center" vertical="center"/>
    </xf>
    <xf numFmtId="0" fontId="71" fillId="17" borderId="37" xfId="0" applyFont="1" applyFill="1" applyBorder="1" applyAlignment="1">
      <alignment horizontal="center" vertical="center"/>
    </xf>
    <xf numFmtId="0" fontId="71" fillId="17" borderId="33" xfId="0" applyFont="1" applyFill="1" applyBorder="1" applyAlignment="1">
      <alignment horizontal="center" vertical="center"/>
    </xf>
    <xf numFmtId="0" fontId="73" fillId="10" borderId="22" xfId="153" applyFont="1" applyFill="1" applyBorder="1" applyAlignment="1">
      <alignment horizontal="center"/>
    </xf>
    <xf numFmtId="0" fontId="74" fillId="10" borderId="0" xfId="0" applyFont="1" applyFill="1" applyBorder="1" applyAlignment="1">
      <alignment horizontal="center"/>
    </xf>
  </cellXfs>
  <cellStyles count="205">
    <cellStyle name="Comma" xfId="141" builtinId="3"/>
    <cellStyle name="Normal" xfId="0" builtinId="0"/>
    <cellStyle name="Normal 10" xfId="145"/>
    <cellStyle name="Normal 11" xfId="146"/>
    <cellStyle name="Normal 12" xfId="147"/>
    <cellStyle name="Normal 13" xfId="148"/>
    <cellStyle name="Normal 14" xfId="149"/>
    <cellStyle name="Normal 15" xfId="150"/>
    <cellStyle name="Normal 16" xfId="151"/>
    <cellStyle name="Normal 17" xfId="153"/>
    <cellStyle name="Normal 18" xfId="200"/>
    <cellStyle name="Normal 19" xfId="201"/>
    <cellStyle name="Normal 2" xfId="1"/>
    <cellStyle name="Normal 2 2" xfId="108"/>
    <cellStyle name="Normal 2 3" xfId="139"/>
    <cellStyle name="Normal 2 4" xfId="152"/>
    <cellStyle name="Normal 20" xfId="204"/>
    <cellStyle name="Normal 3" xfId="3"/>
    <cellStyle name="Normal 4" xfId="79"/>
    <cellStyle name="Normal 5" xfId="109"/>
    <cellStyle name="Normal 6" xfId="140"/>
    <cellStyle name="Normal 7" xfId="142"/>
    <cellStyle name="Normal 8" xfId="143"/>
    <cellStyle name="Normal 9" xfId="144"/>
    <cellStyle name="style1436187859084" xfId="2"/>
    <cellStyle name="style1436187859177" xfId="4"/>
    <cellStyle name="style1436187859318" xfId="5"/>
    <cellStyle name="style1436187859365" xfId="6"/>
    <cellStyle name="style1436187859411" xfId="7"/>
    <cellStyle name="style1436187859458" xfId="8"/>
    <cellStyle name="style1436187859505" xfId="9"/>
    <cellStyle name="style1436187859536" xfId="10"/>
    <cellStyle name="style1436187859583" xfId="11"/>
    <cellStyle name="style1436187859630" xfId="12"/>
    <cellStyle name="style1436187859723" xfId="13"/>
    <cellStyle name="style1436187859770" xfId="14"/>
    <cellStyle name="style1436187859817" xfId="15"/>
    <cellStyle name="style1436187859848" xfId="16"/>
    <cellStyle name="style1436187859895" xfId="17"/>
    <cellStyle name="style1436187859926" xfId="18"/>
    <cellStyle name="style1436187859973" xfId="19"/>
    <cellStyle name="style1436187860020" xfId="20"/>
    <cellStyle name="style1436187860051" xfId="21"/>
    <cellStyle name="style1436187860098" xfId="22"/>
    <cellStyle name="style1436187860160" xfId="23"/>
    <cellStyle name="style1436187860191" xfId="24"/>
    <cellStyle name="style1436187860223" xfId="25"/>
    <cellStyle name="style1436187860269" xfId="26"/>
    <cellStyle name="style1436187860301" xfId="27"/>
    <cellStyle name="style1436187860394" xfId="28"/>
    <cellStyle name="style1436187860425" xfId="29"/>
    <cellStyle name="style1436187860581" xfId="30"/>
    <cellStyle name="style1436187860613" xfId="31"/>
    <cellStyle name="style1436187860659" xfId="32"/>
    <cellStyle name="style1436187860691" xfId="33"/>
    <cellStyle name="style1436187860737" xfId="34"/>
    <cellStyle name="style1436187860784" xfId="35"/>
    <cellStyle name="style1436187860815" xfId="36"/>
    <cellStyle name="style1436187860847" xfId="37"/>
    <cellStyle name="style1436187860893" xfId="38"/>
    <cellStyle name="style1436187860925" xfId="39"/>
    <cellStyle name="style1436187861049" xfId="40"/>
    <cellStyle name="style1436187861081" xfId="41"/>
    <cellStyle name="style1436187861112" xfId="42"/>
    <cellStyle name="style1436187861455" xfId="43"/>
    <cellStyle name="style1436187861502" xfId="44"/>
    <cellStyle name="style1436187861595" xfId="45"/>
    <cellStyle name="style1436187861642" xfId="46"/>
    <cellStyle name="style1436187861673" xfId="47"/>
    <cellStyle name="style1436187861720" xfId="48"/>
    <cellStyle name="style1436187861751" xfId="49"/>
    <cellStyle name="style1436187861798" xfId="50"/>
    <cellStyle name="style1436187861829" xfId="51"/>
    <cellStyle name="style1436187861876" xfId="52"/>
    <cellStyle name="style1436187861907" xfId="53"/>
    <cellStyle name="style1436187861954" xfId="54"/>
    <cellStyle name="style1436187861985" xfId="55"/>
    <cellStyle name="style1436187862204" xfId="56"/>
    <cellStyle name="style1436187862235" xfId="57"/>
    <cellStyle name="style1436187862282" xfId="58"/>
    <cellStyle name="style1436187862313" xfId="59"/>
    <cellStyle name="style1436187862344" xfId="60"/>
    <cellStyle name="style1436187862375" xfId="61"/>
    <cellStyle name="style1436187862422" xfId="62"/>
    <cellStyle name="style1436187862453" xfId="63"/>
    <cellStyle name="style1436187862516" xfId="64"/>
    <cellStyle name="style1436187862563" xfId="65"/>
    <cellStyle name="style1436187863935" xfId="66"/>
    <cellStyle name="style1436187863982" xfId="67"/>
    <cellStyle name="style1436187864013" xfId="68"/>
    <cellStyle name="style1436187864123" xfId="69"/>
    <cellStyle name="style1436187864169" xfId="70"/>
    <cellStyle name="style1436187864201" xfId="71"/>
    <cellStyle name="style1436187864232" xfId="72"/>
    <cellStyle name="style1436187864263" xfId="73"/>
    <cellStyle name="style1436187864310" xfId="74"/>
    <cellStyle name="style1436187864435" xfId="75"/>
    <cellStyle name="style1436187864481" xfId="76"/>
    <cellStyle name="style1436187864528" xfId="77"/>
    <cellStyle name="style1474031998032" xfId="78"/>
    <cellStyle name="style1474031998032 2" xfId="110"/>
    <cellStyle name="style1474031998063" xfId="80"/>
    <cellStyle name="style1474031998063 2" xfId="111"/>
    <cellStyle name="style1474031998078" xfId="81"/>
    <cellStyle name="style1474031998078 2" xfId="112"/>
    <cellStyle name="style1474031998110" xfId="82"/>
    <cellStyle name="style1474031998110 2" xfId="113"/>
    <cellStyle name="style1474031998125" xfId="85"/>
    <cellStyle name="style1474031998125 2" xfId="114"/>
    <cellStyle name="style1474031998156" xfId="86"/>
    <cellStyle name="style1474031998156 2" xfId="115"/>
    <cellStyle name="style1474031998172" xfId="89"/>
    <cellStyle name="style1474031998172 2" xfId="116"/>
    <cellStyle name="style1474031998203" xfId="90"/>
    <cellStyle name="style1474031998203 2" xfId="117"/>
    <cellStyle name="style1474031998234" xfId="83"/>
    <cellStyle name="style1474031998234 2" xfId="118"/>
    <cellStyle name="style1474031998250" xfId="84"/>
    <cellStyle name="style1474031998250 2" xfId="119"/>
    <cellStyle name="style1474031998281" xfId="87"/>
    <cellStyle name="style1474031998281 2" xfId="120"/>
    <cellStyle name="style1474031998297" xfId="88"/>
    <cellStyle name="style1474031998297 2" xfId="121"/>
    <cellStyle name="style1474031998328" xfId="92"/>
    <cellStyle name="style1474031998328 2" xfId="122"/>
    <cellStyle name="style1474031998359" xfId="91"/>
    <cellStyle name="style1474031998359 2" xfId="123"/>
    <cellStyle name="style1474031998375" xfId="93"/>
    <cellStyle name="style1474031998375 2" xfId="124"/>
    <cellStyle name="style1474031998406" xfId="98"/>
    <cellStyle name="style1474031998406 2" xfId="125"/>
    <cellStyle name="style1474031998437" xfId="103"/>
    <cellStyle name="style1474031998437 2" xfId="126"/>
    <cellStyle name="style1474031998453" xfId="94"/>
    <cellStyle name="style1474031998453 2" xfId="127"/>
    <cellStyle name="style1474031998484" xfId="99"/>
    <cellStyle name="style1474031998484 2" xfId="128"/>
    <cellStyle name="style1474031998500" xfId="104"/>
    <cellStyle name="style1474031998500 2" xfId="129"/>
    <cellStyle name="style1474031998531" xfId="95"/>
    <cellStyle name="style1474031998531 2" xfId="130"/>
    <cellStyle name="style1474031998546" xfId="96"/>
    <cellStyle name="style1474031998546 2" xfId="131"/>
    <cellStyle name="style1474031998578" xfId="97"/>
    <cellStyle name="style1474031998578 2" xfId="132"/>
    <cellStyle name="style1474031998593" xfId="100"/>
    <cellStyle name="style1474031998593 2" xfId="133"/>
    <cellStyle name="style1474031998624" xfId="101"/>
    <cellStyle name="style1474031998624 2" xfId="134"/>
    <cellStyle name="style1474031998656" xfId="102"/>
    <cellStyle name="style1474031998656 2" xfId="135"/>
    <cellStyle name="style1474031998687" xfId="105"/>
    <cellStyle name="style1474031998687 2" xfId="136"/>
    <cellStyle name="style1474031998718" xfId="106"/>
    <cellStyle name="style1474031998718 2" xfId="137"/>
    <cellStyle name="style1474031998734" xfId="107"/>
    <cellStyle name="style1474031998734 2" xfId="138"/>
    <cellStyle name="style1508342991058" xfId="170"/>
    <cellStyle name="style1508342991120" xfId="174"/>
    <cellStyle name="style1508342991183" xfId="175"/>
    <cellStyle name="style1508342991245" xfId="188"/>
    <cellStyle name="style1508342991292" xfId="189"/>
    <cellStyle name="style1508342991917" xfId="196"/>
    <cellStyle name="style1508342991964" xfId="198"/>
    <cellStyle name="style1508342992011" xfId="199"/>
    <cellStyle name="style1508342992870" xfId="177"/>
    <cellStyle name="style1508342994011" xfId="193"/>
    <cellStyle name="style1508342994042" xfId="194"/>
    <cellStyle name="style1508342994074" xfId="195"/>
    <cellStyle name="style1508342994121" xfId="156"/>
    <cellStyle name="style1508342994167" xfId="157"/>
    <cellStyle name="style1508342994199" xfId="158"/>
    <cellStyle name="style1508342994246" xfId="161"/>
    <cellStyle name="style1508342994277" xfId="162"/>
    <cellStyle name="style1508342994324" xfId="163"/>
    <cellStyle name="style1508342994402" xfId="166"/>
    <cellStyle name="style1508342994449" xfId="167"/>
    <cellStyle name="style1508342994480" xfId="168"/>
    <cellStyle name="style1508342995433" xfId="154"/>
    <cellStyle name="style1508342995480" xfId="155"/>
    <cellStyle name="style1508342995527" xfId="159"/>
    <cellStyle name="style1508342995558" xfId="160"/>
    <cellStyle name="style1508342995605" xfId="164"/>
    <cellStyle name="style1508342995636" xfId="165"/>
    <cellStyle name="style1508342995683" xfId="181"/>
    <cellStyle name="style1508342995730" xfId="169"/>
    <cellStyle name="style1508342995777" xfId="182"/>
    <cellStyle name="style1508342995824" xfId="171"/>
    <cellStyle name="style1508342995855" xfId="172"/>
    <cellStyle name="style1508342995886" xfId="173"/>
    <cellStyle name="style1508342995918" xfId="176"/>
    <cellStyle name="style1508342995965" xfId="178"/>
    <cellStyle name="style1508342995996" xfId="179"/>
    <cellStyle name="style1508342996027" xfId="180"/>
    <cellStyle name="style1508342996059" xfId="183"/>
    <cellStyle name="style1508342996136" xfId="184"/>
    <cellStyle name="style1508342996183" xfId="185"/>
    <cellStyle name="style1508342996215" xfId="186"/>
    <cellStyle name="style1508342996262" xfId="187"/>
    <cellStyle name="style1508342996293" xfId="190"/>
    <cellStyle name="style1508342996324" xfId="191"/>
    <cellStyle name="style1508342996355" xfId="192"/>
    <cellStyle name="style1508342996433" xfId="197"/>
    <cellStyle name="style1509469363769" xfId="202"/>
    <cellStyle name="style1509469364301" xfId="203"/>
  </cellStyles>
  <dxfs count="7">
    <dxf>
      <numFmt numFmtId="19" formatCode="dd/mm/yyyy"/>
    </dxf>
    <dxf>
      <numFmt numFmtId="19" formatCode="dd/mm/yyyy"/>
    </dxf>
    <dxf>
      <numFmt numFmtId="19" formatCode="dd/mm/yyyy"/>
    </dxf>
    <dxf>
      <alignment horizontal="general" vertical="top" textRotation="0" wrapText="0" indent="0" justifyLastLine="0" shrinkToFit="0" readingOrder="0"/>
    </dxf>
    <dxf>
      <numFmt numFmtId="19" formatCode="dd/mm/yyyy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</dxfs>
  <tableStyles count="0" defaultTableStyle="TableStyleMedium9" defaultPivotStyle="PivotStyleLight16"/>
  <colors>
    <mruColors>
      <color rgb="FFE5F3F7"/>
      <color rgb="FF29B3C1"/>
      <color rgb="FF6173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onnections" Target="connection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</xdr:row>
          <xdr:rowOff>104775</xdr:rowOff>
        </xdr:from>
        <xdr:to>
          <xdr:col>4</xdr:col>
          <xdr:colOff>2524125</xdr:colOff>
          <xdr:row>1</xdr:row>
          <xdr:rowOff>590550</xdr:rowOff>
        </xdr:to>
        <xdr:sp macro="" textlink="">
          <xdr:nvSpPr>
            <xdr:cNvPr id="8193" name="CommandButton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</xdr:row>
          <xdr:rowOff>104775</xdr:rowOff>
        </xdr:from>
        <xdr:to>
          <xdr:col>4</xdr:col>
          <xdr:colOff>2524125</xdr:colOff>
          <xdr:row>2</xdr:row>
          <xdr:rowOff>590550</xdr:rowOff>
        </xdr:to>
        <xdr:sp macro="" textlink="">
          <xdr:nvSpPr>
            <xdr:cNvPr id="8194" name="CommandButton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</xdr:row>
          <xdr:rowOff>104775</xdr:rowOff>
        </xdr:from>
        <xdr:to>
          <xdr:col>4</xdr:col>
          <xdr:colOff>2524125</xdr:colOff>
          <xdr:row>3</xdr:row>
          <xdr:rowOff>590550</xdr:rowOff>
        </xdr:to>
        <xdr:sp macro="" textlink="">
          <xdr:nvSpPr>
            <xdr:cNvPr id="8195" name="CommandButton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1" connectionId="10" autoFormatId="16" applyNumberFormats="0" applyBorderFormats="0" applyFontFormats="1" applyPatternFormats="1" applyAlignmentFormats="0" applyWidthHeightFormats="0">
  <queryTableRefresh nextId="11">
    <queryTableFields count="10">
      <queryTableField id="1" name="holno" tableColumnId="11"/>
      <queryTableField id="2" name="county" tableColumnId="12"/>
      <queryTableField id="3" name="size_gp" tableColumnId="13"/>
      <queryTableField id="4" name="dates" tableColumnId="14"/>
      <queryTableField id="5" name="Surveyor" tableColumnId="15"/>
      <queryTableField id="6" name="region" tableColumnId="16"/>
      <queryTableField id="7" name="County_no" tableColumnId="17"/>
      <queryTableField id="8" name="Parish" tableColumnId="18"/>
      <queryTableField id="9" name="NFields" tableColumnId="19"/>
      <queryTableField id="10" name="SurveyID" tableColumnId="20"/>
    </queryTableFields>
  </queryTableRefresh>
</queryTable>
</file>

<file path=xl/queryTables/queryTable2.xml><?xml version="1.0" encoding="utf-8"?>
<queryTable xmlns="http://schemas.openxmlformats.org/spreadsheetml/2006/main" name="ExternalData_1" connectionId="6" autoFormatId="16" applyNumberFormats="0" applyBorderFormats="0" applyFontFormats="1" applyPatternFormats="1" applyAlignmentFormats="0" applyWidthHeightFormats="0">
  <queryTableRefresh nextId="11">
    <queryTableFields count="10">
      <queryTableField id="1" name="holno" tableColumnId="11"/>
      <queryTableField id="2" name="county" tableColumnId="12"/>
      <queryTableField id="3" name="size_gp" tableColumnId="13"/>
      <queryTableField id="4" name="dates" tableColumnId="14"/>
      <queryTableField id="5" name="Surveyor" tableColumnId="15"/>
      <queryTableField id="6" name="region" tableColumnId="16"/>
      <queryTableField id="7" name="County_no" tableColumnId="17"/>
      <queryTableField id="8" name="Parish" tableColumnId="18"/>
      <queryTableField id="9" name="NFields" tableColumnId="19"/>
      <queryTableField id="10" name="SurveyID" tableColumnId="20"/>
    </queryTableFields>
  </queryTableRefresh>
</queryTable>
</file>

<file path=xl/queryTables/queryTable3.xml><?xml version="1.0" encoding="utf-8"?>
<queryTable xmlns="http://schemas.openxmlformats.org/spreadsheetml/2006/main" name="ExternalData_1" connectionId="7" autoFormatId="16" applyNumberFormats="0" applyBorderFormats="0" applyFontFormats="1" applyPatternFormats="1" applyAlignmentFormats="0" applyWidthHeightFormats="0">
  <queryTableRefresh nextId="18">
    <queryTableFields count="17">
      <queryTableField id="1" name="field_no" tableColumnId="18"/>
      <queryTableField id="2" name="actdte" tableColumnId="19"/>
      <queryTableField id="3" name="dte" tableColumnId="20"/>
      <queryTableField id="4" name="c_stg" tableColumnId="21"/>
      <queryTableField id="5" name="prd" tableColumnId="22"/>
      <queryTableField id="6" name="volume" tableColumnId="23"/>
      <queryTableField id="7" name="m_app" tableColumnId="24"/>
      <queryTableField id="8" name="rr" tableColumnId="25"/>
      <queryTableField id="9" name="amt" tableColumnId="26"/>
      <queryTableField id="10" name="new_amt" tableColumnId="27"/>
      <queryTableField id="11" name="hunits" tableColumnId="28"/>
      <queryTableField id="12" name="reas" tableColumnId="29"/>
      <queryTableField id="13" name="sp_rnd" tableColumnId="30"/>
      <queryTableField id="14" name="area_trtd" tableColumnId="31"/>
      <queryTableField id="15" name="acha" tableColumnId="32"/>
      <queryTableField id="16" name="narea_trtd" tableColumnId="33"/>
      <queryTableField id="17" name="SurveyID" tableColumnId="34"/>
    </queryTableFields>
  </queryTableRefresh>
</queryTable>
</file>

<file path=xl/queryTables/queryTable4.xml><?xml version="1.0" encoding="utf-8"?>
<queryTable xmlns="http://schemas.openxmlformats.org/spreadsheetml/2006/main" name="ExternalData_1" connectionId="8" autoFormatId="16" applyNumberFormats="0" applyBorderFormats="0" applyFontFormats="1" applyPatternFormats="1" applyAlignmentFormats="0" applyWidthHeightFormats="0">
  <queryTableRefresh nextId="22">
    <queryTableFields count="21">
      <queryTableField id="1" name="Fieldno" tableColumnId="22"/>
      <queryTableField id="2" name="crop" tableColumnId="23"/>
      <queryTableField id="3" name="Area" tableColumnId="24"/>
      <queryTableField id="4" name="hunits" tableColumnId="25"/>
      <queryTableField id="5" name="ActSown" tableColumnId="26"/>
      <queryTableField id="6" name="sown" tableColumnId="27"/>
      <queryTableField id="7" name="Own_seed" tableColumnId="28"/>
      <queryTableField id="8" name="Bi_seed" tableColumnId="29"/>
      <queryTableField id="9" name="drilling" tableColumnId="30"/>
      <queryTableField id="10" name="cultivation" tableColumnId="31"/>
      <queryTableField id="11" name="cults" tableColumnId="32"/>
      <queryTableField id="12" name="damt" tableColumnId="33"/>
      <queryTableField id="13" name="dunits" tableColumnId="34"/>
      <queryTableField id="14" name="dacha" tableColumnId="35"/>
      <queryTableField id="15" name="n_area" tableColumnId="36"/>
      <queryTableField id="16" name="actharvested" tableColumnId="37"/>
      <queryTableField id="17" name="own_prop" tableColumnId="38"/>
      <queryTableField id="18" name="harvested" tableColumnId="39"/>
      <queryTableField id="19" name="confidence" tableColumnId="40"/>
      <queryTableField id="20" name="nofields" tableColumnId="41"/>
      <queryTableField id="21" name="SurveyID" tableColumnId="4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20" name="Table_ExternalData_1" displayName="Table_ExternalData_1" ref="A3:J126" tableType="queryTable" totalsRowShown="0">
  <autoFilter ref="A3:J126"/>
  <tableColumns count="10">
    <tableColumn id="11" uniqueName="11" name="holno" queryTableFieldId="1"/>
    <tableColumn id="12" uniqueName="12" name="county" queryTableFieldId="2"/>
    <tableColumn id="13" uniqueName="13" name="size_gp" queryTableFieldId="3"/>
    <tableColumn id="14" uniqueName="14" name="dates" queryTableFieldId="4"/>
    <tableColumn id="15" uniqueName="15" name="Surveyor" queryTableFieldId="5"/>
    <tableColumn id="16" uniqueName="16" name="region" queryTableFieldId="6"/>
    <tableColumn id="17" uniqueName="17" name="County_no" queryTableFieldId="7"/>
    <tableColumn id="18" uniqueName="18" name="Parish" queryTableFieldId="8"/>
    <tableColumn id="19" uniqueName="19" name="NFields" queryTableFieldId="9"/>
    <tableColumn id="20" uniqueName="20" name="SurveyID" queryTableField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ExternalData_12" displayName="Table_ExternalData_12" ref="A3:J47" tableType="queryTable" totalsRowShown="0" headerRowDxfId="6">
  <autoFilter ref="A3:J47"/>
  <tableColumns count="10">
    <tableColumn id="11" uniqueName="11" name="holno" queryTableFieldId="1"/>
    <tableColumn id="12" uniqueName="12" name="county" queryTableFieldId="2"/>
    <tableColumn id="13" uniqueName="13" name="size_gp" queryTableFieldId="3"/>
    <tableColumn id="14" uniqueName="14" name="dates" queryTableFieldId="4"/>
    <tableColumn id="15" uniqueName="15" name="Surveyor" queryTableFieldId="5"/>
    <tableColumn id="16" uniqueName="16" name="region" queryTableFieldId="6"/>
    <tableColumn id="17" uniqueName="17" name="County_no" queryTableFieldId="7"/>
    <tableColumn id="18" uniqueName="18" name="Parish" queryTableFieldId="8"/>
    <tableColumn id="19" uniqueName="19" name="NFields" queryTableFieldId="9"/>
    <tableColumn id="20" uniqueName="20" name="SurveyID" queryTableFieldId="1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Table_ExternalData_16" displayName="Table_ExternalData_16" ref="A3:Q1520" tableType="queryTable" totalsRowShown="0" headerRowDxfId="5">
  <autoFilter ref="A3:Q1520"/>
  <tableColumns count="17">
    <tableColumn id="18" uniqueName="18" name="field_no" queryTableFieldId="1"/>
    <tableColumn id="19" uniqueName="19" name="actdte" queryTableFieldId="2" dataDxfId="4"/>
    <tableColumn id="20" uniqueName="20" name="dte" queryTableFieldId="3"/>
    <tableColumn id="21" uniqueName="21" name="c_stg" queryTableFieldId="4"/>
    <tableColumn id="22" uniqueName="22" name="prd" queryTableFieldId="5"/>
    <tableColumn id="23" uniqueName="23" name="volume" queryTableFieldId="6"/>
    <tableColumn id="24" uniqueName="24" name="m_app" queryTableFieldId="7"/>
    <tableColumn id="25" uniqueName="25" name="rr" queryTableFieldId="8"/>
    <tableColumn id="26" uniqueName="26" name="amt" queryTableFieldId="9"/>
    <tableColumn id="27" uniqueName="27" name="new_amt" queryTableFieldId="10"/>
    <tableColumn id="28" uniqueName="28" name="hunits" queryTableFieldId="11"/>
    <tableColumn id="29" uniqueName="29" name="reas" queryTableFieldId="12"/>
    <tableColumn id="30" uniqueName="30" name="sp_rnd" queryTableFieldId="13"/>
    <tableColumn id="31" uniqueName="31" name="area_trtd" queryTableFieldId="14"/>
    <tableColumn id="32" uniqueName="32" name="acha" queryTableFieldId="15"/>
    <tableColumn id="33" uniqueName="33" name="narea_trtd" queryTableFieldId="16"/>
    <tableColumn id="34" uniqueName="34" name="SurveyID" queryTableFieldId="1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2" name="Table_ExternalData_13" displayName="Table_ExternalData_13" ref="A3:U216" tableType="queryTable" totalsRowShown="0" headerRowDxfId="3">
  <autoFilter ref="A3:U216"/>
  <tableColumns count="21">
    <tableColumn id="22" uniqueName="22" name="Fieldno" queryTableFieldId="1"/>
    <tableColumn id="23" uniqueName="23" name="crop" queryTableFieldId="2"/>
    <tableColumn id="24" uniqueName="24" name="Area" queryTableFieldId="3"/>
    <tableColumn id="25" uniqueName="25" name="hunits" queryTableFieldId="4"/>
    <tableColumn id="26" uniqueName="26" name="ActSown" queryTableFieldId="5" dataDxfId="2"/>
    <tableColumn id="27" uniqueName="27" name="sown" queryTableFieldId="6"/>
    <tableColumn id="28" uniqueName="28" name="Own_seed" queryTableFieldId="7"/>
    <tableColumn id="29" uniqueName="29" name="Bi_seed" queryTableFieldId="8"/>
    <tableColumn id="30" uniqueName="30" name="drilling" queryTableFieldId="9"/>
    <tableColumn id="31" uniqueName="31" name="cultivation" queryTableFieldId="10"/>
    <tableColumn id="32" uniqueName="32" name="cults" queryTableFieldId="11"/>
    <tableColumn id="33" uniqueName="33" name="damt" queryTableFieldId="12"/>
    <tableColumn id="34" uniqueName="34" name="dunits" queryTableFieldId="13"/>
    <tableColumn id="35" uniqueName="35" name="dacha" queryTableFieldId="14"/>
    <tableColumn id="36" uniqueName="36" name="n_area" queryTableFieldId="15"/>
    <tableColumn id="37" uniqueName="37" name="actharvested" queryTableFieldId="16" dataDxfId="1"/>
    <tableColumn id="38" uniqueName="38" name="own_prop" queryTableFieldId="17" dataDxfId="0"/>
    <tableColumn id="39" uniqueName="39" name="harvested" queryTableFieldId="18"/>
    <tableColumn id="40" uniqueName="40" name="confidence" queryTableFieldId="19"/>
    <tableColumn id="41" uniqueName="41" name="nofields" queryTableFieldId="20"/>
    <tableColumn id="42" uniqueName="42" name="SurveyID" queryTableFieldId="2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 tint="-0.249977111117893"/>
  </sheetPr>
  <dimension ref="A1:J126"/>
  <sheetViews>
    <sheetView workbookViewId="0">
      <pane ySplit="2" topLeftCell="A3" activePane="bottomLeft" state="frozenSplit"/>
      <selection pane="bottomLeft" activeCell="K35" sqref="K35"/>
    </sheetView>
  </sheetViews>
  <sheetFormatPr defaultRowHeight="12.75" x14ac:dyDescent="0.2"/>
  <cols>
    <col min="1" max="1" width="6.140625" customWidth="1"/>
    <col min="2" max="2" width="11.140625" bestFit="1" customWidth="1"/>
    <col min="3" max="3" width="7.85546875" customWidth="1"/>
    <col min="4" max="4" width="10.140625" bestFit="1" customWidth="1"/>
    <col min="6" max="6" width="8.28515625" customWidth="1"/>
    <col min="7" max="7" width="10.5703125" bestFit="1" customWidth="1"/>
    <col min="8" max="8" width="6.7109375" customWidth="1"/>
    <col min="9" max="9" width="7.7109375" customWidth="1"/>
  </cols>
  <sheetData>
    <row r="1" spans="1:10" s="1" customFormat="1" ht="66" customHeight="1" x14ac:dyDescent="0.2"/>
    <row r="3" spans="1:10" x14ac:dyDescent="0.2">
      <c r="A3" t="s">
        <v>175</v>
      </c>
      <c r="B3" t="s">
        <v>176</v>
      </c>
      <c r="C3" t="s">
        <v>177</v>
      </c>
      <c r="D3" t="s">
        <v>178</v>
      </c>
      <c r="E3" t="s">
        <v>179</v>
      </c>
      <c r="F3" t="s">
        <v>180</v>
      </c>
      <c r="G3" t="s">
        <v>181</v>
      </c>
      <c r="H3" t="s">
        <v>182</v>
      </c>
      <c r="I3" t="s">
        <v>183</v>
      </c>
      <c r="J3" t="s">
        <v>0</v>
      </c>
    </row>
    <row r="4" spans="1:10" x14ac:dyDescent="0.2">
      <c r="A4" s="5">
        <v>80001</v>
      </c>
      <c r="B4" s="5" t="s">
        <v>184</v>
      </c>
      <c r="C4" s="5"/>
      <c r="D4" s="5" t="s">
        <v>186</v>
      </c>
      <c r="E4" s="5" t="s">
        <v>187</v>
      </c>
      <c r="F4" s="5" t="s">
        <v>188</v>
      </c>
      <c r="G4" s="5">
        <v>80</v>
      </c>
      <c r="H4" s="5" t="s">
        <v>189</v>
      </c>
      <c r="I4" s="5">
        <v>2</v>
      </c>
      <c r="J4" s="5">
        <v>26</v>
      </c>
    </row>
    <row r="5" spans="1:10" x14ac:dyDescent="0.2">
      <c r="A5">
        <v>80003</v>
      </c>
      <c r="B5" t="s">
        <v>84</v>
      </c>
      <c r="D5" t="s">
        <v>186</v>
      </c>
      <c r="E5" t="s">
        <v>187</v>
      </c>
      <c r="F5" t="s">
        <v>188</v>
      </c>
      <c r="G5">
        <v>80</v>
      </c>
      <c r="H5" t="s">
        <v>189</v>
      </c>
      <c r="I5">
        <v>1</v>
      </c>
      <c r="J5">
        <v>26</v>
      </c>
    </row>
    <row r="6" spans="1:10" x14ac:dyDescent="0.2">
      <c r="A6">
        <v>80004</v>
      </c>
      <c r="B6" t="s">
        <v>190</v>
      </c>
      <c r="D6" t="s">
        <v>186</v>
      </c>
      <c r="E6" t="s">
        <v>187</v>
      </c>
      <c r="F6" t="s">
        <v>188</v>
      </c>
      <c r="G6">
        <v>80</v>
      </c>
      <c r="H6" t="s">
        <v>189</v>
      </c>
      <c r="I6">
        <v>2</v>
      </c>
      <c r="J6">
        <v>26</v>
      </c>
    </row>
    <row r="7" spans="1:10" x14ac:dyDescent="0.2">
      <c r="A7">
        <v>80009</v>
      </c>
      <c r="B7" t="s">
        <v>84</v>
      </c>
      <c r="D7" t="s">
        <v>186</v>
      </c>
      <c r="E7" t="s">
        <v>187</v>
      </c>
      <c r="F7" t="s">
        <v>188</v>
      </c>
      <c r="G7">
        <v>80</v>
      </c>
      <c r="H7" t="s">
        <v>189</v>
      </c>
      <c r="I7">
        <v>1</v>
      </c>
      <c r="J7">
        <v>26</v>
      </c>
    </row>
    <row r="8" spans="1:10" x14ac:dyDescent="0.2">
      <c r="A8">
        <v>80010</v>
      </c>
      <c r="B8" t="s">
        <v>190</v>
      </c>
      <c r="D8" t="s">
        <v>186</v>
      </c>
      <c r="E8" t="s">
        <v>187</v>
      </c>
      <c r="F8" t="s">
        <v>188</v>
      </c>
      <c r="G8">
        <v>80</v>
      </c>
      <c r="H8" t="s">
        <v>189</v>
      </c>
      <c r="I8">
        <v>1</v>
      </c>
      <c r="J8">
        <v>26</v>
      </c>
    </row>
    <row r="9" spans="1:10" x14ac:dyDescent="0.2">
      <c r="A9">
        <v>80012</v>
      </c>
      <c r="B9" t="s">
        <v>184</v>
      </c>
      <c r="D9" t="s">
        <v>186</v>
      </c>
      <c r="E9" t="s">
        <v>187</v>
      </c>
      <c r="F9" t="s">
        <v>188</v>
      </c>
      <c r="G9">
        <v>80</v>
      </c>
      <c r="H9" t="s">
        <v>189</v>
      </c>
      <c r="I9">
        <v>3</v>
      </c>
      <c r="J9">
        <v>26</v>
      </c>
    </row>
    <row r="10" spans="1:10" x14ac:dyDescent="0.2">
      <c r="A10">
        <v>80015</v>
      </c>
      <c r="B10" t="s">
        <v>184</v>
      </c>
      <c r="D10" t="s">
        <v>186</v>
      </c>
      <c r="E10" t="s">
        <v>187</v>
      </c>
      <c r="F10" t="s">
        <v>188</v>
      </c>
      <c r="G10">
        <v>80</v>
      </c>
      <c r="H10" t="s">
        <v>189</v>
      </c>
      <c r="I10">
        <v>3</v>
      </c>
      <c r="J10">
        <v>26</v>
      </c>
    </row>
    <row r="11" spans="1:10" x14ac:dyDescent="0.2">
      <c r="A11">
        <v>80018</v>
      </c>
      <c r="B11" t="s">
        <v>190</v>
      </c>
      <c r="D11" t="s">
        <v>186</v>
      </c>
      <c r="E11" t="s">
        <v>187</v>
      </c>
      <c r="F11" t="s">
        <v>188</v>
      </c>
      <c r="G11">
        <v>80</v>
      </c>
      <c r="H11" t="s">
        <v>189</v>
      </c>
      <c r="I11">
        <v>3</v>
      </c>
      <c r="J11">
        <v>26</v>
      </c>
    </row>
    <row r="12" spans="1:10" x14ac:dyDescent="0.2">
      <c r="A12">
        <v>80020</v>
      </c>
      <c r="B12" t="s">
        <v>50</v>
      </c>
      <c r="D12" t="s">
        <v>186</v>
      </c>
      <c r="E12" t="s">
        <v>187</v>
      </c>
      <c r="F12" t="s">
        <v>188</v>
      </c>
      <c r="G12">
        <v>80</v>
      </c>
      <c r="H12" t="s">
        <v>189</v>
      </c>
      <c r="I12">
        <v>3</v>
      </c>
      <c r="J12">
        <v>26</v>
      </c>
    </row>
    <row r="13" spans="1:10" x14ac:dyDescent="0.2">
      <c r="A13">
        <v>80021</v>
      </c>
      <c r="B13" t="s">
        <v>190</v>
      </c>
      <c r="D13" t="s">
        <v>186</v>
      </c>
      <c r="E13" t="s">
        <v>187</v>
      </c>
      <c r="F13" t="s">
        <v>188</v>
      </c>
      <c r="G13">
        <v>80</v>
      </c>
      <c r="H13" t="s">
        <v>189</v>
      </c>
      <c r="I13">
        <v>7</v>
      </c>
      <c r="J13">
        <v>26</v>
      </c>
    </row>
    <row r="14" spans="1:10" x14ac:dyDescent="0.2">
      <c r="A14">
        <v>80022</v>
      </c>
      <c r="B14" t="s">
        <v>184</v>
      </c>
      <c r="D14" t="s">
        <v>186</v>
      </c>
      <c r="E14" t="s">
        <v>187</v>
      </c>
      <c r="F14" t="s">
        <v>188</v>
      </c>
      <c r="G14">
        <v>80</v>
      </c>
      <c r="H14" t="s">
        <v>189</v>
      </c>
      <c r="I14">
        <v>3</v>
      </c>
      <c r="J14">
        <v>26</v>
      </c>
    </row>
    <row r="15" spans="1:10" x14ac:dyDescent="0.2">
      <c r="A15">
        <v>80024</v>
      </c>
      <c r="B15" t="s">
        <v>184</v>
      </c>
      <c r="D15" t="s">
        <v>186</v>
      </c>
      <c r="E15" t="s">
        <v>187</v>
      </c>
      <c r="F15" t="s">
        <v>188</v>
      </c>
      <c r="G15">
        <v>80</v>
      </c>
      <c r="H15" t="s">
        <v>189</v>
      </c>
      <c r="I15">
        <v>6</v>
      </c>
      <c r="J15">
        <v>26</v>
      </c>
    </row>
    <row r="16" spans="1:10" x14ac:dyDescent="0.2">
      <c r="A16">
        <v>80025</v>
      </c>
      <c r="B16" t="s">
        <v>50</v>
      </c>
      <c r="D16" t="s">
        <v>186</v>
      </c>
      <c r="E16" t="s">
        <v>187</v>
      </c>
      <c r="F16" t="s">
        <v>188</v>
      </c>
      <c r="G16">
        <v>80</v>
      </c>
      <c r="H16" t="s">
        <v>189</v>
      </c>
      <c r="I16">
        <v>2</v>
      </c>
      <c r="J16">
        <v>26</v>
      </c>
    </row>
    <row r="17" spans="1:10" x14ac:dyDescent="0.2">
      <c r="A17">
        <v>80026</v>
      </c>
      <c r="B17" t="s">
        <v>190</v>
      </c>
      <c r="D17" t="s">
        <v>186</v>
      </c>
      <c r="E17" t="s">
        <v>187</v>
      </c>
      <c r="F17" t="s">
        <v>188</v>
      </c>
      <c r="G17">
        <v>80</v>
      </c>
      <c r="H17" t="s">
        <v>189</v>
      </c>
      <c r="I17">
        <v>4</v>
      </c>
      <c r="J17">
        <v>26</v>
      </c>
    </row>
    <row r="18" spans="1:10" x14ac:dyDescent="0.2">
      <c r="A18">
        <v>80027</v>
      </c>
      <c r="B18" t="s">
        <v>50</v>
      </c>
      <c r="D18" t="s">
        <v>186</v>
      </c>
      <c r="E18" t="s">
        <v>187</v>
      </c>
      <c r="F18" t="s">
        <v>188</v>
      </c>
      <c r="G18">
        <v>80</v>
      </c>
      <c r="H18" t="s">
        <v>189</v>
      </c>
      <c r="I18">
        <v>2</v>
      </c>
      <c r="J18">
        <v>26</v>
      </c>
    </row>
    <row r="19" spans="1:10" x14ac:dyDescent="0.2">
      <c r="A19">
        <v>80030</v>
      </c>
      <c r="B19" t="s">
        <v>184</v>
      </c>
      <c r="D19" t="s">
        <v>186</v>
      </c>
      <c r="E19" t="s">
        <v>187</v>
      </c>
      <c r="F19" t="s">
        <v>188</v>
      </c>
      <c r="G19">
        <v>80</v>
      </c>
      <c r="H19" t="s">
        <v>189</v>
      </c>
      <c r="I19">
        <v>4</v>
      </c>
      <c r="J19">
        <v>26</v>
      </c>
    </row>
    <row r="20" spans="1:10" x14ac:dyDescent="0.2">
      <c r="A20">
        <v>80031</v>
      </c>
      <c r="B20" t="s">
        <v>386</v>
      </c>
      <c r="D20" t="s">
        <v>186</v>
      </c>
      <c r="E20" t="s">
        <v>187</v>
      </c>
      <c r="F20" t="s">
        <v>188</v>
      </c>
      <c r="G20">
        <v>80</v>
      </c>
      <c r="H20" t="s">
        <v>189</v>
      </c>
      <c r="I20">
        <v>4</v>
      </c>
      <c r="J20">
        <v>26</v>
      </c>
    </row>
    <row r="21" spans="1:10" x14ac:dyDescent="0.2">
      <c r="A21">
        <v>80032</v>
      </c>
      <c r="B21" t="s">
        <v>386</v>
      </c>
      <c r="D21" t="s">
        <v>186</v>
      </c>
      <c r="E21" t="s">
        <v>187</v>
      </c>
      <c r="F21" t="s">
        <v>188</v>
      </c>
      <c r="G21">
        <v>80</v>
      </c>
      <c r="H21" t="s">
        <v>189</v>
      </c>
      <c r="I21">
        <v>7</v>
      </c>
      <c r="J21">
        <v>26</v>
      </c>
    </row>
    <row r="22" spans="1:10" x14ac:dyDescent="0.2">
      <c r="A22">
        <v>80033</v>
      </c>
      <c r="B22" t="s">
        <v>184</v>
      </c>
      <c r="D22" t="s">
        <v>186</v>
      </c>
      <c r="E22" t="s">
        <v>187</v>
      </c>
      <c r="F22" t="s">
        <v>188</v>
      </c>
      <c r="G22">
        <v>80</v>
      </c>
      <c r="H22" t="s">
        <v>189</v>
      </c>
      <c r="I22">
        <v>2</v>
      </c>
      <c r="J22">
        <v>26</v>
      </c>
    </row>
    <row r="23" spans="1:10" x14ac:dyDescent="0.2">
      <c r="A23">
        <v>80034</v>
      </c>
      <c r="B23" t="s">
        <v>50</v>
      </c>
      <c r="D23" t="s">
        <v>186</v>
      </c>
      <c r="E23" t="s">
        <v>187</v>
      </c>
      <c r="F23" t="s">
        <v>188</v>
      </c>
      <c r="G23">
        <v>80</v>
      </c>
      <c r="H23" t="s">
        <v>189</v>
      </c>
      <c r="I23">
        <v>2</v>
      </c>
      <c r="J23">
        <v>26</v>
      </c>
    </row>
    <row r="24" spans="1:10" x14ac:dyDescent="0.2">
      <c r="A24">
        <v>80036</v>
      </c>
      <c r="B24" t="s">
        <v>184</v>
      </c>
      <c r="D24" t="s">
        <v>186</v>
      </c>
      <c r="E24" t="s">
        <v>187</v>
      </c>
      <c r="F24" t="s">
        <v>188</v>
      </c>
      <c r="G24">
        <v>80</v>
      </c>
      <c r="H24" t="s">
        <v>189</v>
      </c>
      <c r="I24">
        <v>1</v>
      </c>
      <c r="J24">
        <v>26</v>
      </c>
    </row>
    <row r="25" spans="1:10" x14ac:dyDescent="0.2">
      <c r="A25">
        <v>80041</v>
      </c>
      <c r="B25" t="s">
        <v>50</v>
      </c>
      <c r="D25" t="s">
        <v>186</v>
      </c>
      <c r="E25" t="s">
        <v>187</v>
      </c>
      <c r="F25" t="s">
        <v>188</v>
      </c>
      <c r="G25">
        <v>80</v>
      </c>
      <c r="H25" t="s">
        <v>189</v>
      </c>
      <c r="I25">
        <v>2</v>
      </c>
      <c r="J25">
        <v>26</v>
      </c>
    </row>
    <row r="26" spans="1:10" x14ac:dyDescent="0.2">
      <c r="A26">
        <v>80042</v>
      </c>
      <c r="B26" t="s">
        <v>184</v>
      </c>
      <c r="D26" t="s">
        <v>186</v>
      </c>
      <c r="E26" t="s">
        <v>187</v>
      </c>
      <c r="F26" t="s">
        <v>188</v>
      </c>
      <c r="G26">
        <v>80</v>
      </c>
      <c r="H26" t="s">
        <v>189</v>
      </c>
      <c r="I26">
        <v>3</v>
      </c>
      <c r="J26">
        <v>26</v>
      </c>
    </row>
    <row r="27" spans="1:10" x14ac:dyDescent="0.2">
      <c r="A27">
        <v>80044</v>
      </c>
      <c r="B27" t="s">
        <v>84</v>
      </c>
      <c r="D27" t="s">
        <v>186</v>
      </c>
      <c r="E27" t="s">
        <v>187</v>
      </c>
      <c r="F27" t="s">
        <v>188</v>
      </c>
      <c r="G27">
        <v>80</v>
      </c>
      <c r="H27" t="s">
        <v>189</v>
      </c>
      <c r="I27">
        <v>1</v>
      </c>
      <c r="J27">
        <v>26</v>
      </c>
    </row>
    <row r="28" spans="1:10" x14ac:dyDescent="0.2">
      <c r="A28">
        <v>80045</v>
      </c>
      <c r="B28" t="s">
        <v>190</v>
      </c>
      <c r="D28" t="s">
        <v>186</v>
      </c>
      <c r="E28" t="s">
        <v>187</v>
      </c>
      <c r="F28" t="s">
        <v>188</v>
      </c>
      <c r="G28">
        <v>80</v>
      </c>
      <c r="H28" t="s">
        <v>189</v>
      </c>
      <c r="I28">
        <v>3</v>
      </c>
      <c r="J28">
        <v>26</v>
      </c>
    </row>
    <row r="29" spans="1:10" x14ac:dyDescent="0.2">
      <c r="A29">
        <v>80048</v>
      </c>
      <c r="B29" t="s">
        <v>50</v>
      </c>
      <c r="D29" t="s">
        <v>186</v>
      </c>
      <c r="E29" t="s">
        <v>187</v>
      </c>
      <c r="F29" t="s">
        <v>188</v>
      </c>
      <c r="G29">
        <v>80</v>
      </c>
      <c r="H29" t="s">
        <v>189</v>
      </c>
      <c r="I29">
        <v>2</v>
      </c>
      <c r="J29">
        <v>26</v>
      </c>
    </row>
    <row r="30" spans="1:10" x14ac:dyDescent="0.2">
      <c r="A30">
        <v>80051</v>
      </c>
      <c r="B30" t="s">
        <v>184</v>
      </c>
      <c r="D30" t="s">
        <v>186</v>
      </c>
      <c r="E30" t="s">
        <v>187</v>
      </c>
      <c r="F30" t="s">
        <v>188</v>
      </c>
      <c r="G30">
        <v>80</v>
      </c>
      <c r="H30" t="s">
        <v>189</v>
      </c>
      <c r="I30">
        <v>3</v>
      </c>
      <c r="J30">
        <v>26</v>
      </c>
    </row>
    <row r="31" spans="1:10" x14ac:dyDescent="0.2">
      <c r="A31">
        <v>80052</v>
      </c>
      <c r="B31" t="s">
        <v>190</v>
      </c>
      <c r="D31" t="s">
        <v>186</v>
      </c>
      <c r="E31" t="s">
        <v>187</v>
      </c>
      <c r="F31" t="s">
        <v>188</v>
      </c>
      <c r="G31">
        <v>80</v>
      </c>
      <c r="H31" t="s">
        <v>189</v>
      </c>
      <c r="I31">
        <v>5</v>
      </c>
      <c r="J31">
        <v>26</v>
      </c>
    </row>
    <row r="32" spans="1:10" x14ac:dyDescent="0.2">
      <c r="A32">
        <v>80053</v>
      </c>
      <c r="B32" t="s">
        <v>190</v>
      </c>
      <c r="D32" t="s">
        <v>186</v>
      </c>
      <c r="E32" t="s">
        <v>187</v>
      </c>
      <c r="F32" t="s">
        <v>188</v>
      </c>
      <c r="G32">
        <v>80</v>
      </c>
      <c r="H32" t="s">
        <v>189</v>
      </c>
      <c r="I32">
        <v>2</v>
      </c>
      <c r="J32">
        <v>26</v>
      </c>
    </row>
    <row r="33" spans="1:10" x14ac:dyDescent="0.2">
      <c r="A33">
        <v>80054</v>
      </c>
      <c r="B33" t="s">
        <v>190</v>
      </c>
      <c r="D33" t="s">
        <v>186</v>
      </c>
      <c r="E33" t="s">
        <v>187</v>
      </c>
      <c r="F33" t="s">
        <v>188</v>
      </c>
      <c r="G33">
        <v>80</v>
      </c>
      <c r="H33" t="s">
        <v>189</v>
      </c>
      <c r="I33">
        <v>4</v>
      </c>
      <c r="J33">
        <v>26</v>
      </c>
    </row>
    <row r="34" spans="1:10" x14ac:dyDescent="0.2">
      <c r="A34">
        <v>80057</v>
      </c>
      <c r="B34" t="s">
        <v>184</v>
      </c>
      <c r="D34" t="s">
        <v>186</v>
      </c>
      <c r="E34" t="s">
        <v>187</v>
      </c>
      <c r="F34" t="s">
        <v>188</v>
      </c>
      <c r="G34">
        <v>80</v>
      </c>
      <c r="H34" t="s">
        <v>189</v>
      </c>
      <c r="I34">
        <v>3</v>
      </c>
      <c r="J34">
        <v>26</v>
      </c>
    </row>
    <row r="35" spans="1:10" x14ac:dyDescent="0.2">
      <c r="A35">
        <v>80058</v>
      </c>
      <c r="B35" t="s">
        <v>50</v>
      </c>
      <c r="D35" t="s">
        <v>186</v>
      </c>
      <c r="E35" t="s">
        <v>187</v>
      </c>
      <c r="F35" t="s">
        <v>188</v>
      </c>
      <c r="G35">
        <v>80</v>
      </c>
      <c r="H35" t="s">
        <v>189</v>
      </c>
      <c r="I35">
        <v>4</v>
      </c>
      <c r="J35">
        <v>26</v>
      </c>
    </row>
    <row r="36" spans="1:10" x14ac:dyDescent="0.2">
      <c r="A36">
        <v>80059</v>
      </c>
      <c r="B36" t="s">
        <v>184</v>
      </c>
      <c r="D36" t="s">
        <v>186</v>
      </c>
      <c r="E36" t="s">
        <v>187</v>
      </c>
      <c r="F36" t="s">
        <v>188</v>
      </c>
      <c r="G36">
        <v>80</v>
      </c>
      <c r="H36" t="s">
        <v>189</v>
      </c>
      <c r="I36">
        <v>2</v>
      </c>
      <c r="J36">
        <v>26</v>
      </c>
    </row>
    <row r="37" spans="1:10" x14ac:dyDescent="0.2">
      <c r="A37">
        <v>80063</v>
      </c>
      <c r="B37" t="s">
        <v>184</v>
      </c>
      <c r="D37" t="s">
        <v>186</v>
      </c>
      <c r="E37" t="s">
        <v>187</v>
      </c>
      <c r="F37" t="s">
        <v>188</v>
      </c>
      <c r="G37">
        <v>80</v>
      </c>
      <c r="H37" t="s">
        <v>189</v>
      </c>
      <c r="I37">
        <v>5</v>
      </c>
      <c r="J37">
        <v>26</v>
      </c>
    </row>
    <row r="38" spans="1:10" x14ac:dyDescent="0.2">
      <c r="A38">
        <v>80069</v>
      </c>
      <c r="B38" t="s">
        <v>190</v>
      </c>
      <c r="D38" t="s">
        <v>186</v>
      </c>
      <c r="E38" t="s">
        <v>187</v>
      </c>
      <c r="F38" t="s">
        <v>188</v>
      </c>
      <c r="G38">
        <v>80</v>
      </c>
      <c r="H38" t="s">
        <v>189</v>
      </c>
      <c r="I38">
        <v>3</v>
      </c>
      <c r="J38">
        <v>26</v>
      </c>
    </row>
    <row r="39" spans="1:10" x14ac:dyDescent="0.2">
      <c r="A39">
        <v>80075</v>
      </c>
      <c r="B39" t="s">
        <v>190</v>
      </c>
      <c r="D39" t="s">
        <v>186</v>
      </c>
      <c r="E39" t="s">
        <v>187</v>
      </c>
      <c r="F39" t="s">
        <v>188</v>
      </c>
      <c r="G39">
        <v>80</v>
      </c>
      <c r="H39" t="s">
        <v>189</v>
      </c>
      <c r="I39">
        <v>3</v>
      </c>
      <c r="J39">
        <v>26</v>
      </c>
    </row>
    <row r="40" spans="1:10" x14ac:dyDescent="0.2">
      <c r="A40">
        <v>80076</v>
      </c>
      <c r="B40" t="s">
        <v>190</v>
      </c>
      <c r="D40" t="s">
        <v>186</v>
      </c>
      <c r="E40" t="s">
        <v>187</v>
      </c>
      <c r="F40" t="s">
        <v>188</v>
      </c>
      <c r="G40">
        <v>80</v>
      </c>
      <c r="H40" t="s">
        <v>189</v>
      </c>
      <c r="I40">
        <v>2</v>
      </c>
      <c r="J40">
        <v>26</v>
      </c>
    </row>
    <row r="41" spans="1:10" x14ac:dyDescent="0.2">
      <c r="A41">
        <v>80082</v>
      </c>
      <c r="B41" t="s">
        <v>190</v>
      </c>
      <c r="D41" t="s">
        <v>186</v>
      </c>
      <c r="E41" t="s">
        <v>187</v>
      </c>
      <c r="F41" t="s">
        <v>188</v>
      </c>
      <c r="G41">
        <v>80</v>
      </c>
      <c r="H41" t="s">
        <v>189</v>
      </c>
      <c r="I41">
        <v>3</v>
      </c>
      <c r="J41">
        <v>26</v>
      </c>
    </row>
    <row r="42" spans="1:10" x14ac:dyDescent="0.2">
      <c r="A42">
        <v>80089</v>
      </c>
      <c r="B42" t="s">
        <v>184</v>
      </c>
      <c r="D42" t="s">
        <v>186</v>
      </c>
      <c r="E42" t="s">
        <v>187</v>
      </c>
      <c r="F42" t="s">
        <v>188</v>
      </c>
      <c r="G42">
        <v>80</v>
      </c>
      <c r="H42" t="s">
        <v>189</v>
      </c>
      <c r="I42">
        <v>2</v>
      </c>
      <c r="J42">
        <v>26</v>
      </c>
    </row>
    <row r="43" spans="1:10" x14ac:dyDescent="0.2">
      <c r="A43">
        <v>80090</v>
      </c>
      <c r="B43" t="s">
        <v>386</v>
      </c>
      <c r="D43" t="s">
        <v>186</v>
      </c>
      <c r="E43" t="s">
        <v>187</v>
      </c>
      <c r="F43" t="s">
        <v>188</v>
      </c>
      <c r="G43">
        <v>80</v>
      </c>
      <c r="H43" t="s">
        <v>189</v>
      </c>
      <c r="I43">
        <v>3</v>
      </c>
      <c r="J43">
        <v>26</v>
      </c>
    </row>
    <row r="44" spans="1:10" x14ac:dyDescent="0.2">
      <c r="A44">
        <v>80093</v>
      </c>
      <c r="B44" t="s">
        <v>184</v>
      </c>
      <c r="D44" t="s">
        <v>186</v>
      </c>
      <c r="E44" t="s">
        <v>187</v>
      </c>
      <c r="F44" t="s">
        <v>188</v>
      </c>
      <c r="G44">
        <v>80</v>
      </c>
      <c r="H44" t="s">
        <v>189</v>
      </c>
      <c r="I44">
        <v>3</v>
      </c>
      <c r="J44">
        <v>26</v>
      </c>
    </row>
    <row r="45" spans="1:10" x14ac:dyDescent="0.2">
      <c r="A45">
        <v>80103</v>
      </c>
      <c r="B45" t="s">
        <v>190</v>
      </c>
      <c r="D45" t="s">
        <v>186</v>
      </c>
      <c r="E45" t="s">
        <v>187</v>
      </c>
      <c r="F45" t="s">
        <v>188</v>
      </c>
      <c r="G45">
        <v>80</v>
      </c>
      <c r="H45" t="s">
        <v>189</v>
      </c>
      <c r="I45">
        <v>3</v>
      </c>
      <c r="J45">
        <v>26</v>
      </c>
    </row>
    <row r="46" spans="1:10" x14ac:dyDescent="0.2">
      <c r="A46">
        <v>80110</v>
      </c>
      <c r="B46" t="s">
        <v>54</v>
      </c>
      <c r="D46" t="s">
        <v>186</v>
      </c>
      <c r="E46" t="s">
        <v>187</v>
      </c>
      <c r="F46" t="s">
        <v>188</v>
      </c>
      <c r="G46">
        <v>80</v>
      </c>
      <c r="H46" t="s">
        <v>189</v>
      </c>
      <c r="I46">
        <v>1</v>
      </c>
      <c r="J46">
        <v>26</v>
      </c>
    </row>
    <row r="47" spans="1:10" x14ac:dyDescent="0.2">
      <c r="A47">
        <v>80111</v>
      </c>
      <c r="B47" t="s">
        <v>386</v>
      </c>
      <c r="D47" t="s">
        <v>186</v>
      </c>
      <c r="E47" t="s">
        <v>187</v>
      </c>
      <c r="F47" t="s">
        <v>188</v>
      </c>
      <c r="G47">
        <v>80</v>
      </c>
      <c r="H47" t="s">
        <v>189</v>
      </c>
      <c r="I47">
        <v>3</v>
      </c>
      <c r="J47">
        <v>26</v>
      </c>
    </row>
    <row r="48" spans="1:10" x14ac:dyDescent="0.2">
      <c r="A48">
        <v>80113</v>
      </c>
      <c r="B48" t="s">
        <v>190</v>
      </c>
      <c r="D48" t="s">
        <v>186</v>
      </c>
      <c r="E48" t="s">
        <v>187</v>
      </c>
      <c r="F48" t="s">
        <v>188</v>
      </c>
      <c r="G48">
        <v>80</v>
      </c>
      <c r="H48" t="s">
        <v>189</v>
      </c>
      <c r="I48">
        <v>6</v>
      </c>
      <c r="J48">
        <v>26</v>
      </c>
    </row>
    <row r="49" spans="1:10" x14ac:dyDescent="0.2">
      <c r="A49">
        <v>80124</v>
      </c>
      <c r="B49" t="s">
        <v>190</v>
      </c>
      <c r="D49" t="s">
        <v>186</v>
      </c>
      <c r="E49" t="s">
        <v>187</v>
      </c>
      <c r="F49" t="s">
        <v>188</v>
      </c>
      <c r="G49">
        <v>80</v>
      </c>
      <c r="H49" t="s">
        <v>189</v>
      </c>
      <c r="I49">
        <v>3</v>
      </c>
      <c r="J49">
        <v>26</v>
      </c>
    </row>
    <row r="50" spans="1:10" x14ac:dyDescent="0.2">
      <c r="A50">
        <v>80130</v>
      </c>
      <c r="B50" t="s">
        <v>190</v>
      </c>
      <c r="D50" t="s">
        <v>186</v>
      </c>
      <c r="E50" t="s">
        <v>187</v>
      </c>
      <c r="F50" t="s">
        <v>188</v>
      </c>
      <c r="G50">
        <v>80</v>
      </c>
      <c r="H50" t="s">
        <v>189</v>
      </c>
      <c r="I50">
        <v>5</v>
      </c>
      <c r="J50">
        <v>26</v>
      </c>
    </row>
    <row r="51" spans="1:10" x14ac:dyDescent="0.2">
      <c r="A51">
        <v>80132</v>
      </c>
      <c r="B51" t="s">
        <v>54</v>
      </c>
      <c r="D51" t="s">
        <v>186</v>
      </c>
      <c r="E51" t="s">
        <v>187</v>
      </c>
      <c r="F51" t="s">
        <v>188</v>
      </c>
      <c r="G51">
        <v>80</v>
      </c>
      <c r="H51" t="s">
        <v>189</v>
      </c>
      <c r="I51">
        <v>1</v>
      </c>
      <c r="J51">
        <v>26</v>
      </c>
    </row>
    <row r="52" spans="1:10" x14ac:dyDescent="0.2">
      <c r="A52">
        <v>80137</v>
      </c>
      <c r="B52" t="s">
        <v>50</v>
      </c>
      <c r="D52" t="s">
        <v>186</v>
      </c>
      <c r="E52" t="s">
        <v>187</v>
      </c>
      <c r="F52" t="s">
        <v>188</v>
      </c>
      <c r="G52">
        <v>80</v>
      </c>
      <c r="H52" t="s">
        <v>189</v>
      </c>
      <c r="I52">
        <v>2</v>
      </c>
      <c r="J52">
        <v>26</v>
      </c>
    </row>
    <row r="53" spans="1:10" x14ac:dyDescent="0.2">
      <c r="A53">
        <v>80144</v>
      </c>
      <c r="B53" t="s">
        <v>184</v>
      </c>
      <c r="D53" t="s">
        <v>186</v>
      </c>
      <c r="E53" t="s">
        <v>187</v>
      </c>
      <c r="F53" t="s">
        <v>188</v>
      </c>
      <c r="G53">
        <v>80</v>
      </c>
      <c r="H53" t="s">
        <v>189</v>
      </c>
      <c r="I53">
        <v>3</v>
      </c>
      <c r="J53">
        <v>26</v>
      </c>
    </row>
    <row r="54" spans="1:10" x14ac:dyDescent="0.2">
      <c r="A54">
        <v>80145</v>
      </c>
      <c r="B54" t="s">
        <v>386</v>
      </c>
      <c r="D54" t="s">
        <v>186</v>
      </c>
      <c r="E54" t="s">
        <v>187</v>
      </c>
      <c r="F54" t="s">
        <v>188</v>
      </c>
      <c r="G54">
        <v>80</v>
      </c>
      <c r="H54" t="s">
        <v>189</v>
      </c>
      <c r="I54">
        <v>9</v>
      </c>
      <c r="J54">
        <v>26</v>
      </c>
    </row>
    <row r="55" spans="1:10" x14ac:dyDescent="0.2">
      <c r="A55">
        <v>80149</v>
      </c>
      <c r="B55" t="s">
        <v>190</v>
      </c>
      <c r="D55" t="s">
        <v>186</v>
      </c>
      <c r="E55" t="s">
        <v>187</v>
      </c>
      <c r="F55" t="s">
        <v>188</v>
      </c>
      <c r="G55">
        <v>80</v>
      </c>
      <c r="H55" t="s">
        <v>189</v>
      </c>
      <c r="I55">
        <v>2</v>
      </c>
      <c r="J55">
        <v>26</v>
      </c>
    </row>
    <row r="56" spans="1:10" x14ac:dyDescent="0.2">
      <c r="A56">
        <v>80153</v>
      </c>
      <c r="B56" t="s">
        <v>84</v>
      </c>
      <c r="D56" t="s">
        <v>186</v>
      </c>
      <c r="E56" t="s">
        <v>187</v>
      </c>
      <c r="F56" t="s">
        <v>188</v>
      </c>
      <c r="G56">
        <v>80</v>
      </c>
      <c r="H56" t="s">
        <v>189</v>
      </c>
      <c r="I56">
        <v>1</v>
      </c>
      <c r="J56">
        <v>26</v>
      </c>
    </row>
    <row r="57" spans="1:10" x14ac:dyDescent="0.2">
      <c r="A57">
        <v>80157</v>
      </c>
      <c r="B57" t="s">
        <v>190</v>
      </c>
      <c r="D57" t="s">
        <v>186</v>
      </c>
      <c r="E57" t="s">
        <v>187</v>
      </c>
      <c r="F57" t="s">
        <v>188</v>
      </c>
      <c r="G57">
        <v>80</v>
      </c>
      <c r="H57" t="s">
        <v>189</v>
      </c>
      <c r="I57">
        <v>7</v>
      </c>
      <c r="J57">
        <v>26</v>
      </c>
    </row>
    <row r="58" spans="1:10" x14ac:dyDescent="0.2">
      <c r="A58">
        <v>80159</v>
      </c>
      <c r="B58" t="s">
        <v>184</v>
      </c>
      <c r="D58" t="s">
        <v>186</v>
      </c>
      <c r="E58" t="s">
        <v>187</v>
      </c>
      <c r="F58" t="s">
        <v>188</v>
      </c>
      <c r="G58">
        <v>80</v>
      </c>
      <c r="H58" t="s">
        <v>189</v>
      </c>
      <c r="I58">
        <v>5</v>
      </c>
      <c r="J58">
        <v>26</v>
      </c>
    </row>
    <row r="59" spans="1:10" x14ac:dyDescent="0.2">
      <c r="A59">
        <v>80162</v>
      </c>
      <c r="B59" t="s">
        <v>50</v>
      </c>
      <c r="D59" t="s">
        <v>186</v>
      </c>
      <c r="E59" t="s">
        <v>187</v>
      </c>
      <c r="F59" t="s">
        <v>188</v>
      </c>
      <c r="G59">
        <v>80</v>
      </c>
      <c r="H59" t="s">
        <v>189</v>
      </c>
      <c r="I59">
        <v>1</v>
      </c>
      <c r="J59">
        <v>26</v>
      </c>
    </row>
    <row r="60" spans="1:10" x14ac:dyDescent="0.2">
      <c r="A60">
        <v>80167</v>
      </c>
      <c r="B60" t="s">
        <v>184</v>
      </c>
      <c r="D60" t="s">
        <v>186</v>
      </c>
      <c r="E60" t="s">
        <v>187</v>
      </c>
      <c r="F60" t="s">
        <v>188</v>
      </c>
      <c r="G60">
        <v>80</v>
      </c>
      <c r="H60" t="s">
        <v>189</v>
      </c>
      <c r="I60">
        <v>7</v>
      </c>
      <c r="J60">
        <v>26</v>
      </c>
    </row>
    <row r="61" spans="1:10" x14ac:dyDescent="0.2">
      <c r="A61">
        <v>80170</v>
      </c>
      <c r="B61" t="s">
        <v>50</v>
      </c>
      <c r="D61" t="s">
        <v>186</v>
      </c>
      <c r="E61" t="s">
        <v>187</v>
      </c>
      <c r="F61" t="s">
        <v>188</v>
      </c>
      <c r="G61">
        <v>80</v>
      </c>
      <c r="H61" t="s">
        <v>189</v>
      </c>
      <c r="I61">
        <v>3</v>
      </c>
      <c r="J61">
        <v>26</v>
      </c>
    </row>
    <row r="62" spans="1:10" x14ac:dyDescent="0.2">
      <c r="A62">
        <v>80176</v>
      </c>
      <c r="B62" t="s">
        <v>190</v>
      </c>
      <c r="D62" t="s">
        <v>186</v>
      </c>
      <c r="E62" t="s">
        <v>187</v>
      </c>
      <c r="F62" t="s">
        <v>188</v>
      </c>
      <c r="G62">
        <v>80</v>
      </c>
      <c r="H62" t="s">
        <v>189</v>
      </c>
      <c r="I62">
        <v>7</v>
      </c>
      <c r="J62">
        <v>26</v>
      </c>
    </row>
    <row r="63" spans="1:10" x14ac:dyDescent="0.2">
      <c r="A63">
        <v>80178</v>
      </c>
      <c r="B63" t="s">
        <v>386</v>
      </c>
      <c r="D63" t="s">
        <v>186</v>
      </c>
      <c r="E63" t="s">
        <v>187</v>
      </c>
      <c r="F63" t="s">
        <v>188</v>
      </c>
      <c r="G63">
        <v>80</v>
      </c>
      <c r="H63" t="s">
        <v>189</v>
      </c>
      <c r="I63">
        <v>3</v>
      </c>
      <c r="J63">
        <v>26</v>
      </c>
    </row>
    <row r="64" spans="1:10" x14ac:dyDescent="0.2">
      <c r="A64">
        <v>80180</v>
      </c>
      <c r="B64" t="s">
        <v>184</v>
      </c>
      <c r="D64" t="s">
        <v>186</v>
      </c>
      <c r="E64" t="s">
        <v>187</v>
      </c>
      <c r="F64" t="s">
        <v>188</v>
      </c>
      <c r="G64">
        <v>80</v>
      </c>
      <c r="H64" t="s">
        <v>189</v>
      </c>
      <c r="I64">
        <v>2</v>
      </c>
      <c r="J64">
        <v>26</v>
      </c>
    </row>
    <row r="65" spans="1:10" x14ac:dyDescent="0.2">
      <c r="A65">
        <v>80181</v>
      </c>
      <c r="B65" t="s">
        <v>184</v>
      </c>
      <c r="D65" t="s">
        <v>186</v>
      </c>
      <c r="E65" t="s">
        <v>187</v>
      </c>
      <c r="F65" t="s">
        <v>188</v>
      </c>
      <c r="G65">
        <v>80</v>
      </c>
      <c r="H65" t="s">
        <v>189</v>
      </c>
      <c r="I65">
        <v>3</v>
      </c>
      <c r="J65">
        <v>26</v>
      </c>
    </row>
    <row r="66" spans="1:10" x14ac:dyDescent="0.2">
      <c r="A66">
        <v>80185</v>
      </c>
      <c r="B66" t="s">
        <v>190</v>
      </c>
      <c r="D66" t="s">
        <v>186</v>
      </c>
      <c r="E66" t="s">
        <v>187</v>
      </c>
      <c r="F66" t="s">
        <v>188</v>
      </c>
      <c r="G66">
        <v>80</v>
      </c>
      <c r="H66" t="s">
        <v>189</v>
      </c>
      <c r="I66">
        <v>3</v>
      </c>
      <c r="J66">
        <v>26</v>
      </c>
    </row>
    <row r="67" spans="1:10" x14ac:dyDescent="0.2">
      <c r="A67">
        <v>80190</v>
      </c>
      <c r="B67" t="s">
        <v>84</v>
      </c>
      <c r="D67" t="s">
        <v>186</v>
      </c>
      <c r="E67" t="s">
        <v>187</v>
      </c>
      <c r="F67" t="s">
        <v>188</v>
      </c>
      <c r="G67">
        <v>80</v>
      </c>
      <c r="H67" t="s">
        <v>189</v>
      </c>
      <c r="I67">
        <v>1</v>
      </c>
      <c r="J67">
        <v>26</v>
      </c>
    </row>
    <row r="68" spans="1:10" x14ac:dyDescent="0.2">
      <c r="A68">
        <v>80194</v>
      </c>
      <c r="B68" t="s">
        <v>190</v>
      </c>
      <c r="D68" t="s">
        <v>186</v>
      </c>
      <c r="E68" t="s">
        <v>187</v>
      </c>
      <c r="F68" t="s">
        <v>188</v>
      </c>
      <c r="G68">
        <v>80</v>
      </c>
      <c r="H68" t="s">
        <v>189</v>
      </c>
      <c r="I68">
        <v>4</v>
      </c>
      <c r="J68">
        <v>26</v>
      </c>
    </row>
    <row r="69" spans="1:10" x14ac:dyDescent="0.2">
      <c r="A69">
        <v>80196</v>
      </c>
      <c r="B69" t="s">
        <v>54</v>
      </c>
      <c r="D69" t="s">
        <v>186</v>
      </c>
      <c r="E69" t="s">
        <v>187</v>
      </c>
      <c r="F69" t="s">
        <v>188</v>
      </c>
      <c r="G69">
        <v>80</v>
      </c>
      <c r="H69" t="s">
        <v>189</v>
      </c>
      <c r="I69">
        <v>1</v>
      </c>
      <c r="J69">
        <v>26</v>
      </c>
    </row>
    <row r="70" spans="1:10" x14ac:dyDescent="0.2">
      <c r="A70">
        <v>80202</v>
      </c>
      <c r="B70" t="s">
        <v>190</v>
      </c>
      <c r="D70" t="s">
        <v>186</v>
      </c>
      <c r="E70" t="s">
        <v>187</v>
      </c>
      <c r="F70" t="s">
        <v>188</v>
      </c>
      <c r="G70">
        <v>80</v>
      </c>
      <c r="H70" t="s">
        <v>189</v>
      </c>
      <c r="I70">
        <v>7</v>
      </c>
      <c r="J70">
        <v>26</v>
      </c>
    </row>
    <row r="71" spans="1:10" x14ac:dyDescent="0.2">
      <c r="A71">
        <v>80205</v>
      </c>
      <c r="B71" t="s">
        <v>184</v>
      </c>
      <c r="D71" t="s">
        <v>186</v>
      </c>
      <c r="E71" t="s">
        <v>187</v>
      </c>
      <c r="F71" t="s">
        <v>188</v>
      </c>
      <c r="G71">
        <v>80</v>
      </c>
      <c r="H71" t="s">
        <v>189</v>
      </c>
      <c r="I71">
        <v>3</v>
      </c>
      <c r="J71">
        <v>26</v>
      </c>
    </row>
    <row r="72" spans="1:10" x14ac:dyDescent="0.2">
      <c r="A72">
        <v>80206</v>
      </c>
      <c r="B72" t="s">
        <v>190</v>
      </c>
      <c r="D72" t="s">
        <v>186</v>
      </c>
      <c r="E72" t="s">
        <v>187</v>
      </c>
      <c r="F72" t="s">
        <v>188</v>
      </c>
      <c r="G72">
        <v>80</v>
      </c>
      <c r="H72" t="s">
        <v>189</v>
      </c>
      <c r="I72">
        <v>3</v>
      </c>
      <c r="J72">
        <v>26</v>
      </c>
    </row>
    <row r="73" spans="1:10" x14ac:dyDescent="0.2">
      <c r="A73">
        <v>80207</v>
      </c>
      <c r="B73" t="s">
        <v>184</v>
      </c>
      <c r="D73" t="s">
        <v>186</v>
      </c>
      <c r="E73" t="s">
        <v>187</v>
      </c>
      <c r="F73" t="s">
        <v>188</v>
      </c>
      <c r="G73">
        <v>80</v>
      </c>
      <c r="H73" t="s">
        <v>189</v>
      </c>
      <c r="I73">
        <v>3</v>
      </c>
      <c r="J73">
        <v>26</v>
      </c>
    </row>
    <row r="74" spans="1:10" x14ac:dyDescent="0.2">
      <c r="A74">
        <v>80214</v>
      </c>
      <c r="B74" t="s">
        <v>190</v>
      </c>
      <c r="D74" t="s">
        <v>186</v>
      </c>
      <c r="E74" t="s">
        <v>187</v>
      </c>
      <c r="F74" t="s">
        <v>188</v>
      </c>
      <c r="G74">
        <v>80</v>
      </c>
      <c r="H74" t="s">
        <v>189</v>
      </c>
      <c r="I74">
        <v>4</v>
      </c>
      <c r="J74">
        <v>26</v>
      </c>
    </row>
    <row r="75" spans="1:10" x14ac:dyDescent="0.2">
      <c r="A75">
        <v>80216</v>
      </c>
      <c r="B75" t="s">
        <v>190</v>
      </c>
      <c r="D75" t="s">
        <v>186</v>
      </c>
      <c r="E75" t="s">
        <v>187</v>
      </c>
      <c r="F75" t="s">
        <v>188</v>
      </c>
      <c r="G75">
        <v>80</v>
      </c>
      <c r="H75" t="s">
        <v>189</v>
      </c>
      <c r="I75">
        <v>6</v>
      </c>
      <c r="J75">
        <v>26</v>
      </c>
    </row>
    <row r="76" spans="1:10" x14ac:dyDescent="0.2">
      <c r="A76">
        <v>80227</v>
      </c>
      <c r="B76" t="s">
        <v>184</v>
      </c>
      <c r="D76" t="s">
        <v>186</v>
      </c>
      <c r="E76" t="s">
        <v>187</v>
      </c>
      <c r="F76" t="s">
        <v>188</v>
      </c>
      <c r="G76">
        <v>80</v>
      </c>
      <c r="H76" t="s">
        <v>189</v>
      </c>
      <c r="I76">
        <v>2</v>
      </c>
      <c r="J76">
        <v>26</v>
      </c>
    </row>
    <row r="77" spans="1:10" x14ac:dyDescent="0.2">
      <c r="A77">
        <v>80231</v>
      </c>
      <c r="B77" t="s">
        <v>54</v>
      </c>
      <c r="D77" t="s">
        <v>186</v>
      </c>
      <c r="E77" t="s">
        <v>187</v>
      </c>
      <c r="F77" t="s">
        <v>188</v>
      </c>
      <c r="G77">
        <v>80</v>
      </c>
      <c r="H77" t="s">
        <v>189</v>
      </c>
      <c r="I77">
        <v>2</v>
      </c>
      <c r="J77">
        <v>26</v>
      </c>
    </row>
    <row r="78" spans="1:10" x14ac:dyDescent="0.2">
      <c r="A78">
        <v>80232</v>
      </c>
      <c r="B78" t="s">
        <v>184</v>
      </c>
      <c r="D78" t="s">
        <v>186</v>
      </c>
      <c r="E78" t="s">
        <v>187</v>
      </c>
      <c r="F78" t="s">
        <v>188</v>
      </c>
      <c r="G78">
        <v>80</v>
      </c>
      <c r="H78" t="s">
        <v>189</v>
      </c>
      <c r="I78">
        <v>3</v>
      </c>
      <c r="J78">
        <v>26</v>
      </c>
    </row>
    <row r="79" spans="1:10" x14ac:dyDescent="0.2">
      <c r="A79">
        <v>80239</v>
      </c>
      <c r="B79" t="s">
        <v>84</v>
      </c>
      <c r="D79" t="s">
        <v>186</v>
      </c>
      <c r="E79" t="s">
        <v>187</v>
      </c>
      <c r="F79" t="s">
        <v>188</v>
      </c>
      <c r="G79">
        <v>80</v>
      </c>
      <c r="H79" t="s">
        <v>189</v>
      </c>
      <c r="I79">
        <v>1</v>
      </c>
      <c r="J79">
        <v>26</v>
      </c>
    </row>
    <row r="80" spans="1:10" x14ac:dyDescent="0.2">
      <c r="A80">
        <v>80245</v>
      </c>
      <c r="B80" t="s">
        <v>184</v>
      </c>
      <c r="D80" t="s">
        <v>186</v>
      </c>
      <c r="E80" t="s">
        <v>187</v>
      </c>
      <c r="F80" t="s">
        <v>188</v>
      </c>
      <c r="G80">
        <v>80</v>
      </c>
      <c r="H80" t="s">
        <v>189</v>
      </c>
      <c r="I80">
        <v>3</v>
      </c>
      <c r="J80">
        <v>26</v>
      </c>
    </row>
    <row r="81" spans="1:10" x14ac:dyDescent="0.2">
      <c r="A81">
        <v>80246</v>
      </c>
      <c r="B81" t="s">
        <v>50</v>
      </c>
      <c r="D81" t="s">
        <v>186</v>
      </c>
      <c r="E81" t="s">
        <v>187</v>
      </c>
      <c r="F81" t="s">
        <v>188</v>
      </c>
      <c r="G81">
        <v>80</v>
      </c>
      <c r="H81" t="s">
        <v>189</v>
      </c>
      <c r="I81">
        <v>2</v>
      </c>
      <c r="J81">
        <v>26</v>
      </c>
    </row>
    <row r="82" spans="1:10" x14ac:dyDescent="0.2">
      <c r="A82">
        <v>80251</v>
      </c>
      <c r="B82" t="s">
        <v>54</v>
      </c>
      <c r="D82" t="s">
        <v>186</v>
      </c>
      <c r="E82" t="s">
        <v>187</v>
      </c>
      <c r="F82" t="s">
        <v>188</v>
      </c>
      <c r="G82">
        <v>80</v>
      </c>
      <c r="H82" t="s">
        <v>189</v>
      </c>
      <c r="I82">
        <v>1</v>
      </c>
      <c r="J82">
        <v>26</v>
      </c>
    </row>
    <row r="83" spans="1:10" x14ac:dyDescent="0.2">
      <c r="A83">
        <v>80256</v>
      </c>
      <c r="B83" t="s">
        <v>84</v>
      </c>
      <c r="D83" t="s">
        <v>186</v>
      </c>
      <c r="E83" t="s">
        <v>187</v>
      </c>
      <c r="F83" t="s">
        <v>188</v>
      </c>
      <c r="G83">
        <v>80</v>
      </c>
      <c r="H83" t="s">
        <v>189</v>
      </c>
      <c r="I83">
        <v>1</v>
      </c>
      <c r="J83">
        <v>26</v>
      </c>
    </row>
    <row r="84" spans="1:10" x14ac:dyDescent="0.2">
      <c r="A84">
        <v>80258</v>
      </c>
      <c r="B84" t="s">
        <v>84</v>
      </c>
      <c r="D84" t="s">
        <v>186</v>
      </c>
      <c r="E84" t="s">
        <v>187</v>
      </c>
      <c r="F84" t="s">
        <v>188</v>
      </c>
      <c r="G84">
        <v>80</v>
      </c>
      <c r="H84" t="s">
        <v>189</v>
      </c>
      <c r="I84">
        <v>2</v>
      </c>
      <c r="J84">
        <v>26</v>
      </c>
    </row>
    <row r="85" spans="1:10" x14ac:dyDescent="0.2">
      <c r="A85">
        <v>80260</v>
      </c>
      <c r="B85" t="s">
        <v>50</v>
      </c>
      <c r="D85" t="s">
        <v>186</v>
      </c>
      <c r="E85" t="s">
        <v>187</v>
      </c>
      <c r="F85" t="s">
        <v>188</v>
      </c>
      <c r="G85">
        <v>80</v>
      </c>
      <c r="H85" t="s">
        <v>189</v>
      </c>
      <c r="I85">
        <v>3</v>
      </c>
      <c r="J85">
        <v>26</v>
      </c>
    </row>
    <row r="86" spans="1:10" x14ac:dyDescent="0.2">
      <c r="A86">
        <v>80271</v>
      </c>
      <c r="B86" t="s">
        <v>184</v>
      </c>
      <c r="D86" t="s">
        <v>186</v>
      </c>
      <c r="E86" t="s">
        <v>187</v>
      </c>
      <c r="F86" t="s">
        <v>188</v>
      </c>
      <c r="G86">
        <v>80</v>
      </c>
      <c r="H86" t="s">
        <v>189</v>
      </c>
      <c r="I86">
        <v>4</v>
      </c>
      <c r="J86">
        <v>26</v>
      </c>
    </row>
    <row r="87" spans="1:10" x14ac:dyDescent="0.2">
      <c r="A87">
        <v>80280</v>
      </c>
      <c r="B87" t="s">
        <v>190</v>
      </c>
      <c r="D87" t="s">
        <v>186</v>
      </c>
      <c r="E87" t="s">
        <v>187</v>
      </c>
      <c r="F87" t="s">
        <v>188</v>
      </c>
      <c r="G87">
        <v>80</v>
      </c>
      <c r="H87" t="s">
        <v>189</v>
      </c>
      <c r="I87">
        <v>5</v>
      </c>
      <c r="J87">
        <v>26</v>
      </c>
    </row>
    <row r="88" spans="1:10" x14ac:dyDescent="0.2">
      <c r="A88">
        <v>80289</v>
      </c>
      <c r="B88" t="s">
        <v>50</v>
      </c>
      <c r="D88" t="s">
        <v>186</v>
      </c>
      <c r="E88" t="s">
        <v>187</v>
      </c>
      <c r="F88" t="s">
        <v>188</v>
      </c>
      <c r="G88">
        <v>80</v>
      </c>
      <c r="H88" t="s">
        <v>189</v>
      </c>
      <c r="I88">
        <v>2</v>
      </c>
      <c r="J88">
        <v>26</v>
      </c>
    </row>
    <row r="89" spans="1:10" x14ac:dyDescent="0.2">
      <c r="A89">
        <v>80291</v>
      </c>
      <c r="B89" t="s">
        <v>84</v>
      </c>
      <c r="D89" t="s">
        <v>186</v>
      </c>
      <c r="E89" t="s">
        <v>187</v>
      </c>
      <c r="F89" t="s">
        <v>188</v>
      </c>
      <c r="G89">
        <v>80</v>
      </c>
      <c r="H89" t="s">
        <v>189</v>
      </c>
      <c r="I89">
        <v>1</v>
      </c>
      <c r="J89">
        <v>26</v>
      </c>
    </row>
    <row r="90" spans="1:10" x14ac:dyDescent="0.2">
      <c r="A90">
        <v>80297</v>
      </c>
      <c r="B90" t="s">
        <v>184</v>
      </c>
      <c r="D90" t="s">
        <v>186</v>
      </c>
      <c r="E90" t="s">
        <v>187</v>
      </c>
      <c r="F90" t="s">
        <v>188</v>
      </c>
      <c r="G90">
        <v>80</v>
      </c>
      <c r="H90" t="s">
        <v>189</v>
      </c>
      <c r="I90">
        <v>3</v>
      </c>
      <c r="J90">
        <v>26</v>
      </c>
    </row>
    <row r="91" spans="1:10" x14ac:dyDescent="0.2">
      <c r="A91">
        <v>80300</v>
      </c>
      <c r="B91" t="s">
        <v>54</v>
      </c>
      <c r="D91" t="s">
        <v>186</v>
      </c>
      <c r="E91" t="s">
        <v>187</v>
      </c>
      <c r="F91" t="s">
        <v>188</v>
      </c>
      <c r="G91">
        <v>80</v>
      </c>
      <c r="H91" t="s">
        <v>189</v>
      </c>
      <c r="I91">
        <v>1</v>
      </c>
      <c r="J91">
        <v>26</v>
      </c>
    </row>
    <row r="92" spans="1:10" x14ac:dyDescent="0.2">
      <c r="A92">
        <v>80305</v>
      </c>
      <c r="B92" t="s">
        <v>54</v>
      </c>
      <c r="D92" t="s">
        <v>186</v>
      </c>
      <c r="E92" t="s">
        <v>187</v>
      </c>
      <c r="F92" t="s">
        <v>188</v>
      </c>
      <c r="G92">
        <v>80</v>
      </c>
      <c r="H92" t="s">
        <v>189</v>
      </c>
      <c r="I92">
        <v>2</v>
      </c>
      <c r="J92">
        <v>26</v>
      </c>
    </row>
    <row r="93" spans="1:10" x14ac:dyDescent="0.2">
      <c r="A93">
        <v>80307</v>
      </c>
      <c r="B93" t="s">
        <v>184</v>
      </c>
      <c r="D93" t="s">
        <v>186</v>
      </c>
      <c r="E93" t="s">
        <v>187</v>
      </c>
      <c r="F93" t="s">
        <v>188</v>
      </c>
      <c r="G93">
        <v>80</v>
      </c>
      <c r="H93" t="s">
        <v>189</v>
      </c>
      <c r="I93">
        <v>2</v>
      </c>
      <c r="J93">
        <v>26</v>
      </c>
    </row>
    <row r="94" spans="1:10" x14ac:dyDescent="0.2">
      <c r="A94">
        <v>80311</v>
      </c>
      <c r="B94" t="s">
        <v>50</v>
      </c>
      <c r="D94" t="s">
        <v>186</v>
      </c>
      <c r="E94" t="s">
        <v>187</v>
      </c>
      <c r="F94" t="s">
        <v>188</v>
      </c>
      <c r="G94">
        <v>80</v>
      </c>
      <c r="H94" t="s">
        <v>189</v>
      </c>
      <c r="I94">
        <v>1</v>
      </c>
      <c r="J94">
        <v>26</v>
      </c>
    </row>
    <row r="95" spans="1:10" x14ac:dyDescent="0.2">
      <c r="A95">
        <v>80318</v>
      </c>
      <c r="B95" t="s">
        <v>84</v>
      </c>
      <c r="D95" t="s">
        <v>186</v>
      </c>
      <c r="E95" t="s">
        <v>187</v>
      </c>
      <c r="F95" t="s">
        <v>188</v>
      </c>
      <c r="G95">
        <v>80</v>
      </c>
      <c r="H95" t="s">
        <v>189</v>
      </c>
      <c r="I95">
        <v>2</v>
      </c>
      <c r="J95">
        <v>26</v>
      </c>
    </row>
    <row r="96" spans="1:10" x14ac:dyDescent="0.2">
      <c r="A96">
        <v>80325</v>
      </c>
      <c r="B96" t="s">
        <v>54</v>
      </c>
      <c r="D96" t="s">
        <v>186</v>
      </c>
      <c r="E96" t="s">
        <v>187</v>
      </c>
      <c r="F96" t="s">
        <v>188</v>
      </c>
      <c r="G96">
        <v>80</v>
      </c>
      <c r="H96" t="s">
        <v>189</v>
      </c>
      <c r="I96">
        <v>4</v>
      </c>
      <c r="J96">
        <v>26</v>
      </c>
    </row>
    <row r="97" spans="1:10" x14ac:dyDescent="0.2">
      <c r="A97">
        <v>80329</v>
      </c>
      <c r="B97" t="s">
        <v>190</v>
      </c>
      <c r="D97" t="s">
        <v>186</v>
      </c>
      <c r="E97" t="s">
        <v>187</v>
      </c>
      <c r="F97" t="s">
        <v>188</v>
      </c>
      <c r="G97">
        <v>80</v>
      </c>
      <c r="H97" t="s">
        <v>189</v>
      </c>
      <c r="I97">
        <v>5</v>
      </c>
      <c r="J97">
        <v>26</v>
      </c>
    </row>
    <row r="98" spans="1:10" x14ac:dyDescent="0.2">
      <c r="A98">
        <v>80331</v>
      </c>
      <c r="B98" t="s">
        <v>184</v>
      </c>
      <c r="D98" t="s">
        <v>186</v>
      </c>
      <c r="E98" t="s">
        <v>187</v>
      </c>
      <c r="F98" t="s">
        <v>188</v>
      </c>
      <c r="G98">
        <v>80</v>
      </c>
      <c r="H98" t="s">
        <v>189</v>
      </c>
      <c r="I98">
        <v>1</v>
      </c>
      <c r="J98">
        <v>26</v>
      </c>
    </row>
    <row r="99" spans="1:10" x14ac:dyDescent="0.2">
      <c r="A99">
        <v>80334</v>
      </c>
      <c r="B99" t="s">
        <v>184</v>
      </c>
      <c r="D99" t="s">
        <v>186</v>
      </c>
      <c r="E99" t="s">
        <v>187</v>
      </c>
      <c r="F99" t="s">
        <v>188</v>
      </c>
      <c r="G99">
        <v>80</v>
      </c>
      <c r="H99" t="s">
        <v>189</v>
      </c>
      <c r="I99">
        <v>2</v>
      </c>
      <c r="J99">
        <v>26</v>
      </c>
    </row>
    <row r="100" spans="1:10" x14ac:dyDescent="0.2">
      <c r="A100">
        <v>80338</v>
      </c>
      <c r="B100" t="s">
        <v>184</v>
      </c>
      <c r="D100" t="s">
        <v>186</v>
      </c>
      <c r="E100" t="s">
        <v>187</v>
      </c>
      <c r="F100" t="s">
        <v>188</v>
      </c>
      <c r="G100">
        <v>80</v>
      </c>
      <c r="H100" t="s">
        <v>189</v>
      </c>
      <c r="I100">
        <v>1</v>
      </c>
      <c r="J100">
        <v>26</v>
      </c>
    </row>
    <row r="101" spans="1:10" x14ac:dyDescent="0.2">
      <c r="A101">
        <v>80346</v>
      </c>
      <c r="B101" t="s">
        <v>54</v>
      </c>
      <c r="D101" t="s">
        <v>186</v>
      </c>
      <c r="E101" t="s">
        <v>187</v>
      </c>
      <c r="F101" t="s">
        <v>188</v>
      </c>
      <c r="G101">
        <v>80</v>
      </c>
      <c r="H101" t="s">
        <v>189</v>
      </c>
      <c r="I101">
        <v>2</v>
      </c>
      <c r="J101">
        <v>26</v>
      </c>
    </row>
    <row r="102" spans="1:10" x14ac:dyDescent="0.2">
      <c r="A102">
        <v>80347</v>
      </c>
      <c r="B102" t="s">
        <v>184</v>
      </c>
      <c r="D102" t="s">
        <v>186</v>
      </c>
      <c r="E102" t="s">
        <v>187</v>
      </c>
      <c r="F102" t="s">
        <v>188</v>
      </c>
      <c r="G102">
        <v>80</v>
      </c>
      <c r="H102" t="s">
        <v>189</v>
      </c>
      <c r="I102">
        <v>4</v>
      </c>
      <c r="J102">
        <v>26</v>
      </c>
    </row>
    <row r="103" spans="1:10" x14ac:dyDescent="0.2">
      <c r="A103">
        <v>80352</v>
      </c>
      <c r="B103" t="s">
        <v>184</v>
      </c>
      <c r="D103" t="s">
        <v>186</v>
      </c>
      <c r="E103" t="s">
        <v>187</v>
      </c>
      <c r="F103" t="s">
        <v>188</v>
      </c>
      <c r="G103">
        <v>80</v>
      </c>
      <c r="H103" t="s">
        <v>189</v>
      </c>
      <c r="I103">
        <v>1</v>
      </c>
      <c r="J103">
        <v>26</v>
      </c>
    </row>
    <row r="104" spans="1:10" x14ac:dyDescent="0.2">
      <c r="A104">
        <v>80357</v>
      </c>
      <c r="B104" t="s">
        <v>190</v>
      </c>
      <c r="D104" t="s">
        <v>186</v>
      </c>
      <c r="E104" t="s">
        <v>187</v>
      </c>
      <c r="F104" t="s">
        <v>188</v>
      </c>
      <c r="G104">
        <v>80</v>
      </c>
      <c r="H104" t="s">
        <v>189</v>
      </c>
      <c r="I104">
        <v>5</v>
      </c>
      <c r="J104">
        <v>26</v>
      </c>
    </row>
    <row r="105" spans="1:10" x14ac:dyDescent="0.2">
      <c r="A105">
        <v>81009</v>
      </c>
      <c r="B105" t="s">
        <v>190</v>
      </c>
      <c r="D105" t="s">
        <v>186</v>
      </c>
      <c r="E105" t="s">
        <v>187</v>
      </c>
      <c r="F105" t="s">
        <v>188</v>
      </c>
      <c r="G105">
        <v>80</v>
      </c>
      <c r="H105" t="s">
        <v>189</v>
      </c>
      <c r="I105">
        <v>2</v>
      </c>
      <c r="J105">
        <v>26</v>
      </c>
    </row>
    <row r="106" spans="1:10" x14ac:dyDescent="0.2">
      <c r="A106">
        <v>81016</v>
      </c>
      <c r="B106" t="s">
        <v>50</v>
      </c>
      <c r="D106" t="s">
        <v>186</v>
      </c>
      <c r="E106" t="s">
        <v>187</v>
      </c>
      <c r="F106" t="s">
        <v>188</v>
      </c>
      <c r="G106">
        <v>80</v>
      </c>
      <c r="H106" t="s">
        <v>189</v>
      </c>
      <c r="I106">
        <v>1</v>
      </c>
      <c r="J106">
        <v>26</v>
      </c>
    </row>
    <row r="107" spans="1:10" x14ac:dyDescent="0.2">
      <c r="A107">
        <v>81022</v>
      </c>
      <c r="B107" t="s">
        <v>184</v>
      </c>
      <c r="D107" t="s">
        <v>186</v>
      </c>
      <c r="E107" t="s">
        <v>187</v>
      </c>
      <c r="F107" t="s">
        <v>188</v>
      </c>
      <c r="G107">
        <v>80</v>
      </c>
      <c r="H107" t="s">
        <v>189</v>
      </c>
      <c r="I107">
        <v>3</v>
      </c>
      <c r="J107">
        <v>26</v>
      </c>
    </row>
    <row r="108" spans="1:10" x14ac:dyDescent="0.2">
      <c r="A108">
        <v>81023</v>
      </c>
      <c r="B108" t="s">
        <v>190</v>
      </c>
      <c r="D108" t="s">
        <v>186</v>
      </c>
      <c r="E108" t="s">
        <v>187</v>
      </c>
      <c r="F108" t="s">
        <v>188</v>
      </c>
      <c r="G108">
        <v>80</v>
      </c>
      <c r="H108" t="s">
        <v>189</v>
      </c>
      <c r="I108">
        <v>6</v>
      </c>
      <c r="J108">
        <v>26</v>
      </c>
    </row>
    <row r="109" spans="1:10" x14ac:dyDescent="0.2">
      <c r="A109">
        <v>81028</v>
      </c>
      <c r="B109" t="s">
        <v>190</v>
      </c>
      <c r="D109" t="s">
        <v>186</v>
      </c>
      <c r="E109" t="s">
        <v>187</v>
      </c>
      <c r="F109" t="s">
        <v>188</v>
      </c>
      <c r="G109">
        <v>80</v>
      </c>
      <c r="H109" t="s">
        <v>189</v>
      </c>
      <c r="I109">
        <v>3</v>
      </c>
      <c r="J109">
        <v>26</v>
      </c>
    </row>
    <row r="110" spans="1:10" x14ac:dyDescent="0.2">
      <c r="A110">
        <v>81029</v>
      </c>
      <c r="B110" t="s">
        <v>50</v>
      </c>
      <c r="D110" t="s">
        <v>186</v>
      </c>
      <c r="E110" t="s">
        <v>187</v>
      </c>
      <c r="F110" t="s">
        <v>188</v>
      </c>
      <c r="G110">
        <v>80</v>
      </c>
      <c r="H110" t="s">
        <v>189</v>
      </c>
      <c r="I110">
        <v>7</v>
      </c>
      <c r="J110">
        <v>26</v>
      </c>
    </row>
    <row r="111" spans="1:10" x14ac:dyDescent="0.2">
      <c r="A111">
        <v>81050</v>
      </c>
      <c r="B111" t="s">
        <v>190</v>
      </c>
      <c r="D111" t="s">
        <v>186</v>
      </c>
      <c r="E111" t="s">
        <v>187</v>
      </c>
      <c r="F111" t="s">
        <v>188</v>
      </c>
      <c r="G111">
        <v>80</v>
      </c>
      <c r="H111" t="s">
        <v>189</v>
      </c>
      <c r="I111">
        <v>3</v>
      </c>
      <c r="J111">
        <v>26</v>
      </c>
    </row>
    <row r="112" spans="1:10" x14ac:dyDescent="0.2">
      <c r="A112">
        <v>81052</v>
      </c>
      <c r="B112" t="s">
        <v>50</v>
      </c>
      <c r="D112" t="s">
        <v>186</v>
      </c>
      <c r="E112" t="s">
        <v>187</v>
      </c>
      <c r="F112" t="s">
        <v>188</v>
      </c>
      <c r="G112">
        <v>80</v>
      </c>
      <c r="H112" t="s">
        <v>189</v>
      </c>
      <c r="I112">
        <v>1</v>
      </c>
      <c r="J112">
        <v>26</v>
      </c>
    </row>
    <row r="113" spans="1:10" x14ac:dyDescent="0.2">
      <c r="A113">
        <v>81056</v>
      </c>
      <c r="B113" t="s">
        <v>184</v>
      </c>
      <c r="D113" t="s">
        <v>186</v>
      </c>
      <c r="E113" t="s">
        <v>187</v>
      </c>
      <c r="F113" t="s">
        <v>188</v>
      </c>
      <c r="G113">
        <v>80</v>
      </c>
      <c r="H113" t="s">
        <v>189</v>
      </c>
      <c r="I113">
        <v>3</v>
      </c>
      <c r="J113">
        <v>26</v>
      </c>
    </row>
    <row r="114" spans="1:10" x14ac:dyDescent="0.2">
      <c r="A114">
        <v>81082</v>
      </c>
      <c r="B114" t="s">
        <v>386</v>
      </c>
      <c r="D114" t="s">
        <v>186</v>
      </c>
      <c r="E114" t="s">
        <v>187</v>
      </c>
      <c r="F114" t="s">
        <v>188</v>
      </c>
      <c r="G114">
        <v>80</v>
      </c>
      <c r="H114" t="s">
        <v>189</v>
      </c>
      <c r="I114">
        <v>7</v>
      </c>
      <c r="J114">
        <v>26</v>
      </c>
    </row>
    <row r="115" spans="1:10" x14ac:dyDescent="0.2">
      <c r="A115">
        <v>81089</v>
      </c>
      <c r="B115" t="s">
        <v>184</v>
      </c>
      <c r="D115" t="s">
        <v>186</v>
      </c>
      <c r="E115" t="s">
        <v>187</v>
      </c>
      <c r="F115" t="s">
        <v>188</v>
      </c>
      <c r="G115">
        <v>80</v>
      </c>
      <c r="H115" t="s">
        <v>189</v>
      </c>
      <c r="I115">
        <v>1</v>
      </c>
      <c r="J115">
        <v>26</v>
      </c>
    </row>
    <row r="116" spans="1:10" x14ac:dyDescent="0.2">
      <c r="A116">
        <v>81103</v>
      </c>
      <c r="B116" t="s">
        <v>184</v>
      </c>
      <c r="D116" t="s">
        <v>186</v>
      </c>
      <c r="E116" t="s">
        <v>187</v>
      </c>
      <c r="F116" t="s">
        <v>188</v>
      </c>
      <c r="G116">
        <v>80</v>
      </c>
      <c r="H116" t="s">
        <v>189</v>
      </c>
      <c r="I116">
        <v>3</v>
      </c>
      <c r="J116">
        <v>26</v>
      </c>
    </row>
    <row r="117" spans="1:10" x14ac:dyDescent="0.2">
      <c r="A117">
        <v>81110</v>
      </c>
      <c r="B117" t="s">
        <v>184</v>
      </c>
      <c r="D117" t="s">
        <v>186</v>
      </c>
      <c r="E117" t="s">
        <v>187</v>
      </c>
      <c r="F117" t="s">
        <v>188</v>
      </c>
      <c r="G117">
        <v>80</v>
      </c>
      <c r="H117" t="s">
        <v>189</v>
      </c>
      <c r="I117">
        <v>3</v>
      </c>
      <c r="J117">
        <v>26</v>
      </c>
    </row>
    <row r="118" spans="1:10" x14ac:dyDescent="0.2">
      <c r="A118">
        <v>81156</v>
      </c>
      <c r="B118" t="s">
        <v>50</v>
      </c>
      <c r="D118" t="s">
        <v>186</v>
      </c>
      <c r="E118" t="s">
        <v>187</v>
      </c>
      <c r="F118" t="s">
        <v>188</v>
      </c>
      <c r="G118">
        <v>80</v>
      </c>
      <c r="H118" t="s">
        <v>189</v>
      </c>
      <c r="I118">
        <v>2</v>
      </c>
      <c r="J118">
        <v>26</v>
      </c>
    </row>
    <row r="119" spans="1:10" x14ac:dyDescent="0.2">
      <c r="A119">
        <v>81166</v>
      </c>
      <c r="B119" t="s">
        <v>54</v>
      </c>
      <c r="D119" t="s">
        <v>186</v>
      </c>
      <c r="E119" t="s">
        <v>187</v>
      </c>
      <c r="F119" t="s">
        <v>188</v>
      </c>
      <c r="G119">
        <v>80</v>
      </c>
      <c r="H119" t="s">
        <v>189</v>
      </c>
      <c r="I119">
        <v>3</v>
      </c>
      <c r="J119">
        <v>26</v>
      </c>
    </row>
    <row r="120" spans="1:10" x14ac:dyDescent="0.2">
      <c r="A120">
        <v>81188</v>
      </c>
      <c r="B120" t="s">
        <v>190</v>
      </c>
      <c r="D120" t="s">
        <v>186</v>
      </c>
      <c r="E120" t="s">
        <v>187</v>
      </c>
      <c r="F120" t="s">
        <v>188</v>
      </c>
      <c r="G120">
        <v>80</v>
      </c>
      <c r="H120" t="s">
        <v>189</v>
      </c>
      <c r="I120">
        <v>3</v>
      </c>
      <c r="J120">
        <v>26</v>
      </c>
    </row>
    <row r="121" spans="1:10" x14ac:dyDescent="0.2">
      <c r="A121">
        <v>81201</v>
      </c>
      <c r="B121" t="s">
        <v>190</v>
      </c>
      <c r="D121" t="s">
        <v>186</v>
      </c>
      <c r="E121" t="s">
        <v>187</v>
      </c>
      <c r="F121" t="s">
        <v>188</v>
      </c>
      <c r="G121">
        <v>80</v>
      </c>
      <c r="H121" t="s">
        <v>189</v>
      </c>
      <c r="I121">
        <v>2</v>
      </c>
      <c r="J121">
        <v>26</v>
      </c>
    </row>
    <row r="122" spans="1:10" x14ac:dyDescent="0.2">
      <c r="A122">
        <v>81205</v>
      </c>
      <c r="B122" t="s">
        <v>190</v>
      </c>
      <c r="D122" t="s">
        <v>186</v>
      </c>
      <c r="E122" t="s">
        <v>187</v>
      </c>
      <c r="F122" t="s">
        <v>188</v>
      </c>
      <c r="G122">
        <v>80</v>
      </c>
      <c r="H122" t="s">
        <v>189</v>
      </c>
      <c r="I122">
        <v>6</v>
      </c>
      <c r="J122">
        <v>26</v>
      </c>
    </row>
    <row r="123" spans="1:10" x14ac:dyDescent="0.2">
      <c r="A123">
        <v>81214</v>
      </c>
      <c r="B123" t="s">
        <v>190</v>
      </c>
      <c r="D123" t="s">
        <v>186</v>
      </c>
      <c r="E123" t="s">
        <v>187</v>
      </c>
      <c r="F123" t="s">
        <v>188</v>
      </c>
      <c r="G123">
        <v>80</v>
      </c>
      <c r="H123" t="s">
        <v>189</v>
      </c>
      <c r="I123">
        <v>4</v>
      </c>
      <c r="J123">
        <v>26</v>
      </c>
    </row>
    <row r="124" spans="1:10" x14ac:dyDescent="0.2">
      <c r="A124">
        <v>81224</v>
      </c>
      <c r="B124" t="s">
        <v>190</v>
      </c>
      <c r="D124" t="s">
        <v>186</v>
      </c>
      <c r="E124" t="s">
        <v>187</v>
      </c>
      <c r="F124" t="s">
        <v>188</v>
      </c>
      <c r="G124">
        <v>80</v>
      </c>
      <c r="H124" t="s">
        <v>189</v>
      </c>
      <c r="I124">
        <v>4</v>
      </c>
      <c r="J124">
        <v>26</v>
      </c>
    </row>
    <row r="125" spans="1:10" x14ac:dyDescent="0.2">
      <c r="A125">
        <v>81226</v>
      </c>
      <c r="B125" t="s">
        <v>54</v>
      </c>
      <c r="D125" t="s">
        <v>186</v>
      </c>
      <c r="E125" t="s">
        <v>187</v>
      </c>
      <c r="F125" t="s">
        <v>188</v>
      </c>
      <c r="G125">
        <v>80</v>
      </c>
      <c r="H125" t="s">
        <v>189</v>
      </c>
      <c r="I125">
        <v>1</v>
      </c>
      <c r="J125">
        <v>26</v>
      </c>
    </row>
    <row r="126" spans="1:10" x14ac:dyDescent="0.2">
      <c r="A126">
        <v>81231</v>
      </c>
      <c r="B126" t="s">
        <v>386</v>
      </c>
      <c r="D126" t="s">
        <v>186</v>
      </c>
      <c r="E126" t="s">
        <v>187</v>
      </c>
      <c r="F126" t="s">
        <v>188</v>
      </c>
      <c r="G126">
        <v>80</v>
      </c>
      <c r="H126" t="s">
        <v>189</v>
      </c>
      <c r="I126">
        <v>4</v>
      </c>
      <c r="J126">
        <v>26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15"/>
  <sheetViews>
    <sheetView showGridLines="0" workbookViewId="0">
      <selection activeCell="P12" sqref="P12"/>
    </sheetView>
  </sheetViews>
  <sheetFormatPr defaultRowHeight="12.75" x14ac:dyDescent="0.2"/>
  <cols>
    <col min="1" max="1" width="21.140625" style="112" customWidth="1"/>
    <col min="2" max="13" width="7.5703125" style="112" customWidth="1"/>
    <col min="14" max="14" width="9.140625" style="112"/>
  </cols>
  <sheetData>
    <row r="1" spans="1:14" ht="15" x14ac:dyDescent="0.2">
      <c r="A1" s="318" t="s">
        <v>587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185"/>
    </row>
    <row r="2" spans="1:14" ht="15" x14ac:dyDescent="0.25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19"/>
      <c r="N2" s="185"/>
    </row>
    <row r="3" spans="1:14" ht="15" x14ac:dyDescent="0.25">
      <c r="A3" s="320"/>
      <c r="B3" s="540" t="s">
        <v>576</v>
      </c>
      <c r="C3" s="540"/>
      <c r="D3" s="540"/>
      <c r="E3" s="540"/>
      <c r="F3" s="540"/>
      <c r="G3" s="540"/>
      <c r="H3" s="540"/>
      <c r="I3" s="540"/>
      <c r="J3" s="540"/>
      <c r="K3" s="540"/>
      <c r="L3" s="329"/>
      <c r="M3" s="319"/>
      <c r="N3" s="185"/>
    </row>
    <row r="4" spans="1:14" ht="1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19"/>
      <c r="M4" s="319"/>
      <c r="N4" s="185"/>
    </row>
    <row r="5" spans="1:14" ht="15.75" thickBot="1" x14ac:dyDescent="0.25">
      <c r="A5" s="541" t="s">
        <v>577</v>
      </c>
      <c r="B5" s="538" t="s">
        <v>578</v>
      </c>
      <c r="C5" s="542"/>
      <c r="D5" s="538" t="s">
        <v>579</v>
      </c>
      <c r="E5" s="542"/>
      <c r="F5" s="538" t="s">
        <v>580</v>
      </c>
      <c r="G5" s="542"/>
      <c r="H5" s="538" t="s">
        <v>581</v>
      </c>
      <c r="I5" s="542"/>
      <c r="J5" s="538" t="s">
        <v>582</v>
      </c>
      <c r="K5" s="542"/>
      <c r="L5" s="538" t="s">
        <v>474</v>
      </c>
      <c r="M5" s="539"/>
      <c r="N5" s="185"/>
    </row>
    <row r="6" spans="1:14" ht="15" x14ac:dyDescent="0.2">
      <c r="A6" s="541"/>
      <c r="B6" s="330" t="s">
        <v>192</v>
      </c>
      <c r="C6" s="331" t="s">
        <v>185</v>
      </c>
      <c r="D6" s="350" t="s">
        <v>192</v>
      </c>
      <c r="E6" s="350" t="s">
        <v>185</v>
      </c>
      <c r="F6" s="350" t="s">
        <v>192</v>
      </c>
      <c r="G6" s="350" t="s">
        <v>185</v>
      </c>
      <c r="H6" s="350" t="s">
        <v>192</v>
      </c>
      <c r="I6" s="350" t="s">
        <v>185</v>
      </c>
      <c r="J6" s="350" t="s">
        <v>192</v>
      </c>
      <c r="K6" s="350" t="s">
        <v>185</v>
      </c>
      <c r="L6" s="350" t="s">
        <v>192</v>
      </c>
      <c r="M6" s="350" t="s">
        <v>185</v>
      </c>
      <c r="N6" s="185"/>
    </row>
    <row r="7" spans="1:14" ht="15.75" thickBot="1" x14ac:dyDescent="0.25">
      <c r="A7" s="320"/>
      <c r="B7" s="332"/>
      <c r="C7" s="333"/>
      <c r="D7" s="351"/>
      <c r="E7" s="351"/>
      <c r="F7" s="352"/>
      <c r="G7" s="352"/>
      <c r="H7" s="352"/>
      <c r="I7" s="352"/>
      <c r="J7" s="352"/>
      <c r="K7" s="352"/>
      <c r="L7" s="352"/>
      <c r="M7" s="352"/>
      <c r="N7" s="185"/>
    </row>
    <row r="8" spans="1:14" ht="15.75" thickBot="1" x14ac:dyDescent="0.25">
      <c r="A8" s="334" t="s">
        <v>54</v>
      </c>
      <c r="B8" s="160">
        <v>32</v>
      </c>
      <c r="C8" s="335">
        <v>6</v>
      </c>
      <c r="D8" s="336">
        <v>28</v>
      </c>
      <c r="E8" s="354">
        <v>8</v>
      </c>
      <c r="F8" s="336">
        <v>17</v>
      </c>
      <c r="G8" s="354">
        <v>12</v>
      </c>
      <c r="H8" s="336">
        <v>17</v>
      </c>
      <c r="I8" s="354">
        <v>14</v>
      </c>
      <c r="J8" s="336">
        <v>34</v>
      </c>
      <c r="K8" s="354">
        <v>11</v>
      </c>
      <c r="L8" s="336">
        <v>128</v>
      </c>
      <c r="M8" s="354">
        <v>51</v>
      </c>
      <c r="N8" s="185"/>
    </row>
    <row r="9" spans="1:14" ht="15.75" thickBot="1" x14ac:dyDescent="0.25">
      <c r="A9" s="177" t="s">
        <v>583</v>
      </c>
      <c r="B9" s="337">
        <v>1</v>
      </c>
      <c r="C9" s="338">
        <v>0</v>
      </c>
      <c r="D9" s="336">
        <v>4</v>
      </c>
      <c r="E9" s="354">
        <v>1</v>
      </c>
      <c r="F9" s="336">
        <v>1</v>
      </c>
      <c r="G9" s="354">
        <v>0</v>
      </c>
      <c r="H9" s="336">
        <v>1</v>
      </c>
      <c r="I9" s="354">
        <v>0</v>
      </c>
      <c r="J9" s="336">
        <v>3</v>
      </c>
      <c r="K9" s="354">
        <v>1</v>
      </c>
      <c r="L9" s="336">
        <v>10</v>
      </c>
      <c r="M9" s="354">
        <v>2</v>
      </c>
      <c r="N9" s="185"/>
    </row>
    <row r="10" spans="1:14" ht="15" x14ac:dyDescent="0.2">
      <c r="A10" s="320"/>
      <c r="B10" s="339"/>
      <c r="C10" s="340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185"/>
    </row>
    <row r="11" spans="1:14" ht="15" customHeight="1" x14ac:dyDescent="0.2">
      <c r="A11" s="341" t="s">
        <v>584</v>
      </c>
      <c r="B11" s="342">
        <v>33</v>
      </c>
      <c r="C11" s="183">
        <v>6</v>
      </c>
      <c r="D11" s="343">
        <v>32</v>
      </c>
      <c r="E11" s="243">
        <v>9</v>
      </c>
      <c r="F11" s="343">
        <v>18</v>
      </c>
      <c r="G11" s="243">
        <v>12</v>
      </c>
      <c r="H11" s="343">
        <v>18</v>
      </c>
      <c r="I11" s="243">
        <v>14</v>
      </c>
      <c r="J11" s="343">
        <v>37</v>
      </c>
      <c r="K11" s="243">
        <v>12</v>
      </c>
      <c r="L11" s="343">
        <v>138</v>
      </c>
      <c r="M11" s="243">
        <v>53</v>
      </c>
      <c r="N11" s="185"/>
    </row>
    <row r="12" spans="1:14" ht="15" x14ac:dyDescent="0.25">
      <c r="A12" s="319"/>
      <c r="B12" s="319"/>
      <c r="C12" s="319"/>
      <c r="D12" s="245"/>
      <c r="E12" s="245"/>
      <c r="F12" s="319"/>
      <c r="G12" s="319"/>
      <c r="H12" s="319"/>
      <c r="I12" s="319"/>
      <c r="J12" s="319"/>
      <c r="K12" s="319"/>
      <c r="L12" s="319"/>
      <c r="M12" s="319"/>
      <c r="N12" s="185"/>
    </row>
    <row r="13" spans="1:14" ht="15" x14ac:dyDescent="0.25">
      <c r="A13" s="344" t="s">
        <v>516</v>
      </c>
      <c r="B13" s="320"/>
      <c r="C13" s="320"/>
      <c r="D13" s="245"/>
      <c r="E13" s="245"/>
      <c r="F13" s="319"/>
      <c r="G13" s="319"/>
      <c r="H13" s="319"/>
      <c r="I13" s="319"/>
      <c r="J13" s="319"/>
      <c r="K13" s="319"/>
      <c r="L13" s="319"/>
      <c r="M13" s="319"/>
      <c r="N13" s="185"/>
    </row>
    <row r="14" spans="1:14" ht="15" x14ac:dyDescent="0.25">
      <c r="A14" s="345" t="s">
        <v>585</v>
      </c>
      <c r="B14" s="345"/>
      <c r="C14" s="345"/>
      <c r="D14" s="345"/>
      <c r="E14" s="320"/>
      <c r="F14" s="319"/>
      <c r="G14" s="319"/>
      <c r="H14" s="319"/>
      <c r="I14" s="319"/>
      <c r="J14" s="319"/>
      <c r="K14" s="319"/>
      <c r="L14" s="319"/>
      <c r="M14" s="319"/>
      <c r="N14" s="319"/>
    </row>
    <row r="15" spans="1:14" ht="15" x14ac:dyDescent="0.25">
      <c r="A15" s="346" t="s">
        <v>586</v>
      </c>
      <c r="B15" s="346"/>
      <c r="C15" s="346"/>
      <c r="D15" s="346"/>
      <c r="E15" s="245"/>
      <c r="F15" s="319"/>
      <c r="G15" s="319"/>
      <c r="H15" s="319"/>
      <c r="I15" s="319"/>
      <c r="J15" s="319"/>
      <c r="K15" s="319"/>
      <c r="L15" s="319"/>
      <c r="M15" s="319"/>
      <c r="N15" s="319"/>
    </row>
  </sheetData>
  <mergeCells count="8">
    <mergeCell ref="L5:M5"/>
    <mergeCell ref="B3:K3"/>
    <mergeCell ref="A5:A6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7"/>
  <sheetViews>
    <sheetView showGridLines="0" workbookViewId="0">
      <selection activeCell="G33" sqref="G33"/>
    </sheetView>
  </sheetViews>
  <sheetFormatPr defaultRowHeight="12.75" x14ac:dyDescent="0.2"/>
  <cols>
    <col min="1" max="1" width="20" bestFit="1" customWidth="1"/>
    <col min="2" max="2" width="19.7109375" customWidth="1"/>
    <col min="3" max="3" width="11.42578125" bestFit="1" customWidth="1"/>
    <col min="5" max="5" width="4.140625" customWidth="1"/>
    <col min="6" max="6" width="9.140625" hidden="1" customWidth="1"/>
    <col min="10" max="10" width="9.140625" customWidth="1"/>
    <col min="11" max="11" width="1.7109375" customWidth="1"/>
    <col min="12" max="12" width="9.140625" hidden="1" customWidth="1"/>
  </cols>
  <sheetData>
    <row r="1" spans="1:16" ht="15" x14ac:dyDescent="0.2">
      <c r="A1" s="318" t="s">
        <v>592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112"/>
      <c r="N1" s="112"/>
      <c r="O1" s="112"/>
      <c r="P1" s="112"/>
    </row>
    <row r="2" spans="1:16" ht="15" x14ac:dyDescent="0.2">
      <c r="A2" s="543"/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</row>
    <row r="3" spans="1:16" ht="15" x14ac:dyDescent="0.25">
      <c r="A3" s="320"/>
      <c r="B3" s="544"/>
      <c r="C3" s="544"/>
      <c r="D3" s="320"/>
      <c r="E3" s="320"/>
      <c r="F3" s="544"/>
      <c r="G3" s="544"/>
      <c r="H3" s="320"/>
      <c r="I3" s="320"/>
      <c r="J3" s="319"/>
      <c r="K3" s="319"/>
      <c r="L3" s="319"/>
    </row>
    <row r="4" spans="1:16" ht="12.75" customHeight="1" x14ac:dyDescent="0.2">
      <c r="A4" s="171" t="s">
        <v>497</v>
      </c>
      <c r="B4" s="330" t="s">
        <v>588</v>
      </c>
      <c r="C4" s="545" t="s">
        <v>589</v>
      </c>
      <c r="D4" s="546"/>
      <c r="E4" s="546"/>
      <c r="F4" s="547"/>
      <c r="G4" s="548" t="s">
        <v>590</v>
      </c>
      <c r="H4" s="549"/>
      <c r="I4" s="549"/>
      <c r="J4" s="549"/>
      <c r="K4" s="549"/>
      <c r="L4" s="550"/>
    </row>
    <row r="5" spans="1:16" ht="15" x14ac:dyDescent="0.2">
      <c r="A5" s="320"/>
      <c r="B5" s="551"/>
      <c r="C5" s="552"/>
      <c r="D5" s="552"/>
      <c r="E5" s="552"/>
      <c r="F5" s="552"/>
      <c r="G5" s="552"/>
      <c r="H5" s="552"/>
      <c r="I5" s="552"/>
      <c r="J5" s="552"/>
      <c r="K5" s="552"/>
      <c r="L5" s="552"/>
    </row>
    <row r="6" spans="1:16" ht="13.5" thickBot="1" x14ac:dyDescent="0.25">
      <c r="A6" s="177" t="s">
        <v>499</v>
      </c>
      <c r="B6" s="178">
        <v>1488</v>
      </c>
      <c r="C6" s="553">
        <v>644</v>
      </c>
      <c r="D6" s="554"/>
      <c r="E6" s="554"/>
      <c r="F6" s="555"/>
      <c r="G6" s="556">
        <v>0.43</v>
      </c>
      <c r="H6" s="557"/>
      <c r="I6" s="557"/>
      <c r="J6" s="557"/>
      <c r="K6" s="557"/>
      <c r="L6" s="558"/>
    </row>
    <row r="7" spans="1:16" x14ac:dyDescent="0.2">
      <c r="A7" s="180" t="s">
        <v>591</v>
      </c>
      <c r="B7" s="181">
        <v>38</v>
      </c>
      <c r="C7" s="559">
        <v>14</v>
      </c>
      <c r="D7" s="560"/>
      <c r="E7" s="560"/>
      <c r="F7" s="561"/>
      <c r="G7" s="562">
        <v>0.37</v>
      </c>
      <c r="H7" s="563"/>
      <c r="I7" s="563"/>
      <c r="J7" s="563"/>
      <c r="K7" s="563"/>
      <c r="L7" s="564"/>
    </row>
  </sheetData>
  <mergeCells count="10">
    <mergeCell ref="B5:L5"/>
    <mergeCell ref="C6:F6"/>
    <mergeCell ref="G6:L6"/>
    <mergeCell ref="C7:F7"/>
    <mergeCell ref="G7:L7"/>
    <mergeCell ref="A2:L2"/>
    <mergeCell ref="B3:C3"/>
    <mergeCell ref="F3:G3"/>
    <mergeCell ref="C4:F4"/>
    <mergeCell ref="G4:L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10"/>
  <sheetViews>
    <sheetView showGridLines="0" workbookViewId="0">
      <selection activeCell="F16" sqref="F16"/>
    </sheetView>
  </sheetViews>
  <sheetFormatPr defaultRowHeight="12.75" x14ac:dyDescent="0.2"/>
  <cols>
    <col min="1" max="1" width="14.5703125" style="50" customWidth="1"/>
    <col min="2" max="4" width="18.7109375" style="50" customWidth="1"/>
    <col min="5" max="16384" width="9.140625" style="50"/>
  </cols>
  <sheetData>
    <row r="1" spans="1:9" ht="15" customHeight="1" x14ac:dyDescent="0.2">
      <c r="A1" s="567" t="s">
        <v>593</v>
      </c>
      <c r="B1" s="567"/>
      <c r="C1" s="567"/>
      <c r="D1" s="567"/>
      <c r="E1" s="567"/>
      <c r="F1" s="567"/>
      <c r="G1" s="567"/>
      <c r="H1" s="567"/>
      <c r="I1" s="567"/>
    </row>
    <row r="2" spans="1:9" ht="15" x14ac:dyDescent="0.2">
      <c r="A2" s="320"/>
      <c r="B2" s="544"/>
      <c r="C2" s="544"/>
      <c r="D2" s="544"/>
    </row>
    <row r="3" spans="1:9" ht="15" x14ac:dyDescent="0.2">
      <c r="A3" s="320"/>
      <c r="B3" s="570" t="s">
        <v>577</v>
      </c>
      <c r="C3" s="570"/>
      <c r="D3" s="570"/>
    </row>
    <row r="4" spans="1:9" ht="15" x14ac:dyDescent="0.2">
      <c r="A4" s="320"/>
      <c r="B4" s="544"/>
      <c r="C4" s="544"/>
      <c r="D4" s="320"/>
    </row>
    <row r="5" spans="1:9" x14ac:dyDescent="0.2">
      <c r="A5" s="349"/>
      <c r="B5" s="330" t="s">
        <v>54</v>
      </c>
      <c r="C5" s="184" t="s">
        <v>583</v>
      </c>
      <c r="D5" s="366" t="s">
        <v>584</v>
      </c>
    </row>
    <row r="6" spans="1:9" ht="15.75" thickBot="1" x14ac:dyDescent="0.25">
      <c r="A6" s="244"/>
      <c r="B6" s="568"/>
      <c r="C6" s="569"/>
      <c r="D6" s="569"/>
    </row>
    <row r="7" spans="1:9" ht="13.5" thickBot="1" x14ac:dyDescent="0.25">
      <c r="A7" s="357" t="s">
        <v>499</v>
      </c>
      <c r="B7" s="358">
        <v>1409</v>
      </c>
      <c r="C7" s="353">
        <v>79</v>
      </c>
      <c r="D7" s="362">
        <v>1488</v>
      </c>
    </row>
    <row r="8" spans="1:9" ht="13.5" customHeight="1" thickBot="1" x14ac:dyDescent="0.25">
      <c r="A8" s="359" t="s">
        <v>591</v>
      </c>
      <c r="B8" s="179">
        <v>37</v>
      </c>
      <c r="C8" s="353">
        <v>1</v>
      </c>
      <c r="D8" s="363">
        <v>38</v>
      </c>
    </row>
    <row r="9" spans="1:9" ht="8.25" customHeight="1" thickBot="1" x14ac:dyDescent="0.25">
      <c r="A9" s="244"/>
      <c r="B9" s="565"/>
      <c r="C9" s="566"/>
      <c r="D9" s="566"/>
    </row>
    <row r="10" spans="1:9" ht="13.5" thickBot="1" x14ac:dyDescent="0.25">
      <c r="A10" s="360" t="s">
        <v>401</v>
      </c>
      <c r="B10" s="361">
        <v>1446</v>
      </c>
      <c r="C10" s="364">
        <v>80</v>
      </c>
      <c r="D10" s="365">
        <v>1526</v>
      </c>
    </row>
  </sheetData>
  <mergeCells count="6">
    <mergeCell ref="B9:D9"/>
    <mergeCell ref="A1:I1"/>
    <mergeCell ref="B6:D6"/>
    <mergeCell ref="B2:D2"/>
    <mergeCell ref="B3:D3"/>
    <mergeCell ref="B4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12"/>
  <sheetViews>
    <sheetView showGridLines="0" workbookViewId="0">
      <selection activeCell="E17" sqref="E17"/>
    </sheetView>
  </sheetViews>
  <sheetFormatPr defaultRowHeight="12.75" x14ac:dyDescent="0.2"/>
  <cols>
    <col min="1" max="1" width="16.7109375" style="4" customWidth="1"/>
    <col min="2" max="11" width="9.140625" style="4"/>
    <col min="12" max="12" width="17.5703125" style="4" customWidth="1"/>
    <col min="13" max="16384" width="9.140625" style="4"/>
  </cols>
  <sheetData>
    <row r="1" spans="1:12" ht="15" customHeight="1" x14ac:dyDescent="0.2">
      <c r="A1" s="571" t="s">
        <v>594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</row>
    <row r="2" spans="1:12" ht="15" x14ac:dyDescent="0.2">
      <c r="A2" s="543"/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</row>
    <row r="3" spans="1:12" ht="15" x14ac:dyDescent="0.25">
      <c r="A3" s="319"/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</row>
    <row r="4" spans="1:12" ht="15" x14ac:dyDescent="0.25">
      <c r="A4" s="319"/>
      <c r="B4" s="570" t="s">
        <v>504</v>
      </c>
      <c r="C4" s="570"/>
      <c r="D4" s="570"/>
      <c r="E4" s="570"/>
      <c r="F4" s="570"/>
      <c r="G4" s="570"/>
      <c r="H4" s="570"/>
      <c r="I4" s="570"/>
      <c r="J4" s="570"/>
      <c r="K4" s="570"/>
      <c r="L4" s="245"/>
    </row>
    <row r="5" spans="1:12" ht="15" x14ac:dyDescent="0.25">
      <c r="A5" s="319"/>
      <c r="B5" s="319"/>
      <c r="C5" s="572"/>
      <c r="D5" s="572"/>
      <c r="E5" s="572"/>
      <c r="F5" s="572"/>
      <c r="G5" s="572"/>
      <c r="H5" s="572"/>
      <c r="I5" s="572"/>
      <c r="J5" s="572"/>
      <c r="K5" s="572"/>
      <c r="L5" s="572"/>
    </row>
    <row r="6" spans="1:12" ht="12.75" customHeight="1" x14ac:dyDescent="0.2">
      <c r="A6" s="573" t="s">
        <v>577</v>
      </c>
      <c r="B6" s="545" t="s">
        <v>99</v>
      </c>
      <c r="C6" s="547"/>
      <c r="D6" s="545" t="s">
        <v>100</v>
      </c>
      <c r="E6" s="547"/>
      <c r="F6" s="548" t="s">
        <v>491</v>
      </c>
      <c r="G6" s="550"/>
      <c r="H6" s="548" t="s">
        <v>485</v>
      </c>
      <c r="I6" s="550"/>
      <c r="J6" s="548" t="s">
        <v>37</v>
      </c>
      <c r="K6" s="550"/>
      <c r="L6" s="545" t="s">
        <v>584</v>
      </c>
    </row>
    <row r="7" spans="1:12" ht="12.75" customHeight="1" x14ac:dyDescent="0.2">
      <c r="A7" s="573"/>
      <c r="B7" s="545"/>
      <c r="C7" s="547"/>
      <c r="D7" s="545"/>
      <c r="E7" s="547"/>
      <c r="F7" s="548"/>
      <c r="G7" s="550"/>
      <c r="H7" s="548"/>
      <c r="I7" s="550"/>
      <c r="J7" s="548"/>
      <c r="K7" s="550"/>
      <c r="L7" s="545"/>
    </row>
    <row r="8" spans="1:12" ht="15.75" thickBot="1" x14ac:dyDescent="0.25">
      <c r="A8" s="320"/>
      <c r="B8" s="568"/>
      <c r="C8" s="569"/>
      <c r="D8" s="569"/>
      <c r="E8" s="569"/>
      <c r="F8" s="569"/>
      <c r="G8" s="569"/>
      <c r="H8" s="569"/>
      <c r="I8" s="569"/>
      <c r="J8" s="569"/>
      <c r="K8" s="569"/>
      <c r="L8" s="577"/>
    </row>
    <row r="9" spans="1:12" ht="13.5" thickBot="1" x14ac:dyDescent="0.25">
      <c r="A9" s="334" t="s">
        <v>54</v>
      </c>
      <c r="B9" s="578">
        <v>29647</v>
      </c>
      <c r="C9" s="579"/>
      <c r="D9" s="578">
        <v>1826</v>
      </c>
      <c r="E9" s="579"/>
      <c r="F9" s="578">
        <v>2680</v>
      </c>
      <c r="G9" s="579"/>
      <c r="H9" s="578">
        <v>1826</v>
      </c>
      <c r="I9" s="579"/>
      <c r="J9" s="578">
        <v>8438</v>
      </c>
      <c r="K9" s="579"/>
      <c r="L9" s="367">
        <v>44416</v>
      </c>
    </row>
    <row r="10" spans="1:12" ht="13.5" thickBot="1" x14ac:dyDescent="0.25">
      <c r="A10" s="177" t="s">
        <v>583</v>
      </c>
      <c r="B10" s="578">
        <v>1739</v>
      </c>
      <c r="C10" s="579"/>
      <c r="D10" s="580">
        <v>69</v>
      </c>
      <c r="E10" s="581"/>
      <c r="F10" s="580">
        <v>81</v>
      </c>
      <c r="G10" s="581"/>
      <c r="H10" s="580">
        <v>133</v>
      </c>
      <c r="I10" s="581"/>
      <c r="J10" s="580">
        <v>331</v>
      </c>
      <c r="K10" s="581"/>
      <c r="L10" s="367">
        <v>2353</v>
      </c>
    </row>
    <row r="11" spans="1:12" ht="15" x14ac:dyDescent="0.2">
      <c r="A11" s="320"/>
      <c r="B11" s="574"/>
      <c r="C11" s="575"/>
      <c r="D11" s="575"/>
      <c r="E11" s="575"/>
      <c r="F11" s="575"/>
      <c r="G11" s="575"/>
      <c r="H11" s="575"/>
      <c r="I11" s="575"/>
      <c r="J11" s="575"/>
      <c r="K11" s="575"/>
      <c r="L11" s="576"/>
    </row>
    <row r="12" spans="1:12" x14ac:dyDescent="0.2">
      <c r="A12" s="184" t="s">
        <v>474</v>
      </c>
      <c r="B12" s="582">
        <v>31386</v>
      </c>
      <c r="C12" s="583"/>
      <c r="D12" s="582">
        <v>1895</v>
      </c>
      <c r="E12" s="583"/>
      <c r="F12" s="582">
        <v>2761</v>
      </c>
      <c r="G12" s="583"/>
      <c r="H12" s="582">
        <v>1959</v>
      </c>
      <c r="I12" s="583"/>
      <c r="J12" s="582">
        <v>8769</v>
      </c>
      <c r="K12" s="583"/>
      <c r="L12" s="321">
        <v>46770</v>
      </c>
    </row>
  </sheetData>
  <mergeCells count="35">
    <mergeCell ref="B12:C12"/>
    <mergeCell ref="D12:E12"/>
    <mergeCell ref="F12:G12"/>
    <mergeCell ref="H12:I12"/>
    <mergeCell ref="J12:K12"/>
    <mergeCell ref="B4:K4"/>
    <mergeCell ref="J6:K7"/>
    <mergeCell ref="B10:C10"/>
    <mergeCell ref="D10:E10"/>
    <mergeCell ref="F10:G10"/>
    <mergeCell ref="H10:I10"/>
    <mergeCell ref="J10:K10"/>
    <mergeCell ref="C5:D5"/>
    <mergeCell ref="E5:F5"/>
    <mergeCell ref="G5:H5"/>
    <mergeCell ref="I5:J5"/>
    <mergeCell ref="K5:L5"/>
    <mergeCell ref="B11:L11"/>
    <mergeCell ref="L6:L7"/>
    <mergeCell ref="B8:L8"/>
    <mergeCell ref="B9:C9"/>
    <mergeCell ref="D9:E9"/>
    <mergeCell ref="F9:G9"/>
    <mergeCell ref="H9:I9"/>
    <mergeCell ref="J9:K9"/>
    <mergeCell ref="A6:A7"/>
    <mergeCell ref="B6:C7"/>
    <mergeCell ref="D6:E7"/>
    <mergeCell ref="F6:G7"/>
    <mergeCell ref="H6:I7"/>
    <mergeCell ref="A1:L1"/>
    <mergeCell ref="A2:L2"/>
    <mergeCell ref="B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L11"/>
  <sheetViews>
    <sheetView showGridLines="0" tabSelected="1" workbookViewId="0">
      <selection activeCell="G20" sqref="G20"/>
    </sheetView>
  </sheetViews>
  <sheetFormatPr defaultRowHeight="12.75" x14ac:dyDescent="0.2"/>
  <cols>
    <col min="1" max="1" width="15" style="4" bestFit="1" customWidth="1"/>
    <col min="2" max="11" width="9.140625" style="4"/>
    <col min="12" max="12" width="17.5703125" style="4" customWidth="1"/>
    <col min="13" max="16384" width="9.140625" style="4"/>
  </cols>
  <sheetData>
    <row r="1" spans="1:12" ht="15" x14ac:dyDescent="0.2">
      <c r="A1" s="318" t="s">
        <v>595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</row>
    <row r="2" spans="1:12" ht="15" x14ac:dyDescent="0.25">
      <c r="A2" s="319"/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</row>
    <row r="3" spans="1:12" ht="15" x14ac:dyDescent="0.25">
      <c r="A3" s="319"/>
      <c r="B3" s="570" t="s">
        <v>504</v>
      </c>
      <c r="C3" s="570"/>
      <c r="D3" s="570"/>
      <c r="E3" s="570"/>
      <c r="F3" s="570"/>
      <c r="G3" s="570"/>
      <c r="H3" s="570"/>
      <c r="I3" s="570"/>
      <c r="J3" s="570"/>
      <c r="K3" s="570"/>
      <c r="L3" s="245"/>
    </row>
    <row r="4" spans="1:12" ht="15" x14ac:dyDescent="0.25">
      <c r="A4" s="344" t="s">
        <v>56</v>
      </c>
      <c r="B4" s="319"/>
      <c r="C4" s="572"/>
      <c r="D4" s="572"/>
      <c r="E4" s="572"/>
      <c r="F4" s="572"/>
      <c r="G4" s="572"/>
      <c r="H4" s="572"/>
      <c r="I4" s="572"/>
      <c r="J4" s="572"/>
      <c r="K4" s="572"/>
      <c r="L4" s="572"/>
    </row>
    <row r="5" spans="1:12" ht="12.75" customHeight="1" x14ac:dyDescent="0.2">
      <c r="A5" s="573" t="s">
        <v>577</v>
      </c>
      <c r="B5" s="545" t="s">
        <v>99</v>
      </c>
      <c r="C5" s="547"/>
      <c r="D5" s="545" t="s">
        <v>100</v>
      </c>
      <c r="E5" s="547"/>
      <c r="F5" s="548" t="s">
        <v>491</v>
      </c>
      <c r="G5" s="550"/>
      <c r="H5" s="548" t="s">
        <v>485</v>
      </c>
      <c r="I5" s="550"/>
      <c r="J5" s="548" t="s">
        <v>37</v>
      </c>
      <c r="K5" s="550"/>
      <c r="L5" s="545" t="s">
        <v>584</v>
      </c>
    </row>
    <row r="6" spans="1:12" ht="12.75" customHeight="1" x14ac:dyDescent="0.2">
      <c r="A6" s="573"/>
      <c r="B6" s="545"/>
      <c r="C6" s="547"/>
      <c r="D6" s="545"/>
      <c r="E6" s="547"/>
      <c r="F6" s="548"/>
      <c r="G6" s="550"/>
      <c r="H6" s="548"/>
      <c r="I6" s="550"/>
      <c r="J6" s="548"/>
      <c r="K6" s="550"/>
      <c r="L6" s="545"/>
    </row>
    <row r="7" spans="1:12" ht="15.75" thickBot="1" x14ac:dyDescent="0.25">
      <c r="A7" s="369"/>
      <c r="B7" s="568"/>
      <c r="C7" s="569"/>
      <c r="D7" s="569"/>
      <c r="E7" s="569"/>
      <c r="F7" s="569"/>
      <c r="G7" s="569"/>
      <c r="H7" s="569"/>
      <c r="I7" s="569"/>
      <c r="J7" s="569"/>
      <c r="K7" s="569"/>
      <c r="L7" s="577"/>
    </row>
    <row r="8" spans="1:12" ht="13.5" thickBot="1" x14ac:dyDescent="0.25">
      <c r="A8" s="334" t="s">
        <v>54</v>
      </c>
      <c r="B8" s="578">
        <v>22360</v>
      </c>
      <c r="C8" s="579"/>
      <c r="D8" s="578">
        <v>1288</v>
      </c>
      <c r="E8" s="579"/>
      <c r="F8" s="580">
        <v>204</v>
      </c>
      <c r="G8" s="581"/>
      <c r="H8" s="580">
        <v>100</v>
      </c>
      <c r="I8" s="581"/>
      <c r="J8" s="578">
        <v>10251</v>
      </c>
      <c r="K8" s="579"/>
      <c r="L8" s="367">
        <v>34204</v>
      </c>
    </row>
    <row r="9" spans="1:12" ht="13.5" thickBot="1" x14ac:dyDescent="0.25">
      <c r="A9" s="177" t="s">
        <v>583</v>
      </c>
      <c r="B9" s="578">
        <v>1078</v>
      </c>
      <c r="C9" s="579"/>
      <c r="D9" s="580">
        <v>52</v>
      </c>
      <c r="E9" s="581"/>
      <c r="F9" s="580">
        <v>2</v>
      </c>
      <c r="G9" s="581"/>
      <c r="H9" s="580">
        <v>4</v>
      </c>
      <c r="I9" s="581"/>
      <c r="J9" s="580">
        <v>128</v>
      </c>
      <c r="K9" s="581"/>
      <c r="L9" s="367">
        <v>1264</v>
      </c>
    </row>
    <row r="10" spans="1:12" ht="15" x14ac:dyDescent="0.2">
      <c r="A10" s="320"/>
      <c r="B10" s="574"/>
      <c r="C10" s="575"/>
      <c r="D10" s="575"/>
      <c r="E10" s="575"/>
      <c r="F10" s="575"/>
      <c r="G10" s="575"/>
      <c r="H10" s="575"/>
      <c r="I10" s="575"/>
      <c r="J10" s="575"/>
      <c r="K10" s="575"/>
      <c r="L10" s="576"/>
    </row>
    <row r="11" spans="1:12" x14ac:dyDescent="0.2">
      <c r="A11" s="184" t="s">
        <v>98</v>
      </c>
      <c r="B11" s="582">
        <v>23438</v>
      </c>
      <c r="C11" s="583"/>
      <c r="D11" s="582">
        <v>1340</v>
      </c>
      <c r="E11" s="583"/>
      <c r="F11" s="584">
        <v>206</v>
      </c>
      <c r="G11" s="585"/>
      <c r="H11" s="584">
        <v>104</v>
      </c>
      <c r="I11" s="585"/>
      <c r="J11" s="582">
        <v>10380</v>
      </c>
      <c r="K11" s="583"/>
      <c r="L11" s="321">
        <v>35468</v>
      </c>
    </row>
  </sheetData>
  <mergeCells count="33">
    <mergeCell ref="B11:C11"/>
    <mergeCell ref="D11:E11"/>
    <mergeCell ref="F11:G11"/>
    <mergeCell ref="H11:I11"/>
    <mergeCell ref="J11:K11"/>
    <mergeCell ref="B10:L10"/>
    <mergeCell ref="L5:L6"/>
    <mergeCell ref="B7:L7"/>
    <mergeCell ref="B8:C8"/>
    <mergeCell ref="D8:E8"/>
    <mergeCell ref="F8:G8"/>
    <mergeCell ref="H8:I8"/>
    <mergeCell ref="J8:K8"/>
    <mergeCell ref="J5:K6"/>
    <mergeCell ref="B9:C9"/>
    <mergeCell ref="D9:E9"/>
    <mergeCell ref="F9:G9"/>
    <mergeCell ref="H9:I9"/>
    <mergeCell ref="J9:K9"/>
    <mergeCell ref="B2:H2"/>
    <mergeCell ref="I2:J2"/>
    <mergeCell ref="K2:L2"/>
    <mergeCell ref="B3:K3"/>
    <mergeCell ref="A5:A6"/>
    <mergeCell ref="B5:C6"/>
    <mergeCell ref="D5:E6"/>
    <mergeCell ref="F5:G6"/>
    <mergeCell ref="H5:I6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10"/>
  <sheetViews>
    <sheetView showGridLines="0" workbookViewId="0">
      <selection activeCell="F7" sqref="F7:F8"/>
    </sheetView>
  </sheetViews>
  <sheetFormatPr defaultRowHeight="12.75" x14ac:dyDescent="0.2"/>
  <cols>
    <col min="1" max="1" width="19" style="4" customWidth="1"/>
    <col min="2" max="7" width="15.7109375" style="4" customWidth="1"/>
    <col min="8" max="16384" width="9.140625" style="4"/>
  </cols>
  <sheetData>
    <row r="1" spans="1:11" ht="15" customHeight="1" x14ac:dyDescent="0.2">
      <c r="A1" s="567" t="s">
        <v>663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</row>
    <row r="2" spans="1:11" ht="15" x14ac:dyDescent="0.25">
      <c r="A2" s="370"/>
      <c r="B2" s="586"/>
      <c r="C2" s="586"/>
      <c r="D2" s="586"/>
      <c r="E2" s="586"/>
      <c r="F2" s="370"/>
      <c r="G2" s="370"/>
    </row>
    <row r="3" spans="1:11" ht="15" x14ac:dyDescent="0.25">
      <c r="A3" s="370"/>
      <c r="B3" s="587" t="s">
        <v>504</v>
      </c>
      <c r="C3" s="587"/>
      <c r="D3" s="587"/>
      <c r="E3" s="587"/>
      <c r="F3" s="587"/>
      <c r="G3" s="328"/>
    </row>
    <row r="4" spans="1:11" ht="15" x14ac:dyDescent="0.25">
      <c r="A4" s="370"/>
      <c r="B4" s="586"/>
      <c r="C4" s="586"/>
      <c r="D4" s="370"/>
      <c r="E4" s="370"/>
      <c r="F4" s="370"/>
      <c r="G4" s="370"/>
    </row>
    <row r="5" spans="1:11" ht="42.75" customHeight="1" x14ac:dyDescent="0.2">
      <c r="A5" s="368" t="s">
        <v>596</v>
      </c>
      <c r="B5" s="172" t="s">
        <v>99</v>
      </c>
      <c r="C5" s="327" t="s">
        <v>100</v>
      </c>
      <c r="D5" s="327" t="s">
        <v>491</v>
      </c>
      <c r="E5" s="327" t="s">
        <v>485</v>
      </c>
      <c r="F5" s="172" t="s">
        <v>37</v>
      </c>
      <c r="G5" s="327" t="s">
        <v>597</v>
      </c>
    </row>
    <row r="6" spans="1:11" ht="15" x14ac:dyDescent="0.2">
      <c r="A6" s="369"/>
      <c r="B6" s="383"/>
      <c r="C6" s="384"/>
      <c r="D6" s="384"/>
      <c r="E6" s="384"/>
      <c r="F6" s="385"/>
      <c r="G6" s="384"/>
    </row>
    <row r="7" spans="1:11" ht="13.5" customHeight="1" thickBot="1" x14ac:dyDescent="0.25">
      <c r="A7" s="371" t="s">
        <v>499</v>
      </c>
      <c r="B7" s="372">
        <v>22918</v>
      </c>
      <c r="C7" s="386">
        <v>1314</v>
      </c>
      <c r="D7" s="387">
        <v>202</v>
      </c>
      <c r="E7" s="387">
        <v>102</v>
      </c>
      <c r="F7" s="373">
        <v>10323</v>
      </c>
      <c r="G7" s="375">
        <v>34860</v>
      </c>
    </row>
    <row r="8" spans="1:11" ht="13.5" customHeight="1" x14ac:dyDescent="0.2">
      <c r="A8" s="376" t="s">
        <v>591</v>
      </c>
      <c r="B8" s="377">
        <v>519</v>
      </c>
      <c r="C8" s="388">
        <v>26</v>
      </c>
      <c r="D8" s="388">
        <v>4</v>
      </c>
      <c r="E8" s="388">
        <v>2</v>
      </c>
      <c r="F8" s="374">
        <v>57</v>
      </c>
      <c r="G8" s="378">
        <v>220</v>
      </c>
    </row>
    <row r="9" spans="1:11" ht="15" x14ac:dyDescent="0.2">
      <c r="A9" s="369"/>
      <c r="B9" s="383"/>
      <c r="C9" s="384"/>
      <c r="D9" s="384"/>
      <c r="E9" s="384"/>
      <c r="F9" s="385"/>
      <c r="G9" s="384"/>
    </row>
    <row r="10" spans="1:11" x14ac:dyDescent="0.2">
      <c r="A10" s="341" t="s">
        <v>401</v>
      </c>
      <c r="B10" s="379">
        <v>23438</v>
      </c>
      <c r="C10" s="381">
        <v>1340</v>
      </c>
      <c r="D10" s="382">
        <v>206</v>
      </c>
      <c r="E10" s="382">
        <v>104</v>
      </c>
      <c r="F10" s="380">
        <v>10380</v>
      </c>
      <c r="G10" s="381">
        <v>35468</v>
      </c>
    </row>
  </sheetData>
  <mergeCells count="4">
    <mergeCell ref="A1:K1"/>
    <mergeCell ref="B2:E2"/>
    <mergeCell ref="B3:F3"/>
    <mergeCell ref="B4:C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Y12"/>
  <sheetViews>
    <sheetView showGridLines="0" topLeftCell="B1" workbookViewId="0">
      <selection activeCell="F13" sqref="F13"/>
    </sheetView>
  </sheetViews>
  <sheetFormatPr defaultRowHeight="12.75" x14ac:dyDescent="0.2"/>
  <cols>
    <col min="2" max="2" width="15.140625" customWidth="1"/>
    <col min="8" max="8" width="12.85546875" customWidth="1"/>
    <col min="10" max="10" width="11.28515625" customWidth="1"/>
  </cols>
  <sheetData>
    <row r="1" spans="2:25" ht="15" x14ac:dyDescent="0.2">
      <c r="B1" s="590" t="s">
        <v>598</v>
      </c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  <c r="R1" s="590"/>
      <c r="S1" s="590"/>
      <c r="T1" s="590"/>
      <c r="U1" s="590"/>
      <c r="V1" s="590"/>
      <c r="W1" s="590"/>
      <c r="X1" s="590"/>
      <c r="Y1" s="590"/>
    </row>
    <row r="2" spans="2:25" ht="15" x14ac:dyDescent="0.25">
      <c r="B2" s="328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328"/>
      <c r="T2" s="572"/>
      <c r="U2" s="572"/>
      <c r="V2" s="572"/>
      <c r="W2" s="572"/>
      <c r="X2" s="572"/>
      <c r="Y2" s="572"/>
    </row>
    <row r="3" spans="2:25" ht="15" x14ac:dyDescent="0.25">
      <c r="B3" s="328"/>
      <c r="C3" s="570" t="s">
        <v>504</v>
      </c>
      <c r="D3" s="570"/>
      <c r="E3" s="570"/>
      <c r="F3" s="570"/>
      <c r="G3" s="570"/>
      <c r="H3" s="570"/>
      <c r="I3" s="570"/>
      <c r="J3" s="570"/>
      <c r="K3" s="570"/>
      <c r="L3" s="570"/>
      <c r="M3" s="411"/>
      <c r="N3" s="411"/>
      <c r="O3" s="411"/>
      <c r="P3" s="411"/>
      <c r="Q3" s="411"/>
      <c r="R3" s="411"/>
      <c r="S3" s="411"/>
      <c r="T3" s="411"/>
      <c r="U3" s="411"/>
      <c r="V3" s="572"/>
      <c r="W3" s="572"/>
      <c r="X3" s="572"/>
      <c r="Y3" s="572"/>
    </row>
    <row r="4" spans="2:25" ht="15.75" thickBot="1" x14ac:dyDescent="0.3">
      <c r="B4" s="328"/>
      <c r="C4" s="328"/>
      <c r="D4" s="572"/>
      <c r="E4" s="572"/>
      <c r="F4" s="572"/>
      <c r="G4" s="328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328"/>
      <c r="T4" s="572"/>
      <c r="U4" s="572"/>
      <c r="V4" s="572"/>
      <c r="W4" s="572"/>
      <c r="X4" s="572"/>
      <c r="Y4" s="572"/>
    </row>
    <row r="5" spans="2:25" ht="27.75" customHeight="1" thickBot="1" x14ac:dyDescent="0.25">
      <c r="B5" s="591" t="s">
        <v>599</v>
      </c>
      <c r="C5" s="588" t="s">
        <v>99</v>
      </c>
      <c r="D5" s="589"/>
      <c r="E5" s="588" t="s">
        <v>100</v>
      </c>
      <c r="F5" s="589"/>
      <c r="G5" s="588" t="s">
        <v>491</v>
      </c>
      <c r="H5" s="589"/>
      <c r="I5" s="588" t="s">
        <v>485</v>
      </c>
      <c r="J5" s="589"/>
      <c r="K5" s="588" t="s">
        <v>540</v>
      </c>
      <c r="L5" s="589"/>
      <c r="M5" s="588" t="s">
        <v>98</v>
      </c>
      <c r="N5" s="589"/>
    </row>
    <row r="6" spans="2:25" ht="13.5" thickBot="1" x14ac:dyDescent="0.25">
      <c r="B6" s="592"/>
      <c r="C6" s="408" t="s">
        <v>600</v>
      </c>
      <c r="D6" s="409" t="s">
        <v>601</v>
      </c>
      <c r="E6" s="412" t="s">
        <v>600</v>
      </c>
      <c r="F6" s="348" t="s">
        <v>601</v>
      </c>
      <c r="G6" s="404" t="s">
        <v>600</v>
      </c>
      <c r="H6" s="404" t="s">
        <v>601</v>
      </c>
      <c r="I6" s="404" t="s">
        <v>600</v>
      </c>
      <c r="J6" s="404" t="s">
        <v>601</v>
      </c>
      <c r="K6" s="404" t="s">
        <v>600</v>
      </c>
      <c r="L6" s="404" t="s">
        <v>601</v>
      </c>
      <c r="M6" s="412" t="s">
        <v>600</v>
      </c>
      <c r="N6" s="412" t="s">
        <v>601</v>
      </c>
    </row>
    <row r="7" spans="2:25" ht="15" x14ac:dyDescent="0.2">
      <c r="B7" s="326"/>
      <c r="C7" s="174"/>
      <c r="D7" s="356"/>
      <c r="E7" s="324"/>
      <c r="F7" s="325"/>
      <c r="G7" s="324"/>
      <c r="H7" s="324"/>
      <c r="I7" s="324"/>
      <c r="J7" s="324"/>
      <c r="K7" s="324"/>
      <c r="L7" s="324"/>
      <c r="M7" s="324"/>
      <c r="N7" s="326"/>
    </row>
    <row r="8" spans="2:25" ht="13.5" thickBot="1" x14ac:dyDescent="0.25">
      <c r="B8" s="177" t="s">
        <v>499</v>
      </c>
      <c r="C8" s="389">
        <v>1484</v>
      </c>
      <c r="D8" s="391">
        <v>30670</v>
      </c>
      <c r="E8" s="400">
        <v>610</v>
      </c>
      <c r="F8" s="390">
        <v>1866</v>
      </c>
      <c r="G8" s="399">
        <v>1364</v>
      </c>
      <c r="H8" s="399">
        <v>2682</v>
      </c>
      <c r="I8" s="400">
        <v>926</v>
      </c>
      <c r="J8" s="399">
        <v>1919</v>
      </c>
      <c r="K8" s="399">
        <v>1061</v>
      </c>
      <c r="L8" s="399">
        <v>8667</v>
      </c>
      <c r="M8" s="398">
        <v>1404</v>
      </c>
      <c r="N8" s="393">
        <v>45804</v>
      </c>
    </row>
    <row r="9" spans="2:25" x14ac:dyDescent="0.2">
      <c r="B9" s="180" t="s">
        <v>602</v>
      </c>
      <c r="C9" s="394">
        <v>35</v>
      </c>
      <c r="D9" s="403">
        <v>715</v>
      </c>
      <c r="E9" s="397">
        <v>13</v>
      </c>
      <c r="F9" s="395">
        <v>29</v>
      </c>
      <c r="G9" s="397">
        <v>28</v>
      </c>
      <c r="H9" s="397">
        <v>80</v>
      </c>
      <c r="I9" s="397">
        <v>13</v>
      </c>
      <c r="J9" s="397">
        <v>39</v>
      </c>
      <c r="K9" s="397">
        <v>17</v>
      </c>
      <c r="L9" s="397">
        <v>102</v>
      </c>
      <c r="M9" s="396">
        <v>34</v>
      </c>
      <c r="N9" s="392">
        <v>965</v>
      </c>
    </row>
    <row r="10" spans="2:25" ht="15" x14ac:dyDescent="0.2">
      <c r="B10" s="326"/>
      <c r="C10" s="174"/>
      <c r="D10" s="356"/>
      <c r="E10" s="324"/>
      <c r="F10" s="325"/>
      <c r="G10" s="324"/>
      <c r="H10" s="324"/>
      <c r="I10" s="324"/>
      <c r="J10" s="324"/>
      <c r="K10" s="324"/>
      <c r="L10" s="324"/>
      <c r="M10" s="324"/>
      <c r="N10" s="326"/>
    </row>
    <row r="11" spans="2:25" x14ac:dyDescent="0.2">
      <c r="B11" s="406" t="s">
        <v>401</v>
      </c>
      <c r="C11" s="407">
        <v>1519</v>
      </c>
      <c r="D11" s="407">
        <v>31385</v>
      </c>
      <c r="E11" s="410">
        <v>623</v>
      </c>
      <c r="F11" s="407">
        <v>1895</v>
      </c>
      <c r="G11" s="407">
        <v>1392</v>
      </c>
      <c r="H11" s="407">
        <v>2762</v>
      </c>
      <c r="I11" s="410">
        <v>939</v>
      </c>
      <c r="J11" s="407">
        <v>1958</v>
      </c>
      <c r="K11" s="407">
        <v>1078</v>
      </c>
      <c r="L11" s="407">
        <v>8769</v>
      </c>
      <c r="M11" s="407">
        <v>1438</v>
      </c>
      <c r="N11" s="407">
        <v>46770</v>
      </c>
    </row>
    <row r="12" spans="2:25" x14ac:dyDescent="0.2">
      <c r="K12" s="112"/>
      <c r="L12" s="112"/>
      <c r="M12" s="112"/>
    </row>
  </sheetData>
  <mergeCells count="24">
    <mergeCell ref="B1:Y1"/>
    <mergeCell ref="C2:R2"/>
    <mergeCell ref="B5:B6"/>
    <mergeCell ref="T2:U2"/>
    <mergeCell ref="V2:W2"/>
    <mergeCell ref="X2:Y2"/>
    <mergeCell ref="V3:W3"/>
    <mergeCell ref="X3:Y3"/>
    <mergeCell ref="C3:L3"/>
    <mergeCell ref="D4:F4"/>
    <mergeCell ref="H4:J4"/>
    <mergeCell ref="K4:L4"/>
    <mergeCell ref="M4:N4"/>
    <mergeCell ref="O4:P4"/>
    <mergeCell ref="Q4:R4"/>
    <mergeCell ref="T4:U4"/>
    <mergeCell ref="V4:W4"/>
    <mergeCell ref="X4:Y4"/>
    <mergeCell ref="C5:D5"/>
    <mergeCell ref="E5:F5"/>
    <mergeCell ref="M5:N5"/>
    <mergeCell ref="I5:J5"/>
    <mergeCell ref="K5:L5"/>
    <mergeCell ref="G5:H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2:Z16"/>
  <sheetViews>
    <sheetView showGridLines="0" workbookViewId="0">
      <pane ySplit="1" topLeftCell="A2" activePane="bottomLeft" state="frozenSplit"/>
      <selection pane="bottomLeft" activeCell="J17" sqref="J17"/>
    </sheetView>
  </sheetViews>
  <sheetFormatPr defaultRowHeight="12.75" x14ac:dyDescent="0.2"/>
  <cols>
    <col min="1" max="1" width="16.140625" style="4" customWidth="1"/>
    <col min="2" max="26" width="5.7109375" style="4" customWidth="1"/>
    <col min="27" max="16384" width="9.140625" style="4"/>
  </cols>
  <sheetData>
    <row r="2" spans="1:26" ht="15" x14ac:dyDescent="0.2">
      <c r="A2" s="590" t="s">
        <v>603</v>
      </c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590"/>
      <c r="S2" s="590"/>
      <c r="T2" s="590"/>
      <c r="U2" s="590"/>
      <c r="V2" s="590"/>
      <c r="W2" s="590"/>
      <c r="X2" s="590"/>
      <c r="Y2" s="590"/>
      <c r="Z2" s="590"/>
    </row>
    <row r="3" spans="1:26" ht="15" x14ac:dyDescent="0.25">
      <c r="A3" s="328"/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328"/>
      <c r="V3" s="572"/>
      <c r="W3" s="572"/>
      <c r="X3" s="572"/>
      <c r="Y3" s="572"/>
      <c r="Z3" s="328"/>
    </row>
    <row r="4" spans="1:26" ht="13.5" customHeight="1" x14ac:dyDescent="0.25">
      <c r="A4" s="328"/>
      <c r="B4" s="570" t="s">
        <v>504</v>
      </c>
      <c r="C4" s="570"/>
      <c r="D4" s="570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414"/>
      <c r="W4" s="245"/>
      <c r="X4" s="245"/>
      <c r="Y4" s="245"/>
      <c r="Z4" s="328"/>
    </row>
    <row r="5" spans="1:26" ht="15" x14ac:dyDescent="0.25">
      <c r="A5" s="328"/>
      <c r="B5" s="328"/>
      <c r="C5" s="572"/>
      <c r="D5" s="572"/>
      <c r="E5" s="572"/>
      <c r="F5" s="572"/>
      <c r="G5" s="572"/>
      <c r="H5" s="572"/>
      <c r="I5" s="572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328"/>
      <c r="V5" s="572"/>
      <c r="W5" s="572"/>
      <c r="X5" s="572"/>
      <c r="Y5" s="572"/>
      <c r="Z5" s="328"/>
    </row>
    <row r="6" spans="1:26" ht="13.5" thickBot="1" x14ac:dyDescent="0.25">
      <c r="A6" s="611" t="s">
        <v>599</v>
      </c>
      <c r="B6" s="538" t="s">
        <v>99</v>
      </c>
      <c r="C6" s="539"/>
      <c r="D6" s="539"/>
      <c r="E6" s="542"/>
      <c r="F6" s="612" t="s">
        <v>100</v>
      </c>
      <c r="G6" s="613"/>
      <c r="H6" s="613"/>
      <c r="I6" s="614"/>
      <c r="J6" s="538" t="s">
        <v>491</v>
      </c>
      <c r="K6" s="539"/>
      <c r="L6" s="539"/>
      <c r="M6" s="542"/>
      <c r="N6" s="538" t="s">
        <v>485</v>
      </c>
      <c r="O6" s="539"/>
      <c r="P6" s="539"/>
      <c r="Q6" s="542"/>
      <c r="R6" s="538" t="s">
        <v>540</v>
      </c>
      <c r="S6" s="539"/>
      <c r="T6" s="539"/>
      <c r="U6" s="539"/>
      <c r="V6" s="542"/>
      <c r="W6" s="538" t="s">
        <v>604</v>
      </c>
      <c r="X6" s="539"/>
      <c r="Y6" s="539"/>
      <c r="Z6" s="542"/>
    </row>
    <row r="7" spans="1:26" ht="12.75" customHeight="1" x14ac:dyDescent="0.2">
      <c r="A7" s="611"/>
      <c r="B7" s="609" t="s">
        <v>192</v>
      </c>
      <c r="C7" s="610"/>
      <c r="D7" s="609" t="s">
        <v>185</v>
      </c>
      <c r="E7" s="610"/>
      <c r="F7" s="606" t="s">
        <v>192</v>
      </c>
      <c r="G7" s="608"/>
      <c r="H7" s="606" t="s">
        <v>185</v>
      </c>
      <c r="I7" s="608"/>
      <c r="J7" s="606" t="s">
        <v>192</v>
      </c>
      <c r="K7" s="608"/>
      <c r="L7" s="606" t="s">
        <v>185</v>
      </c>
      <c r="M7" s="608"/>
      <c r="N7" s="606" t="s">
        <v>192</v>
      </c>
      <c r="O7" s="608"/>
      <c r="P7" s="606" t="s">
        <v>185</v>
      </c>
      <c r="Q7" s="608"/>
      <c r="R7" s="606" t="s">
        <v>192</v>
      </c>
      <c r="S7" s="608"/>
      <c r="T7" s="606" t="s">
        <v>185</v>
      </c>
      <c r="U7" s="607"/>
      <c r="V7" s="608"/>
      <c r="W7" s="606" t="s">
        <v>192</v>
      </c>
      <c r="X7" s="608"/>
      <c r="Y7" s="606" t="s">
        <v>185</v>
      </c>
      <c r="Z7" s="608"/>
    </row>
    <row r="8" spans="1:26" ht="15" x14ac:dyDescent="0.2">
      <c r="A8" s="326"/>
      <c r="B8" s="551"/>
      <c r="C8" s="605"/>
      <c r="D8" s="551"/>
      <c r="E8" s="605"/>
      <c r="F8" s="551"/>
      <c r="G8" s="605"/>
      <c r="H8" s="551"/>
      <c r="I8" s="605"/>
      <c r="J8" s="551"/>
      <c r="K8" s="605"/>
      <c r="L8" s="551"/>
      <c r="M8" s="605"/>
      <c r="N8" s="551"/>
      <c r="O8" s="605"/>
      <c r="P8" s="551"/>
      <c r="Q8" s="605"/>
      <c r="R8" s="551"/>
      <c r="S8" s="605"/>
      <c r="T8" s="551"/>
      <c r="U8" s="544"/>
      <c r="V8" s="605"/>
      <c r="W8" s="551"/>
      <c r="X8" s="605"/>
      <c r="Y8" s="551"/>
      <c r="Z8" s="544"/>
    </row>
    <row r="9" spans="1:26" ht="13.5" thickBot="1" x14ac:dyDescent="0.25">
      <c r="A9" s="177" t="s">
        <v>499</v>
      </c>
      <c r="B9" s="553">
        <v>19.5</v>
      </c>
      <c r="C9" s="555"/>
      <c r="D9" s="602">
        <v>10.9</v>
      </c>
      <c r="E9" s="603"/>
      <c r="F9" s="553">
        <v>2.8</v>
      </c>
      <c r="G9" s="555"/>
      <c r="H9" s="602">
        <v>1.5</v>
      </c>
      <c r="I9" s="603"/>
      <c r="J9" s="553">
        <v>1.8</v>
      </c>
      <c r="K9" s="555"/>
      <c r="L9" s="602">
        <v>1.7</v>
      </c>
      <c r="M9" s="603"/>
      <c r="N9" s="553">
        <v>1.9</v>
      </c>
      <c r="O9" s="555"/>
      <c r="P9" s="602">
        <v>1.9</v>
      </c>
      <c r="Q9" s="603"/>
      <c r="R9" s="553">
        <v>7.9</v>
      </c>
      <c r="S9" s="555"/>
      <c r="T9" s="602">
        <v>5.7</v>
      </c>
      <c r="U9" s="604"/>
      <c r="V9" s="603"/>
      <c r="W9" s="553">
        <v>7.4</v>
      </c>
      <c r="X9" s="555"/>
      <c r="Y9" s="602">
        <v>4.7</v>
      </c>
      <c r="Z9" s="604"/>
    </row>
    <row r="10" spans="1:26" ht="13.5" thickBot="1" x14ac:dyDescent="0.25">
      <c r="A10" s="180" t="s">
        <v>591</v>
      </c>
      <c r="B10" s="580">
        <v>19.399999999999999</v>
      </c>
      <c r="C10" s="581"/>
      <c r="D10" s="599">
        <v>11.3</v>
      </c>
      <c r="E10" s="600"/>
      <c r="F10" s="580">
        <v>2</v>
      </c>
      <c r="G10" s="581"/>
      <c r="H10" s="599">
        <v>1.8</v>
      </c>
      <c r="I10" s="600"/>
      <c r="J10" s="580">
        <v>2.4</v>
      </c>
      <c r="K10" s="581"/>
      <c r="L10" s="599">
        <v>2.7</v>
      </c>
      <c r="M10" s="600"/>
      <c r="N10" s="580">
        <v>2.5</v>
      </c>
      <c r="O10" s="581"/>
      <c r="P10" s="599">
        <v>2.5</v>
      </c>
      <c r="Q10" s="600"/>
      <c r="R10" s="580">
        <v>6.8</v>
      </c>
      <c r="S10" s="581"/>
      <c r="T10" s="599">
        <v>5.9</v>
      </c>
      <c r="U10" s="601"/>
      <c r="V10" s="600"/>
      <c r="W10" s="580">
        <v>7.6</v>
      </c>
      <c r="X10" s="581"/>
      <c r="Y10" s="599">
        <v>5.4</v>
      </c>
      <c r="Z10" s="601"/>
    </row>
    <row r="11" spans="1:26" ht="13.5" customHeight="1" thickBot="1" x14ac:dyDescent="0.25">
      <c r="A11" s="413"/>
      <c r="B11" s="565"/>
      <c r="C11" s="598"/>
      <c r="D11" s="565"/>
      <c r="E11" s="598"/>
      <c r="F11" s="565"/>
      <c r="G11" s="598"/>
      <c r="H11" s="565"/>
      <c r="I11" s="598"/>
      <c r="J11" s="565"/>
      <c r="K11" s="598"/>
      <c r="L11" s="565"/>
      <c r="M11" s="598"/>
      <c r="N11" s="565"/>
      <c r="O11" s="598"/>
      <c r="P11" s="565"/>
      <c r="Q11" s="598"/>
      <c r="R11" s="565"/>
      <c r="S11" s="598"/>
      <c r="T11" s="565"/>
      <c r="U11" s="566"/>
      <c r="V11" s="598"/>
      <c r="W11" s="565"/>
      <c r="X11" s="598"/>
      <c r="Y11" s="565"/>
      <c r="Z11" s="566"/>
    </row>
    <row r="12" spans="1:26" x14ac:dyDescent="0.2">
      <c r="A12" s="402" t="s">
        <v>605</v>
      </c>
      <c r="B12" s="595">
        <v>19.5</v>
      </c>
      <c r="C12" s="596"/>
      <c r="D12" s="595">
        <v>10.9</v>
      </c>
      <c r="E12" s="596"/>
      <c r="F12" s="595">
        <v>2.7</v>
      </c>
      <c r="G12" s="596"/>
      <c r="H12" s="595">
        <v>1.5</v>
      </c>
      <c r="I12" s="596"/>
      <c r="J12" s="595">
        <v>1.8</v>
      </c>
      <c r="K12" s="596"/>
      <c r="L12" s="595">
        <v>1.7</v>
      </c>
      <c r="M12" s="596"/>
      <c r="N12" s="595">
        <v>1.9</v>
      </c>
      <c r="O12" s="596"/>
      <c r="P12" s="595">
        <v>1.9</v>
      </c>
      <c r="Q12" s="596"/>
      <c r="R12" s="595">
        <v>7.9</v>
      </c>
      <c r="S12" s="596"/>
      <c r="T12" s="595">
        <v>5.7</v>
      </c>
      <c r="U12" s="597"/>
      <c r="V12" s="596"/>
      <c r="W12" s="595">
        <v>7.4</v>
      </c>
      <c r="X12" s="596"/>
      <c r="Y12" s="595">
        <v>4.7</v>
      </c>
      <c r="Z12" s="596"/>
    </row>
    <row r="13" spans="1:26" ht="15" x14ac:dyDescent="0.25">
      <c r="A13" s="328"/>
      <c r="B13" s="544"/>
      <c r="C13" s="544"/>
      <c r="D13" s="544"/>
      <c r="E13" s="544"/>
      <c r="F13" s="544"/>
      <c r="G13" s="544"/>
      <c r="H13" s="544"/>
      <c r="I13" s="544"/>
      <c r="J13" s="544"/>
      <c r="K13" s="544"/>
      <c r="L13" s="544"/>
      <c r="M13" s="544"/>
      <c r="N13" s="544"/>
      <c r="O13" s="544"/>
      <c r="P13" s="544"/>
      <c r="Q13" s="544"/>
      <c r="R13" s="544"/>
      <c r="S13" s="544"/>
      <c r="T13" s="544"/>
      <c r="U13" s="544"/>
      <c r="V13" s="544"/>
      <c r="W13" s="544"/>
      <c r="X13" s="544"/>
      <c r="Y13" s="544"/>
      <c r="Z13" s="544"/>
    </row>
    <row r="14" spans="1:26" ht="15" x14ac:dyDescent="0.2">
      <c r="A14" s="344" t="s">
        <v>516</v>
      </c>
      <c r="B14" s="544"/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  <c r="U14" s="544"/>
      <c r="V14" s="544"/>
      <c r="W14" s="544"/>
      <c r="X14" s="544"/>
      <c r="Y14" s="544"/>
      <c r="Z14" s="544"/>
    </row>
    <row r="15" spans="1:26" ht="15" x14ac:dyDescent="0.25">
      <c r="A15" s="594" t="s">
        <v>606</v>
      </c>
      <c r="B15" s="594"/>
      <c r="C15" s="594"/>
      <c r="D15" s="594"/>
      <c r="E15" s="594"/>
      <c r="F15" s="594"/>
      <c r="G15" s="572"/>
      <c r="H15" s="572"/>
      <c r="I15" s="572"/>
      <c r="J15" s="572"/>
      <c r="K15" s="572"/>
      <c r="L15" s="572"/>
      <c r="M15" s="572"/>
      <c r="N15" s="572"/>
      <c r="O15" s="572"/>
      <c r="P15" s="572"/>
      <c r="Q15" s="572"/>
      <c r="R15" s="572"/>
      <c r="S15" s="572"/>
      <c r="T15" s="572"/>
      <c r="U15" s="572"/>
      <c r="V15" s="572"/>
      <c r="W15" s="572"/>
      <c r="X15" s="572"/>
      <c r="Y15" s="572"/>
      <c r="Z15" s="328"/>
    </row>
    <row r="16" spans="1:26" ht="15" x14ac:dyDescent="0.25">
      <c r="A16" s="593" t="s">
        <v>607</v>
      </c>
      <c r="B16" s="593"/>
      <c r="C16" s="593"/>
      <c r="D16" s="593"/>
      <c r="E16" s="593"/>
      <c r="F16" s="593"/>
      <c r="G16" s="572"/>
      <c r="H16" s="572"/>
      <c r="I16" s="572"/>
      <c r="J16" s="572"/>
      <c r="K16" s="572"/>
      <c r="L16" s="572"/>
      <c r="M16" s="572"/>
      <c r="N16" s="572"/>
      <c r="O16" s="572"/>
      <c r="P16" s="572"/>
      <c r="Q16" s="572"/>
      <c r="R16" s="572"/>
      <c r="S16" s="572"/>
      <c r="T16" s="572"/>
      <c r="U16" s="572"/>
      <c r="V16" s="572"/>
      <c r="W16" s="572"/>
      <c r="X16" s="572"/>
      <c r="Y16" s="572"/>
      <c r="Z16" s="328"/>
    </row>
  </sheetData>
  <mergeCells count="135">
    <mergeCell ref="A2:Z2"/>
    <mergeCell ref="B3:P3"/>
    <mergeCell ref="Q3:T3"/>
    <mergeCell ref="V3:Y3"/>
    <mergeCell ref="B4:U4"/>
    <mergeCell ref="O5:P5"/>
    <mergeCell ref="Q5:T5"/>
    <mergeCell ref="V5:Y5"/>
    <mergeCell ref="A6:A7"/>
    <mergeCell ref="B6:E6"/>
    <mergeCell ref="F6:I6"/>
    <mergeCell ref="J6:M6"/>
    <mergeCell ref="N6:Q6"/>
    <mergeCell ref="R6:V6"/>
    <mergeCell ref="W6:Z6"/>
    <mergeCell ref="C5:D5"/>
    <mergeCell ref="E5:F5"/>
    <mergeCell ref="G5:H5"/>
    <mergeCell ref="I5:J5"/>
    <mergeCell ref="K5:L5"/>
    <mergeCell ref="M5:N5"/>
    <mergeCell ref="N7:O7"/>
    <mergeCell ref="P7:Q7"/>
    <mergeCell ref="R7:S7"/>
    <mergeCell ref="T7:V7"/>
    <mergeCell ref="W7:X7"/>
    <mergeCell ref="Y7:Z7"/>
    <mergeCell ref="B7:C7"/>
    <mergeCell ref="D7:E7"/>
    <mergeCell ref="F7:G7"/>
    <mergeCell ref="H7:I7"/>
    <mergeCell ref="J7:K7"/>
    <mergeCell ref="L7:M7"/>
    <mergeCell ref="N8:O8"/>
    <mergeCell ref="P8:Q8"/>
    <mergeCell ref="R8:S8"/>
    <mergeCell ref="T8:V8"/>
    <mergeCell ref="W8:X8"/>
    <mergeCell ref="Y8:Z8"/>
    <mergeCell ref="B8:C8"/>
    <mergeCell ref="D8:E8"/>
    <mergeCell ref="F8:G8"/>
    <mergeCell ref="H8:I8"/>
    <mergeCell ref="J8:K8"/>
    <mergeCell ref="L8:M8"/>
    <mergeCell ref="N9:O9"/>
    <mergeCell ref="P9:Q9"/>
    <mergeCell ref="R9:S9"/>
    <mergeCell ref="T9:V9"/>
    <mergeCell ref="W9:X9"/>
    <mergeCell ref="Y9:Z9"/>
    <mergeCell ref="B9:C9"/>
    <mergeCell ref="D9:E9"/>
    <mergeCell ref="F9:G9"/>
    <mergeCell ref="H9:I9"/>
    <mergeCell ref="J9:K9"/>
    <mergeCell ref="L9:M9"/>
    <mergeCell ref="N10:O10"/>
    <mergeCell ref="P10:Q10"/>
    <mergeCell ref="R10:S10"/>
    <mergeCell ref="T10:V10"/>
    <mergeCell ref="W10:X10"/>
    <mergeCell ref="Y10:Z10"/>
    <mergeCell ref="B10:C10"/>
    <mergeCell ref="D10:E10"/>
    <mergeCell ref="F10:G10"/>
    <mergeCell ref="H10:I10"/>
    <mergeCell ref="J10:K10"/>
    <mergeCell ref="L10:M10"/>
    <mergeCell ref="N11:O11"/>
    <mergeCell ref="P11:Q11"/>
    <mergeCell ref="R11:S11"/>
    <mergeCell ref="T11:V11"/>
    <mergeCell ref="W11:X11"/>
    <mergeCell ref="Y11:Z11"/>
    <mergeCell ref="B11:C11"/>
    <mergeCell ref="D11:E11"/>
    <mergeCell ref="F11:G11"/>
    <mergeCell ref="H11:I11"/>
    <mergeCell ref="J11:K11"/>
    <mergeCell ref="L11:M11"/>
    <mergeCell ref="N12:O12"/>
    <mergeCell ref="P12:Q12"/>
    <mergeCell ref="R12:S12"/>
    <mergeCell ref="T12:V12"/>
    <mergeCell ref="W12:X12"/>
    <mergeCell ref="Y12:Z12"/>
    <mergeCell ref="B12:C12"/>
    <mergeCell ref="D12:E12"/>
    <mergeCell ref="F12:G12"/>
    <mergeCell ref="H12:I12"/>
    <mergeCell ref="J12:K12"/>
    <mergeCell ref="L12:M12"/>
    <mergeCell ref="N13:O13"/>
    <mergeCell ref="P13:Q13"/>
    <mergeCell ref="R13:S13"/>
    <mergeCell ref="T13:V13"/>
    <mergeCell ref="W13:X13"/>
    <mergeCell ref="Y13:Z13"/>
    <mergeCell ref="B13:C13"/>
    <mergeCell ref="D13:E13"/>
    <mergeCell ref="F13:G13"/>
    <mergeCell ref="H13:I13"/>
    <mergeCell ref="J13:K13"/>
    <mergeCell ref="L13:M13"/>
    <mergeCell ref="N14:O14"/>
    <mergeCell ref="P14:Q14"/>
    <mergeCell ref="R14:S14"/>
    <mergeCell ref="T14:V14"/>
    <mergeCell ref="W14:X14"/>
    <mergeCell ref="Y14:Z14"/>
    <mergeCell ref="B14:C14"/>
    <mergeCell ref="D14:E14"/>
    <mergeCell ref="F14:G14"/>
    <mergeCell ref="H14:I14"/>
    <mergeCell ref="J14:K14"/>
    <mergeCell ref="L14:M14"/>
    <mergeCell ref="U16:W16"/>
    <mergeCell ref="X16:Y16"/>
    <mergeCell ref="S15:T15"/>
    <mergeCell ref="U15:W15"/>
    <mergeCell ref="X15:Y15"/>
    <mergeCell ref="A16:F16"/>
    <mergeCell ref="G16:H16"/>
    <mergeCell ref="I16:J16"/>
    <mergeCell ref="K16:L16"/>
    <mergeCell ref="M16:N16"/>
    <mergeCell ref="O16:R16"/>
    <mergeCell ref="S16:T16"/>
    <mergeCell ref="A15:F15"/>
    <mergeCell ref="G15:H15"/>
    <mergeCell ref="I15:J15"/>
    <mergeCell ref="K15:L15"/>
    <mergeCell ref="M15:N15"/>
    <mergeCell ref="O15:R1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BF95"/>
  <sheetViews>
    <sheetView showGridLines="0" topLeftCell="A19" zoomScaleNormal="100" workbookViewId="0">
      <selection activeCell="J61" sqref="J61"/>
    </sheetView>
  </sheetViews>
  <sheetFormatPr defaultRowHeight="15" x14ac:dyDescent="0.25"/>
  <cols>
    <col min="1" max="1" width="30.140625" style="107" bestFit="1" customWidth="1"/>
    <col min="2" max="5" width="12.7109375" style="107" customWidth="1"/>
    <col min="6" max="58" width="9.140625" style="106"/>
    <col min="59" max="16384" width="9.140625" style="107"/>
  </cols>
  <sheetData>
    <row r="1" spans="1:5" x14ac:dyDescent="0.25">
      <c r="A1" s="323" t="s">
        <v>608</v>
      </c>
    </row>
    <row r="3" spans="1:5" ht="15.75" thickBot="1" x14ac:dyDescent="0.3">
      <c r="A3" s="415"/>
      <c r="B3" s="615" t="s">
        <v>497</v>
      </c>
      <c r="C3" s="616"/>
      <c r="D3" s="617"/>
      <c r="E3" s="416"/>
    </row>
    <row r="4" spans="1:5" ht="16.5" thickTop="1" thickBot="1" x14ac:dyDescent="0.3">
      <c r="A4" s="415"/>
      <c r="B4" s="416"/>
      <c r="C4" s="416"/>
      <c r="D4" s="416"/>
      <c r="E4" s="416"/>
    </row>
    <row r="5" spans="1:5" ht="27" thickTop="1" thickBot="1" x14ac:dyDescent="0.3">
      <c r="A5" s="417" t="s">
        <v>483</v>
      </c>
      <c r="B5" s="418" t="s">
        <v>499</v>
      </c>
      <c r="C5" s="418" t="s">
        <v>500</v>
      </c>
      <c r="D5" s="418" t="s">
        <v>501</v>
      </c>
      <c r="E5" s="418" t="s">
        <v>498</v>
      </c>
    </row>
    <row r="6" spans="1:5" ht="15.75" thickTop="1" x14ac:dyDescent="0.25">
      <c r="A6" s="419"/>
      <c r="B6" s="419"/>
      <c r="C6" s="419"/>
      <c r="D6" s="419"/>
      <c r="E6" s="419"/>
    </row>
    <row r="7" spans="1:5" ht="15.75" thickBot="1" x14ac:dyDescent="0.3">
      <c r="A7" s="420" t="s">
        <v>99</v>
      </c>
      <c r="B7" s="370"/>
      <c r="C7" s="370"/>
      <c r="D7" s="370"/>
      <c r="E7" s="370"/>
    </row>
    <row r="8" spans="1:5" x14ac:dyDescent="0.25">
      <c r="A8" s="419"/>
      <c r="B8" s="419"/>
      <c r="C8" s="419"/>
      <c r="D8" s="419"/>
      <c r="E8" s="419"/>
    </row>
    <row r="9" spans="1:5" ht="15.75" thickBot="1" x14ac:dyDescent="0.3">
      <c r="A9" s="357" t="s">
        <v>445</v>
      </c>
      <c r="B9" s="421">
        <v>1389</v>
      </c>
      <c r="C9" s="422">
        <v>25</v>
      </c>
      <c r="D9" s="422" t="s">
        <v>381</v>
      </c>
      <c r="E9" s="423">
        <v>1413</v>
      </c>
    </row>
    <row r="10" spans="1:5" ht="15.75" thickBot="1" x14ac:dyDescent="0.3">
      <c r="A10" s="357" t="s">
        <v>399</v>
      </c>
      <c r="B10" s="422">
        <v>12</v>
      </c>
      <c r="C10" s="422">
        <v>3</v>
      </c>
      <c r="D10" s="422" t="s">
        <v>381</v>
      </c>
      <c r="E10" s="424">
        <v>15</v>
      </c>
    </row>
    <row r="11" spans="1:5" ht="15.75" thickBot="1" x14ac:dyDescent="0.3">
      <c r="A11" s="357" t="s">
        <v>404</v>
      </c>
      <c r="B11" s="421">
        <v>4591</v>
      </c>
      <c r="C11" s="422">
        <v>157</v>
      </c>
      <c r="D11" s="422">
        <v>15</v>
      </c>
      <c r="E11" s="423">
        <v>4763</v>
      </c>
    </row>
    <row r="12" spans="1:5" ht="15.75" thickBot="1" x14ac:dyDescent="0.3">
      <c r="A12" s="357" t="s">
        <v>412</v>
      </c>
      <c r="B12" s="421">
        <v>1028</v>
      </c>
      <c r="C12" s="422">
        <v>7</v>
      </c>
      <c r="D12" s="422">
        <v>3</v>
      </c>
      <c r="E12" s="423">
        <v>1037</v>
      </c>
    </row>
    <row r="13" spans="1:5" ht="15.75" thickBot="1" x14ac:dyDescent="0.3">
      <c r="A13" s="357" t="s">
        <v>461</v>
      </c>
      <c r="B13" s="422">
        <v>177</v>
      </c>
      <c r="C13" s="422" t="s">
        <v>381</v>
      </c>
      <c r="D13" s="422" t="s">
        <v>381</v>
      </c>
      <c r="E13" s="424">
        <v>177</v>
      </c>
    </row>
    <row r="14" spans="1:5" ht="15.75" thickBot="1" x14ac:dyDescent="0.3">
      <c r="A14" s="357" t="s">
        <v>421</v>
      </c>
      <c r="B14" s="422">
        <v>462</v>
      </c>
      <c r="C14" s="422">
        <v>35</v>
      </c>
      <c r="D14" s="422">
        <v>12</v>
      </c>
      <c r="E14" s="424">
        <v>508</v>
      </c>
    </row>
    <row r="15" spans="1:5" ht="15.75" thickBot="1" x14ac:dyDescent="0.3">
      <c r="A15" s="357" t="s">
        <v>405</v>
      </c>
      <c r="B15" s="421">
        <v>3584</v>
      </c>
      <c r="C15" s="422">
        <v>49</v>
      </c>
      <c r="D15" s="422" t="s">
        <v>381</v>
      </c>
      <c r="E15" s="423">
        <v>3633</v>
      </c>
    </row>
    <row r="16" spans="1:5" ht="15.75" thickBot="1" x14ac:dyDescent="0.3">
      <c r="A16" s="357" t="s">
        <v>446</v>
      </c>
      <c r="B16" s="422">
        <v>425</v>
      </c>
      <c r="C16" s="422">
        <v>4</v>
      </c>
      <c r="D16" s="422">
        <v>3</v>
      </c>
      <c r="E16" s="424">
        <v>432</v>
      </c>
    </row>
    <row r="17" spans="1:5" ht="15.75" thickBot="1" x14ac:dyDescent="0.3">
      <c r="A17" s="357" t="s">
        <v>462</v>
      </c>
      <c r="B17" s="422">
        <v>536</v>
      </c>
      <c r="C17" s="422" t="s">
        <v>381</v>
      </c>
      <c r="D17" s="422" t="s">
        <v>381</v>
      </c>
      <c r="E17" s="424">
        <v>536</v>
      </c>
    </row>
    <row r="18" spans="1:5" ht="15.75" thickBot="1" x14ac:dyDescent="0.3">
      <c r="A18" s="357" t="s">
        <v>408</v>
      </c>
      <c r="B18" s="421">
        <v>2612</v>
      </c>
      <c r="C18" s="422">
        <v>67</v>
      </c>
      <c r="D18" s="422">
        <v>15</v>
      </c>
      <c r="E18" s="423">
        <v>2693</v>
      </c>
    </row>
    <row r="19" spans="1:5" ht="15.75" thickBot="1" x14ac:dyDescent="0.3">
      <c r="A19" s="357" t="s">
        <v>406</v>
      </c>
      <c r="B19" s="421">
        <v>2676</v>
      </c>
      <c r="C19" s="422">
        <v>39</v>
      </c>
      <c r="D19" s="422">
        <v>15</v>
      </c>
      <c r="E19" s="423">
        <v>2730</v>
      </c>
    </row>
    <row r="20" spans="1:5" ht="15.75" thickBot="1" x14ac:dyDescent="0.3">
      <c r="A20" s="357" t="s">
        <v>389</v>
      </c>
      <c r="B20" s="422">
        <v>108</v>
      </c>
      <c r="C20" s="422" t="s">
        <v>381</v>
      </c>
      <c r="D20" s="422" t="s">
        <v>381</v>
      </c>
      <c r="E20" s="424">
        <v>108</v>
      </c>
    </row>
    <row r="21" spans="1:5" ht="15.75" thickBot="1" x14ac:dyDescent="0.3">
      <c r="A21" s="357" t="s">
        <v>403</v>
      </c>
      <c r="B21" s="421">
        <v>6417</v>
      </c>
      <c r="C21" s="422">
        <v>131</v>
      </c>
      <c r="D21" s="422">
        <v>14</v>
      </c>
      <c r="E21" s="423">
        <v>6562</v>
      </c>
    </row>
    <row r="22" spans="1:5" ht="15.75" thickBot="1" x14ac:dyDescent="0.3">
      <c r="A22" s="357" t="s">
        <v>397</v>
      </c>
      <c r="B22" s="421">
        <v>1051</v>
      </c>
      <c r="C22" s="422">
        <v>26</v>
      </c>
      <c r="D22" s="422">
        <v>3</v>
      </c>
      <c r="E22" s="423">
        <v>1080</v>
      </c>
    </row>
    <row r="23" spans="1:5" ht="15.75" thickBot="1" x14ac:dyDescent="0.3">
      <c r="A23" s="357" t="s">
        <v>398</v>
      </c>
      <c r="B23" s="422">
        <v>671</v>
      </c>
      <c r="C23" s="422">
        <v>29</v>
      </c>
      <c r="D23" s="422">
        <v>3</v>
      </c>
      <c r="E23" s="424">
        <v>703</v>
      </c>
    </row>
    <row r="24" spans="1:5" ht="15.75" thickBot="1" x14ac:dyDescent="0.3">
      <c r="A24" s="357" t="s">
        <v>414</v>
      </c>
      <c r="B24" s="422">
        <v>836</v>
      </c>
      <c r="C24" s="422">
        <v>17</v>
      </c>
      <c r="D24" s="422">
        <v>3</v>
      </c>
      <c r="E24" s="424">
        <v>855</v>
      </c>
    </row>
    <row r="25" spans="1:5" ht="15.75" thickBot="1" x14ac:dyDescent="0.3">
      <c r="A25" s="357" t="s">
        <v>395</v>
      </c>
      <c r="B25" s="421">
        <v>3005</v>
      </c>
      <c r="C25" s="422">
        <v>33</v>
      </c>
      <c r="D25" s="422">
        <v>9</v>
      </c>
      <c r="E25" s="423">
        <v>3046</v>
      </c>
    </row>
    <row r="26" spans="1:5" ht="15.75" thickBot="1" x14ac:dyDescent="0.3">
      <c r="A26" s="357" t="s">
        <v>417</v>
      </c>
      <c r="B26" s="422">
        <v>794</v>
      </c>
      <c r="C26" s="422" t="s">
        <v>381</v>
      </c>
      <c r="D26" s="422" t="s">
        <v>381</v>
      </c>
      <c r="E26" s="424">
        <v>794</v>
      </c>
    </row>
    <row r="27" spans="1:5" ht="15.75" thickBot="1" x14ac:dyDescent="0.3">
      <c r="A27" s="357" t="s">
        <v>427</v>
      </c>
      <c r="B27" s="422">
        <v>298</v>
      </c>
      <c r="C27" s="422" t="s">
        <v>381</v>
      </c>
      <c r="D27" s="422" t="s">
        <v>381</v>
      </c>
      <c r="E27" s="424">
        <v>298</v>
      </c>
    </row>
    <row r="28" spans="1:5" ht="15.75" thickBot="1" x14ac:dyDescent="0.3">
      <c r="A28" s="425"/>
      <c r="B28" s="426"/>
      <c r="C28" s="426"/>
      <c r="D28" s="426"/>
      <c r="E28" s="427"/>
    </row>
    <row r="29" spans="1:5" ht="15.75" thickBot="1" x14ac:dyDescent="0.3">
      <c r="A29" s="428" t="s">
        <v>452</v>
      </c>
      <c r="B29" s="429">
        <v>30670</v>
      </c>
      <c r="C29" s="430">
        <v>621</v>
      </c>
      <c r="D29" s="430">
        <v>94</v>
      </c>
      <c r="E29" s="429">
        <v>31386</v>
      </c>
    </row>
    <row r="30" spans="1:5" ht="15.75" thickBot="1" x14ac:dyDescent="0.3">
      <c r="A30" s="431"/>
      <c r="B30" s="432"/>
      <c r="C30" s="432"/>
      <c r="D30" s="432"/>
      <c r="E30" s="432"/>
    </row>
    <row r="31" spans="1:5" ht="15.75" thickBot="1" x14ac:dyDescent="0.3">
      <c r="A31" s="420" t="s">
        <v>387</v>
      </c>
      <c r="B31" s="433"/>
      <c r="C31" s="434"/>
      <c r="D31" s="434"/>
      <c r="E31" s="434"/>
    </row>
    <row r="32" spans="1:5" x14ac:dyDescent="0.25">
      <c r="A32" s="435"/>
      <c r="B32" s="436"/>
      <c r="C32" s="436"/>
      <c r="D32" s="436"/>
      <c r="E32" s="436"/>
    </row>
    <row r="33" spans="1:5" ht="15.75" thickBot="1" x14ac:dyDescent="0.3">
      <c r="A33" s="357" t="s">
        <v>424</v>
      </c>
      <c r="B33" s="422">
        <v>431</v>
      </c>
      <c r="C33" s="422">
        <v>14</v>
      </c>
      <c r="D33" s="422" t="s">
        <v>381</v>
      </c>
      <c r="E33" s="424">
        <v>445</v>
      </c>
    </row>
    <row r="34" spans="1:5" ht="15.75" thickBot="1" x14ac:dyDescent="0.3">
      <c r="A34" s="357" t="s">
        <v>430</v>
      </c>
      <c r="B34" s="422">
        <v>194</v>
      </c>
      <c r="C34" s="422" t="s">
        <v>381</v>
      </c>
      <c r="D34" s="422" t="s">
        <v>381</v>
      </c>
      <c r="E34" s="424">
        <v>194</v>
      </c>
    </row>
    <row r="35" spans="1:5" ht="15.75" thickBot="1" x14ac:dyDescent="0.3">
      <c r="A35" s="357" t="s">
        <v>422</v>
      </c>
      <c r="B35" s="422">
        <v>469</v>
      </c>
      <c r="C35" s="422">
        <v>26</v>
      </c>
      <c r="D35" s="422" t="s">
        <v>381</v>
      </c>
      <c r="E35" s="424">
        <v>495</v>
      </c>
    </row>
    <row r="36" spans="1:5" ht="15.75" thickBot="1" x14ac:dyDescent="0.3">
      <c r="A36" s="357" t="s">
        <v>415</v>
      </c>
      <c r="B36" s="422">
        <v>825</v>
      </c>
      <c r="C36" s="422" t="s">
        <v>381</v>
      </c>
      <c r="D36" s="422" t="s">
        <v>381</v>
      </c>
      <c r="E36" s="424">
        <v>825</v>
      </c>
    </row>
    <row r="37" spans="1:5" ht="15.75" thickBot="1" x14ac:dyDescent="0.3">
      <c r="A37" s="437"/>
      <c r="B37" s="438"/>
      <c r="C37" s="438"/>
      <c r="D37" s="438"/>
      <c r="E37" s="438"/>
    </row>
    <row r="38" spans="1:5" ht="15.75" thickBot="1" x14ac:dyDescent="0.3">
      <c r="A38" s="428" t="s">
        <v>453</v>
      </c>
      <c r="B38" s="429">
        <v>1919</v>
      </c>
      <c r="C38" s="430">
        <v>39</v>
      </c>
      <c r="D38" s="430" t="s">
        <v>381</v>
      </c>
      <c r="E38" s="429">
        <v>1959</v>
      </c>
    </row>
    <row r="39" spans="1:5" ht="15.75" thickBot="1" x14ac:dyDescent="0.3">
      <c r="A39" s="431"/>
      <c r="B39" s="432"/>
      <c r="C39" s="432"/>
      <c r="D39" s="432"/>
      <c r="E39" s="432"/>
    </row>
    <row r="40" spans="1:5" ht="15.75" thickBot="1" x14ac:dyDescent="0.3">
      <c r="A40" s="420" t="s">
        <v>100</v>
      </c>
      <c r="B40" s="439"/>
      <c r="C40" s="440"/>
      <c r="D40" s="440"/>
      <c r="E40" s="440"/>
    </row>
    <row r="41" spans="1:5" x14ac:dyDescent="0.25">
      <c r="A41" s="435"/>
      <c r="B41" s="436"/>
      <c r="C41" s="436"/>
      <c r="D41" s="436"/>
      <c r="E41" s="436"/>
    </row>
    <row r="42" spans="1:5" ht="15.75" thickBot="1" x14ac:dyDescent="0.3">
      <c r="A42" s="357" t="s">
        <v>436</v>
      </c>
      <c r="B42" s="422">
        <v>9</v>
      </c>
      <c r="C42" s="422" t="s">
        <v>381</v>
      </c>
      <c r="D42" s="422" t="s">
        <v>381</v>
      </c>
      <c r="E42" s="424">
        <v>9</v>
      </c>
    </row>
    <row r="43" spans="1:5" ht="15.75" thickBot="1" x14ac:dyDescent="0.3">
      <c r="A43" s="357" t="s">
        <v>463</v>
      </c>
      <c r="B43" s="422">
        <v>4</v>
      </c>
      <c r="C43" s="422" t="s">
        <v>381</v>
      </c>
      <c r="D43" s="422" t="s">
        <v>381</v>
      </c>
      <c r="E43" s="424">
        <v>4</v>
      </c>
    </row>
    <row r="44" spans="1:5" ht="15.75" thickBot="1" x14ac:dyDescent="0.3">
      <c r="A44" s="357" t="s">
        <v>447</v>
      </c>
      <c r="B44" s="422">
        <v>463</v>
      </c>
      <c r="C44" s="422">
        <v>4</v>
      </c>
      <c r="D44" s="422" t="s">
        <v>381</v>
      </c>
      <c r="E44" s="424">
        <v>468</v>
      </c>
    </row>
    <row r="45" spans="1:5" ht="15.75" thickBot="1" x14ac:dyDescent="0.3">
      <c r="A45" s="357" t="s">
        <v>464</v>
      </c>
      <c r="B45" s="422">
        <v>89</v>
      </c>
      <c r="C45" s="422" t="s">
        <v>381</v>
      </c>
      <c r="D45" s="422" t="s">
        <v>381</v>
      </c>
      <c r="E45" s="424">
        <v>89</v>
      </c>
    </row>
    <row r="46" spans="1:5" ht="15.75" thickBot="1" x14ac:dyDescent="0.3">
      <c r="A46" s="357" t="s">
        <v>465</v>
      </c>
      <c r="B46" s="422">
        <v>45</v>
      </c>
      <c r="C46" s="422" t="s">
        <v>381</v>
      </c>
      <c r="D46" s="422" t="s">
        <v>381</v>
      </c>
      <c r="E46" s="424">
        <v>45</v>
      </c>
    </row>
    <row r="47" spans="1:5" ht="15.75" thickBot="1" x14ac:dyDescent="0.3">
      <c r="A47" s="357" t="s">
        <v>39</v>
      </c>
      <c r="B47" s="422">
        <v>980</v>
      </c>
      <c r="C47" s="422">
        <v>15</v>
      </c>
      <c r="D47" s="422">
        <v>5</v>
      </c>
      <c r="E47" s="424">
        <v>1001</v>
      </c>
    </row>
    <row r="48" spans="1:5" ht="15.75" thickBot="1" x14ac:dyDescent="0.3">
      <c r="A48" s="357" t="s">
        <v>418</v>
      </c>
      <c r="B48" s="422">
        <v>276</v>
      </c>
      <c r="C48" s="422">
        <v>4</v>
      </c>
      <c r="D48" s="422" t="s">
        <v>381</v>
      </c>
      <c r="E48" s="424">
        <v>280</v>
      </c>
    </row>
    <row r="49" spans="1:5" ht="15.75" thickBot="1" x14ac:dyDescent="0.3">
      <c r="A49" s="425"/>
      <c r="B49" s="438"/>
      <c r="C49" s="438"/>
      <c r="D49" s="438"/>
      <c r="E49" s="438"/>
    </row>
    <row r="50" spans="1:5" ht="15.75" thickBot="1" x14ac:dyDescent="0.3">
      <c r="A50" s="428" t="s">
        <v>379</v>
      </c>
      <c r="B50" s="429">
        <v>1866</v>
      </c>
      <c r="C50" s="430">
        <v>24</v>
      </c>
      <c r="D50" s="430">
        <v>5</v>
      </c>
      <c r="E50" s="429">
        <v>1895</v>
      </c>
    </row>
    <row r="51" spans="1:5" ht="16.5" thickBot="1" x14ac:dyDescent="0.3">
      <c r="A51" s="618"/>
      <c r="B51" s="618"/>
      <c r="C51" s="618"/>
      <c r="D51" s="618"/>
      <c r="E51" s="618"/>
    </row>
    <row r="52" spans="1:5" ht="15.75" thickBot="1" x14ac:dyDescent="0.3">
      <c r="A52" s="420" t="s">
        <v>609</v>
      </c>
      <c r="B52" s="433"/>
      <c r="C52" s="434"/>
      <c r="D52" s="434"/>
      <c r="E52" s="434"/>
    </row>
    <row r="53" spans="1:5" x14ac:dyDescent="0.25">
      <c r="A53" s="435"/>
      <c r="B53" s="436"/>
      <c r="C53" s="436"/>
      <c r="D53" s="436"/>
      <c r="E53" s="436"/>
    </row>
    <row r="54" spans="1:5" ht="15.75" thickBot="1" x14ac:dyDescent="0.3">
      <c r="A54" s="357" t="s">
        <v>429</v>
      </c>
      <c r="B54" s="422">
        <v>245</v>
      </c>
      <c r="C54" s="422" t="s">
        <v>381</v>
      </c>
      <c r="D54" s="422" t="s">
        <v>381</v>
      </c>
      <c r="E54" s="424">
        <v>245</v>
      </c>
    </row>
    <row r="55" spans="1:5" ht="15.75" thickBot="1" x14ac:dyDescent="0.3">
      <c r="A55" s="357" t="s">
        <v>431</v>
      </c>
      <c r="B55" s="422">
        <v>177</v>
      </c>
      <c r="C55" s="422" t="s">
        <v>381</v>
      </c>
      <c r="D55" s="422" t="s">
        <v>381</v>
      </c>
      <c r="E55" s="424">
        <v>177</v>
      </c>
    </row>
    <row r="56" spans="1:5" ht="15.75" thickBot="1" x14ac:dyDescent="0.3">
      <c r="A56" s="357" t="s">
        <v>400</v>
      </c>
      <c r="B56" s="422">
        <v>97</v>
      </c>
      <c r="C56" s="422" t="s">
        <v>381</v>
      </c>
      <c r="D56" s="422" t="s">
        <v>381</v>
      </c>
      <c r="E56" s="424">
        <v>97</v>
      </c>
    </row>
    <row r="57" spans="1:5" ht="15.75" thickBot="1" x14ac:dyDescent="0.3">
      <c r="A57" s="357" t="s">
        <v>411</v>
      </c>
      <c r="B57" s="421">
        <v>1669</v>
      </c>
      <c r="C57" s="422">
        <v>52</v>
      </c>
      <c r="D57" s="422">
        <v>9</v>
      </c>
      <c r="E57" s="423">
        <v>1730</v>
      </c>
    </row>
    <row r="58" spans="1:5" ht="15.75" thickBot="1" x14ac:dyDescent="0.3">
      <c r="A58" s="357" t="s">
        <v>434</v>
      </c>
      <c r="B58" s="422">
        <v>59</v>
      </c>
      <c r="C58" s="422" t="s">
        <v>381</v>
      </c>
      <c r="D58" s="422" t="s">
        <v>381</v>
      </c>
      <c r="E58" s="424">
        <v>59</v>
      </c>
    </row>
    <row r="59" spans="1:5" ht="15.75" thickBot="1" x14ac:dyDescent="0.3">
      <c r="A59" s="357" t="s">
        <v>425</v>
      </c>
      <c r="B59" s="422">
        <v>368</v>
      </c>
      <c r="C59" s="422">
        <v>15</v>
      </c>
      <c r="D59" s="422" t="s">
        <v>381</v>
      </c>
      <c r="E59" s="424">
        <v>384</v>
      </c>
    </row>
    <row r="60" spans="1:5" ht="15.75" thickBot="1" x14ac:dyDescent="0.3">
      <c r="A60" s="357" t="s">
        <v>392</v>
      </c>
      <c r="B60" s="422">
        <v>63</v>
      </c>
      <c r="C60" s="422">
        <v>3</v>
      </c>
      <c r="D60" s="422" t="s">
        <v>381</v>
      </c>
      <c r="E60" s="424">
        <v>67</v>
      </c>
    </row>
    <row r="61" spans="1:5" ht="15.75" thickBot="1" x14ac:dyDescent="0.3">
      <c r="A61" s="357" t="s">
        <v>437</v>
      </c>
      <c r="B61" s="422">
        <v>2</v>
      </c>
      <c r="C61" s="422" t="s">
        <v>381</v>
      </c>
      <c r="D61" s="422" t="s">
        <v>381</v>
      </c>
      <c r="E61" s="424">
        <v>2</v>
      </c>
    </row>
    <row r="62" spans="1:5" ht="15.75" thickBot="1" x14ac:dyDescent="0.3">
      <c r="A62" s="437"/>
      <c r="B62" s="438"/>
      <c r="C62" s="438"/>
      <c r="D62" s="438"/>
      <c r="E62" s="438"/>
    </row>
    <row r="63" spans="1:5" ht="15.75" thickBot="1" x14ac:dyDescent="0.3">
      <c r="A63" s="428" t="s">
        <v>492</v>
      </c>
      <c r="B63" s="429">
        <v>2682</v>
      </c>
      <c r="C63" s="430">
        <v>70</v>
      </c>
      <c r="D63" s="430">
        <v>9</v>
      </c>
      <c r="E63" s="429">
        <v>2761</v>
      </c>
    </row>
    <row r="64" spans="1:5" ht="15.75" thickBot="1" x14ac:dyDescent="0.3">
      <c r="A64" s="57"/>
      <c r="B64" s="57"/>
      <c r="C64" s="57"/>
      <c r="D64" s="57"/>
      <c r="E64" s="57"/>
    </row>
    <row r="65" spans="1:5" ht="15.75" thickBot="1" x14ac:dyDescent="0.3">
      <c r="A65" s="420" t="s">
        <v>384</v>
      </c>
      <c r="B65" s="433"/>
      <c r="C65" s="434"/>
      <c r="D65" s="434"/>
      <c r="E65" s="434"/>
    </row>
    <row r="66" spans="1:5" x14ac:dyDescent="0.25">
      <c r="A66" s="435"/>
      <c r="B66" s="436"/>
      <c r="C66" s="436"/>
      <c r="D66" s="436"/>
      <c r="E66" s="436"/>
    </row>
    <row r="67" spans="1:5" ht="15.75" thickBot="1" x14ac:dyDescent="0.3">
      <c r="A67" s="357" t="s">
        <v>416</v>
      </c>
      <c r="B67" s="422">
        <v>808</v>
      </c>
      <c r="C67" s="422">
        <v>2</v>
      </c>
      <c r="D67" s="422" t="s">
        <v>381</v>
      </c>
      <c r="E67" s="424">
        <v>810</v>
      </c>
    </row>
    <row r="68" spans="1:5" ht="15.75" thickBot="1" x14ac:dyDescent="0.3">
      <c r="A68" s="357" t="s">
        <v>466</v>
      </c>
      <c r="B68" s="422">
        <v>5</v>
      </c>
      <c r="C68" s="422" t="s">
        <v>381</v>
      </c>
      <c r="D68" s="422" t="s">
        <v>381</v>
      </c>
      <c r="E68" s="424">
        <v>5</v>
      </c>
    </row>
    <row r="69" spans="1:5" ht="15.75" thickBot="1" x14ac:dyDescent="0.3">
      <c r="A69" s="357" t="s">
        <v>413</v>
      </c>
      <c r="B69" s="422">
        <v>390</v>
      </c>
      <c r="C69" s="422">
        <v>12</v>
      </c>
      <c r="D69" s="422" t="s">
        <v>381</v>
      </c>
      <c r="E69" s="424">
        <v>402</v>
      </c>
    </row>
    <row r="70" spans="1:5" ht="15.75" thickBot="1" x14ac:dyDescent="0.3">
      <c r="A70" s="357" t="s">
        <v>383</v>
      </c>
      <c r="B70" s="422">
        <v>318</v>
      </c>
      <c r="C70" s="422">
        <v>2</v>
      </c>
      <c r="D70" s="422" t="s">
        <v>381</v>
      </c>
      <c r="E70" s="424">
        <v>321</v>
      </c>
    </row>
    <row r="71" spans="1:5" ht="15.75" thickBot="1" x14ac:dyDescent="0.3">
      <c r="A71" s="357" t="s">
        <v>409</v>
      </c>
      <c r="B71" s="422">
        <v>66</v>
      </c>
      <c r="C71" s="422" t="s">
        <v>381</v>
      </c>
      <c r="D71" s="422" t="s">
        <v>381</v>
      </c>
      <c r="E71" s="424">
        <v>66</v>
      </c>
    </row>
    <row r="72" spans="1:5" ht="15.75" thickBot="1" x14ac:dyDescent="0.3">
      <c r="A72" s="357" t="s">
        <v>467</v>
      </c>
      <c r="B72" s="422">
        <v>10</v>
      </c>
      <c r="C72" s="422" t="s">
        <v>381</v>
      </c>
      <c r="D72" s="422" t="s">
        <v>381</v>
      </c>
      <c r="E72" s="424">
        <v>10</v>
      </c>
    </row>
    <row r="73" spans="1:5" ht="15.75" thickBot="1" x14ac:dyDescent="0.3">
      <c r="A73" s="357" t="s">
        <v>448</v>
      </c>
      <c r="B73" s="421">
        <v>1851</v>
      </c>
      <c r="C73" s="422">
        <v>49</v>
      </c>
      <c r="D73" s="422" t="s">
        <v>381</v>
      </c>
      <c r="E73" s="423">
        <v>1901</v>
      </c>
    </row>
    <row r="74" spans="1:5" ht="15.75" thickBot="1" x14ac:dyDescent="0.3">
      <c r="A74" s="357" t="s">
        <v>468</v>
      </c>
      <c r="B74" s="422">
        <v>17</v>
      </c>
      <c r="C74" s="422" t="s">
        <v>381</v>
      </c>
      <c r="D74" s="422" t="s">
        <v>381</v>
      </c>
      <c r="E74" s="424">
        <v>17</v>
      </c>
    </row>
    <row r="75" spans="1:5" ht="15.75" thickBot="1" x14ac:dyDescent="0.3">
      <c r="A75" s="357" t="s">
        <v>469</v>
      </c>
      <c r="B75" s="422">
        <v>76</v>
      </c>
      <c r="C75" s="422" t="s">
        <v>381</v>
      </c>
      <c r="D75" s="422" t="s">
        <v>381</v>
      </c>
      <c r="E75" s="424">
        <v>76</v>
      </c>
    </row>
    <row r="76" spans="1:5" ht="15.75" thickBot="1" x14ac:dyDescent="0.3">
      <c r="A76" s="357" t="s">
        <v>449</v>
      </c>
      <c r="B76" s="422">
        <v>425</v>
      </c>
      <c r="C76" s="422">
        <v>6</v>
      </c>
      <c r="D76" s="422" t="s">
        <v>381</v>
      </c>
      <c r="E76" s="424">
        <v>431</v>
      </c>
    </row>
    <row r="77" spans="1:5" ht="15.75" thickBot="1" x14ac:dyDescent="0.3">
      <c r="A77" s="357" t="s">
        <v>435</v>
      </c>
      <c r="B77" s="422">
        <v>27</v>
      </c>
      <c r="C77" s="422" t="s">
        <v>381</v>
      </c>
      <c r="D77" s="422" t="s">
        <v>381</v>
      </c>
      <c r="E77" s="424">
        <v>27</v>
      </c>
    </row>
    <row r="78" spans="1:5" ht="15.75" thickBot="1" x14ac:dyDescent="0.3">
      <c r="A78" s="357" t="s">
        <v>433</v>
      </c>
      <c r="B78" s="422">
        <v>9</v>
      </c>
      <c r="C78" s="422" t="s">
        <v>381</v>
      </c>
      <c r="D78" s="422" t="s">
        <v>381</v>
      </c>
      <c r="E78" s="424">
        <v>9</v>
      </c>
    </row>
    <row r="79" spans="1:5" ht="15.75" thickBot="1" x14ac:dyDescent="0.3">
      <c r="A79" s="357" t="s">
        <v>432</v>
      </c>
      <c r="B79" s="422">
        <v>99</v>
      </c>
      <c r="C79" s="422" t="s">
        <v>381</v>
      </c>
      <c r="D79" s="422" t="s">
        <v>381</v>
      </c>
      <c r="E79" s="424">
        <v>99</v>
      </c>
    </row>
    <row r="80" spans="1:5" x14ac:dyDescent="0.25">
      <c r="A80" s="441" t="s">
        <v>610</v>
      </c>
      <c r="B80" s="619">
        <v>11</v>
      </c>
      <c r="C80" s="619" t="s">
        <v>381</v>
      </c>
      <c r="D80" s="619" t="s">
        <v>381</v>
      </c>
      <c r="E80" s="621">
        <v>11</v>
      </c>
    </row>
    <row r="81" spans="1:5" ht="15.75" thickBot="1" x14ac:dyDescent="0.3">
      <c r="A81" s="357" t="s">
        <v>611</v>
      </c>
      <c r="B81" s="620"/>
      <c r="C81" s="620"/>
      <c r="D81" s="620"/>
      <c r="E81" s="622"/>
    </row>
    <row r="82" spans="1:5" ht="15.75" thickBot="1" x14ac:dyDescent="0.3">
      <c r="A82" s="357" t="s">
        <v>471</v>
      </c>
      <c r="B82" s="422">
        <v>17</v>
      </c>
      <c r="C82" s="422" t="s">
        <v>381</v>
      </c>
      <c r="D82" s="422" t="s">
        <v>381</v>
      </c>
      <c r="E82" s="424">
        <v>17</v>
      </c>
    </row>
    <row r="83" spans="1:5" ht="15.75" thickBot="1" x14ac:dyDescent="0.3">
      <c r="A83" s="357" t="s">
        <v>423</v>
      </c>
      <c r="B83" s="422">
        <v>457</v>
      </c>
      <c r="C83" s="422">
        <v>12</v>
      </c>
      <c r="D83" s="422" t="s">
        <v>381</v>
      </c>
      <c r="E83" s="424">
        <v>470</v>
      </c>
    </row>
    <row r="84" spans="1:5" ht="15.75" thickBot="1" x14ac:dyDescent="0.3">
      <c r="A84" s="357" t="s">
        <v>450</v>
      </c>
      <c r="B84" s="422">
        <v>662</v>
      </c>
      <c r="C84" s="422">
        <v>16</v>
      </c>
      <c r="D84" s="422" t="s">
        <v>381</v>
      </c>
      <c r="E84" s="424">
        <v>677</v>
      </c>
    </row>
    <row r="85" spans="1:5" ht="15.75" thickBot="1" x14ac:dyDescent="0.3">
      <c r="A85" s="357" t="s">
        <v>451</v>
      </c>
      <c r="B85" s="422">
        <v>65</v>
      </c>
      <c r="C85" s="422">
        <v>1</v>
      </c>
      <c r="D85" s="422" t="s">
        <v>381</v>
      </c>
      <c r="E85" s="424">
        <v>66</v>
      </c>
    </row>
    <row r="86" spans="1:5" ht="15.75" thickBot="1" x14ac:dyDescent="0.3">
      <c r="A86" s="357" t="s">
        <v>472</v>
      </c>
      <c r="B86" s="422">
        <v>111</v>
      </c>
      <c r="C86" s="422" t="s">
        <v>381</v>
      </c>
      <c r="D86" s="422" t="s">
        <v>381</v>
      </c>
      <c r="E86" s="424">
        <v>111</v>
      </c>
    </row>
    <row r="87" spans="1:5" ht="15.75" thickBot="1" x14ac:dyDescent="0.3">
      <c r="A87" s="357" t="s">
        <v>426</v>
      </c>
      <c r="B87" s="422">
        <v>304</v>
      </c>
      <c r="C87" s="422" t="s">
        <v>381</v>
      </c>
      <c r="D87" s="422" t="s">
        <v>381</v>
      </c>
      <c r="E87" s="424">
        <v>304</v>
      </c>
    </row>
    <row r="88" spans="1:5" ht="15.75" thickBot="1" x14ac:dyDescent="0.3">
      <c r="A88" s="357" t="s">
        <v>473</v>
      </c>
      <c r="B88" s="422">
        <v>97</v>
      </c>
      <c r="C88" s="422" t="s">
        <v>381</v>
      </c>
      <c r="D88" s="422" t="s">
        <v>381</v>
      </c>
      <c r="E88" s="424">
        <v>97</v>
      </c>
    </row>
    <row r="89" spans="1:5" ht="15.75" thickBot="1" x14ac:dyDescent="0.3">
      <c r="A89" s="357" t="s">
        <v>428</v>
      </c>
      <c r="B89" s="422">
        <v>282</v>
      </c>
      <c r="C89" s="422" t="s">
        <v>381</v>
      </c>
      <c r="D89" s="422" t="s">
        <v>381</v>
      </c>
      <c r="E89" s="424">
        <v>282</v>
      </c>
    </row>
    <row r="90" spans="1:5" ht="15.75" thickBot="1" x14ac:dyDescent="0.3">
      <c r="A90" s="357" t="s">
        <v>410</v>
      </c>
      <c r="B90" s="421">
        <v>1743</v>
      </c>
      <c r="C90" s="422" t="s">
        <v>381</v>
      </c>
      <c r="D90" s="422" t="s">
        <v>381</v>
      </c>
      <c r="E90" s="423">
        <v>1743</v>
      </c>
    </row>
    <row r="91" spans="1:5" ht="15.75" thickBot="1" x14ac:dyDescent="0.3">
      <c r="A91" s="357" t="s">
        <v>407</v>
      </c>
      <c r="B91" s="422">
        <v>816</v>
      </c>
      <c r="C91" s="422" t="s">
        <v>381</v>
      </c>
      <c r="D91" s="422" t="s">
        <v>381</v>
      </c>
      <c r="E91" s="424">
        <v>816</v>
      </c>
    </row>
    <row r="92" spans="1:5" ht="15.75" thickBot="1" x14ac:dyDescent="0.3">
      <c r="A92" s="437"/>
      <c r="B92" s="438"/>
      <c r="C92" s="438"/>
      <c r="D92" s="438"/>
      <c r="E92" s="438"/>
    </row>
    <row r="93" spans="1:5" ht="15.75" thickBot="1" x14ac:dyDescent="0.3">
      <c r="A93" s="428" t="s">
        <v>385</v>
      </c>
      <c r="B93" s="429">
        <v>8667</v>
      </c>
      <c r="C93" s="430">
        <v>102</v>
      </c>
      <c r="D93" s="430" t="s">
        <v>381</v>
      </c>
      <c r="E93" s="429">
        <v>8769</v>
      </c>
    </row>
    <row r="94" spans="1:5" ht="15.75" thickBot="1" x14ac:dyDescent="0.3">
      <c r="A94" s="57"/>
      <c r="B94" s="57"/>
      <c r="C94" s="57"/>
      <c r="D94" s="57"/>
      <c r="E94" s="57"/>
    </row>
    <row r="95" spans="1:5" ht="15.75" thickBot="1" x14ac:dyDescent="0.3">
      <c r="A95" s="442" t="s">
        <v>98</v>
      </c>
      <c r="B95" s="443">
        <v>45805</v>
      </c>
      <c r="C95" s="444">
        <v>857</v>
      </c>
      <c r="D95" s="444">
        <v>108</v>
      </c>
      <c r="E95" s="445">
        <v>46770</v>
      </c>
    </row>
  </sheetData>
  <mergeCells count="6">
    <mergeCell ref="B3:D3"/>
    <mergeCell ref="A51:E51"/>
    <mergeCell ref="B80:B81"/>
    <mergeCell ref="C80:C81"/>
    <mergeCell ref="D80:D81"/>
    <mergeCell ref="E80:E8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showGridLines="0" topLeftCell="A64" zoomScaleNormal="100" workbookViewId="0">
      <selection activeCell="G67" sqref="G67"/>
    </sheetView>
  </sheetViews>
  <sheetFormatPr defaultRowHeight="15" x14ac:dyDescent="0.25"/>
  <cols>
    <col min="1" max="1" width="32.42578125" style="467" customWidth="1"/>
    <col min="2" max="2" width="16" style="467" customWidth="1"/>
    <col min="3" max="3" width="16.5703125" style="467" customWidth="1"/>
    <col min="4" max="5" width="9.140625" style="467"/>
    <col min="6" max="6" width="14.42578125" style="467" customWidth="1"/>
    <col min="7" max="16384" width="9.140625" style="467"/>
  </cols>
  <sheetData>
    <row r="1" spans="1:7" x14ac:dyDescent="0.25">
      <c r="A1" s="323" t="s">
        <v>615</v>
      </c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46"/>
      <c r="B3" s="645" t="s">
        <v>497</v>
      </c>
      <c r="C3" s="645"/>
      <c r="D3" s="645"/>
      <c r="E3" s="645"/>
      <c r="F3" s="446"/>
      <c r="G3" s="185"/>
    </row>
    <row r="4" spans="1:7" x14ac:dyDescent="0.25">
      <c r="A4" s="446"/>
      <c r="B4" s="328"/>
      <c r="C4" s="328"/>
      <c r="D4" s="572"/>
      <c r="E4" s="572"/>
      <c r="F4" s="446"/>
      <c r="G4" s="185"/>
    </row>
    <row r="5" spans="1:7" ht="15.75" thickBot="1" x14ac:dyDescent="0.3">
      <c r="A5" s="447" t="s">
        <v>483</v>
      </c>
      <c r="B5" s="448" t="s">
        <v>499</v>
      </c>
      <c r="C5" s="448" t="s">
        <v>500</v>
      </c>
      <c r="D5" s="646" t="s">
        <v>501</v>
      </c>
      <c r="E5" s="647"/>
      <c r="F5" s="448" t="s">
        <v>612</v>
      </c>
      <c r="G5" s="185"/>
    </row>
    <row r="6" spans="1:7" ht="15.75" thickTop="1" x14ac:dyDescent="0.25">
      <c r="A6" s="449"/>
      <c r="B6" s="449"/>
      <c r="C6" s="449"/>
      <c r="D6" s="648"/>
      <c r="E6" s="648"/>
      <c r="F6" s="449"/>
      <c r="G6" s="185"/>
    </row>
    <row r="7" spans="1:7" ht="15.75" thickBot="1" x14ac:dyDescent="0.3">
      <c r="A7" s="450" t="s">
        <v>99</v>
      </c>
      <c r="B7" s="370"/>
      <c r="C7" s="370"/>
      <c r="D7" s="586"/>
      <c r="E7" s="586"/>
      <c r="F7" s="370"/>
      <c r="G7" s="185"/>
    </row>
    <row r="8" spans="1:7" x14ac:dyDescent="0.25">
      <c r="A8" s="449"/>
      <c r="B8" s="449"/>
      <c r="C8" s="449"/>
      <c r="D8" s="649"/>
      <c r="E8" s="649"/>
      <c r="F8" s="449"/>
      <c r="G8" s="185"/>
    </row>
    <row r="9" spans="1:7" ht="15.75" thickBot="1" x14ac:dyDescent="0.3">
      <c r="A9" s="451" t="s">
        <v>445</v>
      </c>
      <c r="B9" s="422">
        <v>344</v>
      </c>
      <c r="C9" s="422">
        <v>7</v>
      </c>
      <c r="D9" s="629" t="s">
        <v>381</v>
      </c>
      <c r="E9" s="630"/>
      <c r="F9" s="424">
        <v>351</v>
      </c>
      <c r="G9" s="185"/>
    </row>
    <row r="10" spans="1:7" ht="15.75" thickBot="1" x14ac:dyDescent="0.3">
      <c r="A10" s="451" t="s">
        <v>399</v>
      </c>
      <c r="B10" s="422">
        <v>1</v>
      </c>
      <c r="C10" s="422">
        <v>0</v>
      </c>
      <c r="D10" s="623" t="s">
        <v>381</v>
      </c>
      <c r="E10" s="624"/>
      <c r="F10" s="424">
        <v>2</v>
      </c>
      <c r="G10" s="185"/>
    </row>
    <row r="11" spans="1:7" ht="15.75" thickBot="1" x14ac:dyDescent="0.3">
      <c r="A11" s="451" t="s">
        <v>404</v>
      </c>
      <c r="B11" s="421">
        <v>4833</v>
      </c>
      <c r="C11" s="422">
        <v>173</v>
      </c>
      <c r="D11" s="623">
        <v>22</v>
      </c>
      <c r="E11" s="624"/>
      <c r="F11" s="423">
        <v>5028</v>
      </c>
      <c r="G11" s="185"/>
    </row>
    <row r="12" spans="1:7" ht="15.75" thickBot="1" x14ac:dyDescent="0.3">
      <c r="A12" s="451" t="s">
        <v>412</v>
      </c>
      <c r="B12" s="421">
        <v>1893</v>
      </c>
      <c r="C12" s="422">
        <v>12</v>
      </c>
      <c r="D12" s="623">
        <v>8</v>
      </c>
      <c r="E12" s="624"/>
      <c r="F12" s="423">
        <v>1912</v>
      </c>
      <c r="G12" s="185"/>
    </row>
    <row r="13" spans="1:7" ht="15.75" thickBot="1" x14ac:dyDescent="0.3">
      <c r="A13" s="451" t="s">
        <v>461</v>
      </c>
      <c r="B13" s="422">
        <v>111</v>
      </c>
      <c r="C13" s="422" t="s">
        <v>381</v>
      </c>
      <c r="D13" s="623" t="s">
        <v>381</v>
      </c>
      <c r="E13" s="624"/>
      <c r="F13" s="424">
        <v>111</v>
      </c>
      <c r="G13" s="185"/>
    </row>
    <row r="14" spans="1:7" ht="15.75" thickBot="1" x14ac:dyDescent="0.3">
      <c r="A14" s="451" t="s">
        <v>421</v>
      </c>
      <c r="B14" s="422">
        <v>35</v>
      </c>
      <c r="C14" s="422">
        <v>3</v>
      </c>
      <c r="D14" s="623">
        <v>1</v>
      </c>
      <c r="E14" s="624"/>
      <c r="F14" s="424">
        <v>39</v>
      </c>
      <c r="G14" s="185"/>
    </row>
    <row r="15" spans="1:7" ht="15.75" thickBot="1" x14ac:dyDescent="0.3">
      <c r="A15" s="451" t="s">
        <v>405</v>
      </c>
      <c r="B15" s="421">
        <v>1657</v>
      </c>
      <c r="C15" s="422">
        <v>24</v>
      </c>
      <c r="D15" s="623" t="s">
        <v>381</v>
      </c>
      <c r="E15" s="624"/>
      <c r="F15" s="423">
        <v>1681</v>
      </c>
      <c r="G15" s="185"/>
    </row>
    <row r="16" spans="1:7" ht="15.75" thickBot="1" x14ac:dyDescent="0.3">
      <c r="A16" s="451" t="s">
        <v>446</v>
      </c>
      <c r="B16" s="422">
        <v>696</v>
      </c>
      <c r="C16" s="422">
        <v>7</v>
      </c>
      <c r="D16" s="623">
        <v>5</v>
      </c>
      <c r="E16" s="624"/>
      <c r="F16" s="424">
        <v>709</v>
      </c>
      <c r="G16" s="185"/>
    </row>
    <row r="17" spans="1:7" ht="15.75" thickBot="1" x14ac:dyDescent="0.3">
      <c r="A17" s="451" t="s">
        <v>462</v>
      </c>
      <c r="B17" s="422">
        <v>189</v>
      </c>
      <c r="C17" s="422" t="s">
        <v>381</v>
      </c>
      <c r="D17" s="623" t="s">
        <v>381</v>
      </c>
      <c r="E17" s="624"/>
      <c r="F17" s="424">
        <v>189</v>
      </c>
      <c r="G17" s="185"/>
    </row>
    <row r="18" spans="1:7" ht="15.75" thickBot="1" x14ac:dyDescent="0.3">
      <c r="A18" s="451" t="s">
        <v>408</v>
      </c>
      <c r="B18" s="421">
        <v>1948</v>
      </c>
      <c r="C18" s="422">
        <v>49</v>
      </c>
      <c r="D18" s="623">
        <v>11</v>
      </c>
      <c r="E18" s="624"/>
      <c r="F18" s="423">
        <v>2008</v>
      </c>
      <c r="G18" s="185"/>
    </row>
    <row r="19" spans="1:7" ht="15.75" thickBot="1" x14ac:dyDescent="0.3">
      <c r="A19" s="451" t="s">
        <v>406</v>
      </c>
      <c r="B19" s="422">
        <v>136</v>
      </c>
      <c r="C19" s="422">
        <v>3</v>
      </c>
      <c r="D19" s="623">
        <v>1</v>
      </c>
      <c r="E19" s="624"/>
      <c r="F19" s="424">
        <v>139</v>
      </c>
      <c r="G19" s="185"/>
    </row>
    <row r="20" spans="1:7" ht="15.75" thickBot="1" x14ac:dyDescent="0.3">
      <c r="A20" s="451" t="s">
        <v>389</v>
      </c>
      <c r="B20" s="422">
        <v>15</v>
      </c>
      <c r="C20" s="422" t="s">
        <v>381</v>
      </c>
      <c r="D20" s="623" t="s">
        <v>381</v>
      </c>
      <c r="E20" s="624"/>
      <c r="F20" s="424">
        <v>15</v>
      </c>
      <c r="G20" s="185"/>
    </row>
    <row r="21" spans="1:7" ht="15.75" thickBot="1" x14ac:dyDescent="0.3">
      <c r="A21" s="451" t="s">
        <v>403</v>
      </c>
      <c r="B21" s="421">
        <v>8818</v>
      </c>
      <c r="C21" s="422">
        <v>160</v>
      </c>
      <c r="D21" s="623">
        <v>12</v>
      </c>
      <c r="E21" s="624"/>
      <c r="F21" s="423">
        <v>8989</v>
      </c>
      <c r="G21" s="185"/>
    </row>
    <row r="22" spans="1:7" ht="15.75" thickBot="1" x14ac:dyDescent="0.3">
      <c r="A22" s="451" t="s">
        <v>397</v>
      </c>
      <c r="B22" s="422">
        <v>69</v>
      </c>
      <c r="C22" s="422">
        <v>2</v>
      </c>
      <c r="D22" s="623" t="s">
        <v>613</v>
      </c>
      <c r="E22" s="624"/>
      <c r="F22" s="424">
        <v>71</v>
      </c>
      <c r="G22" s="185"/>
    </row>
    <row r="23" spans="1:7" ht="15.75" thickBot="1" x14ac:dyDescent="0.3">
      <c r="A23" s="451" t="s">
        <v>398</v>
      </c>
      <c r="B23" s="422">
        <v>35</v>
      </c>
      <c r="C23" s="422">
        <v>1</v>
      </c>
      <c r="D23" s="623" t="s">
        <v>664</v>
      </c>
      <c r="E23" s="624"/>
      <c r="F23" s="424">
        <v>36</v>
      </c>
      <c r="G23" s="185"/>
    </row>
    <row r="24" spans="1:7" ht="15.75" thickBot="1" x14ac:dyDescent="0.3">
      <c r="A24" s="451" t="s">
        <v>414</v>
      </c>
      <c r="B24" s="422">
        <v>115</v>
      </c>
      <c r="C24" s="422">
        <v>2</v>
      </c>
      <c r="D24" s="623" t="s">
        <v>614</v>
      </c>
      <c r="E24" s="624"/>
      <c r="F24" s="424">
        <v>118</v>
      </c>
      <c r="G24" s="185"/>
    </row>
    <row r="25" spans="1:7" ht="15.75" thickBot="1" x14ac:dyDescent="0.3">
      <c r="A25" s="451" t="s">
        <v>395</v>
      </c>
      <c r="B25" s="422">
        <v>999</v>
      </c>
      <c r="C25" s="422">
        <v>13</v>
      </c>
      <c r="D25" s="623">
        <v>4</v>
      </c>
      <c r="E25" s="624"/>
      <c r="F25" s="423">
        <v>1015</v>
      </c>
      <c r="G25" s="185"/>
    </row>
    <row r="26" spans="1:7" ht="15.75" thickBot="1" x14ac:dyDescent="0.3">
      <c r="A26" s="451" t="s">
        <v>417</v>
      </c>
      <c r="B26" s="422">
        <v>972</v>
      </c>
      <c r="C26" s="422" t="s">
        <v>381</v>
      </c>
      <c r="D26" s="623" t="s">
        <v>381</v>
      </c>
      <c r="E26" s="624"/>
      <c r="F26" s="424">
        <v>972</v>
      </c>
      <c r="G26" s="185"/>
    </row>
    <row r="27" spans="1:7" ht="15.75" thickBot="1" x14ac:dyDescent="0.3">
      <c r="A27" s="451" t="s">
        <v>427</v>
      </c>
      <c r="B27" s="422">
        <v>53</v>
      </c>
      <c r="C27" s="422" t="s">
        <v>381</v>
      </c>
      <c r="D27" s="623" t="s">
        <v>381</v>
      </c>
      <c r="E27" s="624"/>
      <c r="F27" s="424">
        <v>53</v>
      </c>
      <c r="G27" s="185"/>
    </row>
    <row r="28" spans="1:7" ht="15.75" thickBot="1" x14ac:dyDescent="0.3">
      <c r="A28" s="452"/>
      <c r="B28" s="426"/>
      <c r="C28" s="426"/>
      <c r="D28" s="643"/>
      <c r="E28" s="644"/>
      <c r="F28" s="426"/>
      <c r="G28" s="185"/>
    </row>
    <row r="29" spans="1:7" ht="15.75" thickBot="1" x14ac:dyDescent="0.3">
      <c r="A29" s="454" t="s">
        <v>452</v>
      </c>
      <c r="B29" s="429">
        <v>22918</v>
      </c>
      <c r="C29" s="430">
        <v>456</v>
      </c>
      <c r="D29" s="631">
        <v>64</v>
      </c>
      <c r="E29" s="632"/>
      <c r="F29" s="429">
        <v>23438</v>
      </c>
      <c r="G29" s="185"/>
    </row>
    <row r="30" spans="1:7" ht="15.75" thickBot="1" x14ac:dyDescent="0.3">
      <c r="A30" s="455"/>
      <c r="B30" s="432"/>
      <c r="C30" s="432"/>
      <c r="D30" s="638"/>
      <c r="E30" s="638"/>
      <c r="F30" s="432"/>
      <c r="G30" s="185"/>
    </row>
    <row r="31" spans="1:7" ht="15.75" thickBot="1" x14ac:dyDescent="0.3">
      <c r="A31" s="456" t="s">
        <v>387</v>
      </c>
      <c r="B31" s="433"/>
      <c r="C31" s="434"/>
      <c r="D31" s="634"/>
      <c r="E31" s="639"/>
      <c r="F31" s="434"/>
      <c r="G31" s="185"/>
    </row>
    <row r="32" spans="1:7" x14ac:dyDescent="0.25">
      <c r="A32" s="435"/>
      <c r="B32" s="436"/>
      <c r="C32" s="436"/>
      <c r="D32" s="636"/>
      <c r="E32" s="640"/>
      <c r="F32" s="436"/>
      <c r="G32" s="185"/>
    </row>
    <row r="33" spans="1:7" ht="15.75" thickBot="1" x14ac:dyDescent="0.3">
      <c r="A33" s="451" t="s">
        <v>424</v>
      </c>
      <c r="B33" s="422">
        <v>2</v>
      </c>
      <c r="C33" s="422" t="s">
        <v>520</v>
      </c>
      <c r="D33" s="629" t="s">
        <v>381</v>
      </c>
      <c r="E33" s="630"/>
      <c r="F33" s="424">
        <v>2</v>
      </c>
      <c r="G33" s="185"/>
    </row>
    <row r="34" spans="1:7" ht="15.75" thickBot="1" x14ac:dyDescent="0.3">
      <c r="A34" s="451" t="s">
        <v>430</v>
      </c>
      <c r="B34" s="422">
        <v>21</v>
      </c>
      <c r="C34" s="422" t="s">
        <v>381</v>
      </c>
      <c r="D34" s="623" t="s">
        <v>381</v>
      </c>
      <c r="E34" s="624"/>
      <c r="F34" s="424">
        <v>21</v>
      </c>
      <c r="G34" s="185"/>
    </row>
    <row r="35" spans="1:7" ht="15.75" thickBot="1" x14ac:dyDescent="0.3">
      <c r="A35" s="451" t="s">
        <v>422</v>
      </c>
      <c r="B35" s="422">
        <v>35</v>
      </c>
      <c r="C35" s="422">
        <v>2</v>
      </c>
      <c r="D35" s="623" t="s">
        <v>381</v>
      </c>
      <c r="E35" s="624"/>
      <c r="F35" s="424">
        <v>37</v>
      </c>
      <c r="G35" s="185"/>
    </row>
    <row r="36" spans="1:7" ht="15.75" thickBot="1" x14ac:dyDescent="0.3">
      <c r="A36" s="451" t="s">
        <v>415</v>
      </c>
      <c r="B36" s="422">
        <v>44</v>
      </c>
      <c r="C36" s="422" t="s">
        <v>381</v>
      </c>
      <c r="D36" s="623" t="s">
        <v>381</v>
      </c>
      <c r="E36" s="624"/>
      <c r="F36" s="424">
        <v>44</v>
      </c>
      <c r="G36" s="185"/>
    </row>
    <row r="37" spans="1:7" ht="15.75" thickBot="1" x14ac:dyDescent="0.3">
      <c r="A37" s="457"/>
      <c r="B37" s="438"/>
      <c r="C37" s="438"/>
      <c r="D37" s="641"/>
      <c r="E37" s="642"/>
      <c r="F37" s="438"/>
      <c r="G37" s="185"/>
    </row>
    <row r="38" spans="1:7" ht="15.75" thickBot="1" x14ac:dyDescent="0.3">
      <c r="A38" s="454" t="s">
        <v>453</v>
      </c>
      <c r="B38" s="430">
        <v>102</v>
      </c>
      <c r="C38" s="430">
        <v>2</v>
      </c>
      <c r="D38" s="631" t="s">
        <v>381</v>
      </c>
      <c r="E38" s="632"/>
      <c r="F38" s="430">
        <v>104</v>
      </c>
      <c r="G38" s="185"/>
    </row>
    <row r="39" spans="1:7" ht="15.75" thickBot="1" x14ac:dyDescent="0.3">
      <c r="A39" s="455"/>
      <c r="B39" s="432"/>
      <c r="C39" s="432"/>
      <c r="D39" s="638"/>
      <c r="E39" s="638"/>
      <c r="F39" s="432"/>
      <c r="G39" s="185"/>
    </row>
    <row r="40" spans="1:7" ht="15.75" thickBot="1" x14ac:dyDescent="0.3">
      <c r="A40" s="450" t="s">
        <v>100</v>
      </c>
      <c r="B40" s="433"/>
      <c r="C40" s="434"/>
      <c r="D40" s="634"/>
      <c r="E40" s="639"/>
      <c r="F40" s="434"/>
      <c r="G40" s="185"/>
    </row>
    <row r="41" spans="1:7" x14ac:dyDescent="0.25">
      <c r="A41" s="435"/>
      <c r="B41" s="436"/>
      <c r="C41" s="436"/>
      <c r="D41" s="636"/>
      <c r="E41" s="640"/>
      <c r="F41" s="436"/>
      <c r="G41" s="185"/>
    </row>
    <row r="42" spans="1:7" ht="15.75" thickBot="1" x14ac:dyDescent="0.3">
      <c r="A42" s="451" t="s">
        <v>436</v>
      </c>
      <c r="B42" s="422">
        <v>5</v>
      </c>
      <c r="C42" s="422" t="s">
        <v>381</v>
      </c>
      <c r="D42" s="629" t="s">
        <v>381</v>
      </c>
      <c r="E42" s="630"/>
      <c r="F42" s="424">
        <v>5</v>
      </c>
      <c r="G42" s="185"/>
    </row>
    <row r="43" spans="1:7" ht="15.75" thickBot="1" x14ac:dyDescent="0.3">
      <c r="A43" s="451" t="s">
        <v>463</v>
      </c>
      <c r="B43" s="422">
        <v>4</v>
      </c>
      <c r="C43" s="422" t="s">
        <v>381</v>
      </c>
      <c r="D43" s="623" t="s">
        <v>381</v>
      </c>
      <c r="E43" s="624"/>
      <c r="F43" s="424">
        <v>4</v>
      </c>
      <c r="G43" s="185"/>
    </row>
    <row r="44" spans="1:7" ht="15.75" thickBot="1" x14ac:dyDescent="0.3">
      <c r="A44" s="451" t="s">
        <v>447</v>
      </c>
      <c r="B44" s="422">
        <v>276</v>
      </c>
      <c r="C44" s="422">
        <v>3</v>
      </c>
      <c r="D44" s="623" t="s">
        <v>381</v>
      </c>
      <c r="E44" s="624"/>
      <c r="F44" s="424">
        <v>279</v>
      </c>
      <c r="G44" s="185"/>
    </row>
    <row r="45" spans="1:7" ht="15.75" thickBot="1" x14ac:dyDescent="0.3">
      <c r="A45" s="451" t="s">
        <v>464</v>
      </c>
      <c r="B45" s="422">
        <v>37</v>
      </c>
      <c r="C45" s="422" t="s">
        <v>381</v>
      </c>
      <c r="D45" s="623" t="s">
        <v>381</v>
      </c>
      <c r="E45" s="624"/>
      <c r="F45" s="424">
        <v>37</v>
      </c>
      <c r="G45" s="185"/>
    </row>
    <row r="46" spans="1:7" ht="15.75" thickBot="1" x14ac:dyDescent="0.3">
      <c r="A46" s="451" t="s">
        <v>465</v>
      </c>
      <c r="B46" s="422">
        <v>1</v>
      </c>
      <c r="C46" s="422" t="s">
        <v>381</v>
      </c>
      <c r="D46" s="623" t="s">
        <v>381</v>
      </c>
      <c r="E46" s="624"/>
      <c r="F46" s="424">
        <v>1</v>
      </c>
      <c r="G46" s="185"/>
    </row>
    <row r="47" spans="1:7" ht="15.75" thickBot="1" x14ac:dyDescent="0.3">
      <c r="A47" s="451" t="s">
        <v>39</v>
      </c>
      <c r="B47" s="422">
        <v>776</v>
      </c>
      <c r="C47" s="422">
        <v>15</v>
      </c>
      <c r="D47" s="623">
        <v>5</v>
      </c>
      <c r="E47" s="624"/>
      <c r="F47" s="424">
        <v>796</v>
      </c>
      <c r="G47" s="185"/>
    </row>
    <row r="48" spans="1:7" ht="15.75" thickBot="1" x14ac:dyDescent="0.3">
      <c r="A48" s="451" t="s">
        <v>418</v>
      </c>
      <c r="B48" s="422">
        <v>215</v>
      </c>
      <c r="C48" s="422">
        <v>3</v>
      </c>
      <c r="D48" s="623" t="s">
        <v>381</v>
      </c>
      <c r="E48" s="624"/>
      <c r="F48" s="424">
        <v>218</v>
      </c>
      <c r="G48" s="185"/>
    </row>
    <row r="49" spans="1:7" ht="15.75" thickBot="1" x14ac:dyDescent="0.3">
      <c r="A49" s="452"/>
      <c r="B49" s="438"/>
      <c r="C49" s="438"/>
      <c r="D49" s="641"/>
      <c r="E49" s="642"/>
      <c r="F49" s="438"/>
      <c r="G49" s="185"/>
    </row>
    <row r="50" spans="1:7" ht="15.75" thickBot="1" x14ac:dyDescent="0.3">
      <c r="A50" s="454" t="s">
        <v>379</v>
      </c>
      <c r="B50" s="429">
        <v>1314</v>
      </c>
      <c r="C50" s="430">
        <v>21</v>
      </c>
      <c r="D50" s="631">
        <v>5</v>
      </c>
      <c r="E50" s="632"/>
      <c r="F50" s="429">
        <v>1340</v>
      </c>
      <c r="G50" s="185"/>
    </row>
    <row r="51" spans="1:7" ht="15.75" thickBot="1" x14ac:dyDescent="0.3">
      <c r="A51" s="458"/>
      <c r="B51" s="458"/>
      <c r="C51" s="432"/>
      <c r="D51" s="633"/>
      <c r="E51" s="633"/>
      <c r="F51" s="432"/>
      <c r="G51" s="185"/>
    </row>
    <row r="52" spans="1:7" ht="15.75" thickBot="1" x14ac:dyDescent="0.3">
      <c r="A52" s="450" t="s">
        <v>609</v>
      </c>
      <c r="B52" s="433"/>
      <c r="C52" s="434"/>
      <c r="D52" s="434"/>
      <c r="E52" s="634"/>
      <c r="F52" s="635"/>
      <c r="G52" s="185"/>
    </row>
    <row r="53" spans="1:7" x14ac:dyDescent="0.25">
      <c r="A53" s="435"/>
      <c r="B53" s="436"/>
      <c r="C53" s="436"/>
      <c r="D53" s="436"/>
      <c r="E53" s="636"/>
      <c r="F53" s="637"/>
      <c r="G53" s="185"/>
    </row>
    <row r="54" spans="1:7" ht="15.75" thickBot="1" x14ac:dyDescent="0.3">
      <c r="A54" s="451" t="s">
        <v>429</v>
      </c>
      <c r="B54" s="422">
        <v>6</v>
      </c>
      <c r="C54" s="422" t="s">
        <v>381</v>
      </c>
      <c r="D54" s="629" t="s">
        <v>381</v>
      </c>
      <c r="E54" s="630"/>
      <c r="F54" s="461">
        <v>6</v>
      </c>
      <c r="G54" s="4"/>
    </row>
    <row r="55" spans="1:7" ht="15.75" thickBot="1" x14ac:dyDescent="0.3">
      <c r="A55" s="451" t="s">
        <v>431</v>
      </c>
      <c r="B55" s="422">
        <v>87</v>
      </c>
      <c r="C55" s="422" t="s">
        <v>381</v>
      </c>
      <c r="D55" s="623" t="s">
        <v>381</v>
      </c>
      <c r="E55" s="624"/>
      <c r="F55" s="462">
        <v>87</v>
      </c>
      <c r="G55" s="4"/>
    </row>
    <row r="56" spans="1:7" ht="15.75" thickBot="1" x14ac:dyDescent="0.3">
      <c r="A56" s="451" t="s">
        <v>400</v>
      </c>
      <c r="B56" s="422">
        <v>12</v>
      </c>
      <c r="C56" s="422" t="s">
        <v>381</v>
      </c>
      <c r="D56" s="623" t="s">
        <v>381</v>
      </c>
      <c r="E56" s="624"/>
      <c r="F56" s="462">
        <v>12</v>
      </c>
      <c r="G56" s="4"/>
    </row>
    <row r="57" spans="1:7" ht="15.75" thickBot="1" x14ac:dyDescent="0.3">
      <c r="A57" s="451" t="s">
        <v>411</v>
      </c>
      <c r="B57" s="422">
        <v>39</v>
      </c>
      <c r="C57" s="422">
        <v>1</v>
      </c>
      <c r="D57" s="623" t="s">
        <v>520</v>
      </c>
      <c r="E57" s="624"/>
      <c r="F57" s="462">
        <v>41</v>
      </c>
      <c r="G57" s="4"/>
    </row>
    <row r="58" spans="1:7" ht="15.75" thickBot="1" x14ac:dyDescent="0.3">
      <c r="A58" s="451" t="s">
        <v>434</v>
      </c>
      <c r="B58" s="422" t="s">
        <v>520</v>
      </c>
      <c r="C58" s="422" t="s">
        <v>381</v>
      </c>
      <c r="D58" s="623" t="s">
        <v>381</v>
      </c>
      <c r="E58" s="624"/>
      <c r="F58" s="473" t="s">
        <v>520</v>
      </c>
      <c r="G58" s="4"/>
    </row>
    <row r="59" spans="1:7" ht="15.75" thickBot="1" x14ac:dyDescent="0.3">
      <c r="A59" s="451" t="s">
        <v>425</v>
      </c>
      <c r="B59" s="422">
        <v>44</v>
      </c>
      <c r="C59" s="422">
        <v>2</v>
      </c>
      <c r="D59" s="623" t="s">
        <v>381</v>
      </c>
      <c r="E59" s="624"/>
      <c r="F59" s="462">
        <v>46</v>
      </c>
      <c r="G59" s="4"/>
    </row>
    <row r="60" spans="1:7" ht="15.75" thickBot="1" x14ac:dyDescent="0.3">
      <c r="A60" s="451" t="s">
        <v>392</v>
      </c>
      <c r="B60" s="422">
        <v>13</v>
      </c>
      <c r="C60" s="422">
        <v>1</v>
      </c>
      <c r="D60" s="623" t="s">
        <v>381</v>
      </c>
      <c r="E60" s="624"/>
      <c r="F60" s="462">
        <v>14</v>
      </c>
      <c r="G60" s="4"/>
    </row>
    <row r="61" spans="1:7" ht="15.75" thickBot="1" x14ac:dyDescent="0.3">
      <c r="A61" s="451" t="s">
        <v>437</v>
      </c>
      <c r="B61" s="422" t="s">
        <v>520</v>
      </c>
      <c r="C61" s="422" t="s">
        <v>381</v>
      </c>
      <c r="D61" s="623" t="s">
        <v>381</v>
      </c>
      <c r="E61" s="624"/>
      <c r="F61" s="473" t="s">
        <v>614</v>
      </c>
      <c r="G61" s="4"/>
    </row>
    <row r="62" spans="1:7" ht="15.75" thickBot="1" x14ac:dyDescent="0.3">
      <c r="A62" s="457"/>
      <c r="B62" s="426"/>
      <c r="C62" s="426"/>
      <c r="D62" s="426"/>
      <c r="E62" s="453"/>
      <c r="F62" s="463"/>
      <c r="G62" s="4"/>
    </row>
    <row r="63" spans="1:7" ht="15.75" thickBot="1" x14ac:dyDescent="0.3">
      <c r="A63" s="454" t="s">
        <v>492</v>
      </c>
      <c r="B63" s="430">
        <v>202</v>
      </c>
      <c r="C63" s="430">
        <v>4</v>
      </c>
      <c r="D63" s="631" t="s">
        <v>614</v>
      </c>
      <c r="E63" s="632"/>
      <c r="F63" s="464">
        <v>206</v>
      </c>
      <c r="G63" s="4"/>
    </row>
    <row r="64" spans="1:7" ht="15.75" thickBot="1" x14ac:dyDescent="0.3"/>
    <row r="65" spans="1:6" ht="15.75" thickBot="1" x14ac:dyDescent="0.3">
      <c r="A65" s="420" t="s">
        <v>384</v>
      </c>
      <c r="B65" s="433"/>
      <c r="C65" s="434"/>
      <c r="D65" s="434"/>
      <c r="E65" s="434"/>
    </row>
    <row r="66" spans="1:6" ht="15.75" thickBot="1" x14ac:dyDescent="0.3">
      <c r="A66" s="435"/>
      <c r="B66" s="436"/>
      <c r="C66" s="436"/>
      <c r="D66" s="436"/>
      <c r="E66" s="436"/>
    </row>
    <row r="67" spans="1:6" ht="15.75" thickBot="1" x14ac:dyDescent="0.3">
      <c r="A67" s="465" t="s">
        <v>416</v>
      </c>
      <c r="B67" s="466">
        <v>154</v>
      </c>
      <c r="C67" s="466" t="s">
        <v>614</v>
      </c>
      <c r="D67" s="623" t="s">
        <v>381</v>
      </c>
      <c r="E67" s="624"/>
      <c r="F67" s="475">
        <v>154</v>
      </c>
    </row>
    <row r="68" spans="1:6" x14ac:dyDescent="0.25">
      <c r="A68" s="441" t="s">
        <v>616</v>
      </c>
      <c r="B68" s="619">
        <v>7</v>
      </c>
      <c r="C68" s="619" t="s">
        <v>381</v>
      </c>
      <c r="D68" s="627" t="s">
        <v>381</v>
      </c>
      <c r="E68" s="628"/>
      <c r="F68" s="621">
        <v>7</v>
      </c>
    </row>
    <row r="69" spans="1:6" ht="15.75" thickBot="1" x14ac:dyDescent="0.3">
      <c r="A69" s="357" t="s">
        <v>617</v>
      </c>
      <c r="B69" s="620"/>
      <c r="C69" s="620"/>
      <c r="D69" s="629"/>
      <c r="E69" s="630"/>
      <c r="F69" s="622"/>
    </row>
    <row r="70" spans="1:6" ht="15.75" thickBot="1" x14ac:dyDescent="0.3">
      <c r="A70" s="357" t="s">
        <v>413</v>
      </c>
      <c r="B70" s="422">
        <v>304</v>
      </c>
      <c r="C70" s="422">
        <v>8</v>
      </c>
      <c r="D70" s="623" t="s">
        <v>381</v>
      </c>
      <c r="E70" s="624"/>
      <c r="F70" s="424">
        <v>312</v>
      </c>
    </row>
    <row r="71" spans="1:6" ht="15.75" thickBot="1" x14ac:dyDescent="0.3">
      <c r="A71" s="357" t="s">
        <v>383</v>
      </c>
      <c r="B71" s="422">
        <v>641</v>
      </c>
      <c r="C71" s="422">
        <v>1</v>
      </c>
      <c r="D71" s="623" t="s">
        <v>381</v>
      </c>
      <c r="E71" s="624"/>
      <c r="F71" s="424">
        <v>642</v>
      </c>
    </row>
    <row r="72" spans="1:6" ht="15.75" thickBot="1" x14ac:dyDescent="0.3">
      <c r="A72" s="357" t="s">
        <v>409</v>
      </c>
      <c r="B72" s="422">
        <v>37</v>
      </c>
      <c r="C72" s="422" t="s">
        <v>381</v>
      </c>
      <c r="D72" s="623" t="s">
        <v>381</v>
      </c>
      <c r="E72" s="624"/>
      <c r="F72" s="424">
        <v>37</v>
      </c>
    </row>
    <row r="73" spans="1:6" ht="15.75" thickBot="1" x14ac:dyDescent="0.3">
      <c r="A73" s="357" t="s">
        <v>467</v>
      </c>
      <c r="B73" s="422">
        <v>24</v>
      </c>
      <c r="C73" s="422" t="s">
        <v>381</v>
      </c>
      <c r="D73" s="623" t="s">
        <v>381</v>
      </c>
      <c r="E73" s="624"/>
      <c r="F73" s="424">
        <v>24</v>
      </c>
    </row>
    <row r="74" spans="1:6" ht="15.75" thickBot="1" x14ac:dyDescent="0.3">
      <c r="A74" s="357" t="s">
        <v>448</v>
      </c>
      <c r="B74" s="422">
        <v>379</v>
      </c>
      <c r="C74" s="422">
        <v>11</v>
      </c>
      <c r="D74" s="623" t="s">
        <v>381</v>
      </c>
      <c r="E74" s="624"/>
      <c r="F74" s="424">
        <v>390</v>
      </c>
    </row>
    <row r="75" spans="1:6" ht="15.75" thickBot="1" x14ac:dyDescent="0.3">
      <c r="A75" s="357" t="s">
        <v>468</v>
      </c>
      <c r="B75" s="421">
        <v>1607</v>
      </c>
      <c r="C75" s="422" t="s">
        <v>381</v>
      </c>
      <c r="D75" s="623" t="s">
        <v>381</v>
      </c>
      <c r="E75" s="624"/>
      <c r="F75" s="423">
        <v>1607</v>
      </c>
    </row>
    <row r="76" spans="1:6" ht="15.75" thickBot="1" x14ac:dyDescent="0.3">
      <c r="A76" s="357" t="s">
        <v>469</v>
      </c>
      <c r="B76" s="422">
        <v>201</v>
      </c>
      <c r="C76" s="422" t="s">
        <v>381</v>
      </c>
      <c r="D76" s="623" t="s">
        <v>381</v>
      </c>
      <c r="E76" s="624"/>
      <c r="F76" s="424">
        <v>201</v>
      </c>
    </row>
    <row r="77" spans="1:6" ht="15.75" thickBot="1" x14ac:dyDescent="0.3">
      <c r="A77" s="357" t="s">
        <v>449</v>
      </c>
      <c r="B77" s="421">
        <v>1031</v>
      </c>
      <c r="C77" s="422">
        <v>12</v>
      </c>
      <c r="D77" s="623" t="s">
        <v>381</v>
      </c>
      <c r="E77" s="624"/>
      <c r="F77" s="423">
        <v>1043</v>
      </c>
    </row>
    <row r="78" spans="1:6" ht="15.75" thickBot="1" x14ac:dyDescent="0.3">
      <c r="A78" s="357" t="s">
        <v>435</v>
      </c>
      <c r="B78" s="422">
        <v>67</v>
      </c>
      <c r="C78" s="422" t="s">
        <v>381</v>
      </c>
      <c r="D78" s="623" t="s">
        <v>381</v>
      </c>
      <c r="E78" s="624"/>
      <c r="F78" s="424">
        <v>67</v>
      </c>
    </row>
    <row r="79" spans="1:6" ht="15.75" thickBot="1" x14ac:dyDescent="0.3">
      <c r="A79" s="357" t="s">
        <v>433</v>
      </c>
      <c r="B79" s="422">
        <v>5</v>
      </c>
      <c r="C79" s="422" t="s">
        <v>381</v>
      </c>
      <c r="D79" s="623" t="s">
        <v>381</v>
      </c>
      <c r="E79" s="624"/>
      <c r="F79" s="424">
        <v>5</v>
      </c>
    </row>
    <row r="80" spans="1:6" ht="15.75" thickBot="1" x14ac:dyDescent="0.3">
      <c r="A80" s="357" t="s">
        <v>432</v>
      </c>
      <c r="B80" s="422">
        <v>34</v>
      </c>
      <c r="C80" s="422" t="s">
        <v>381</v>
      </c>
      <c r="D80" s="623" t="s">
        <v>381</v>
      </c>
      <c r="E80" s="624"/>
      <c r="F80" s="424">
        <v>34</v>
      </c>
    </row>
    <row r="81" spans="1:6" x14ac:dyDescent="0.25">
      <c r="A81" s="441" t="s">
        <v>610</v>
      </c>
      <c r="B81" s="619">
        <v>5</v>
      </c>
      <c r="C81" s="619" t="s">
        <v>381</v>
      </c>
      <c r="D81" s="627" t="s">
        <v>381</v>
      </c>
      <c r="E81" s="628"/>
      <c r="F81" s="621">
        <v>5</v>
      </c>
    </row>
    <row r="82" spans="1:6" ht="15.75" thickBot="1" x14ac:dyDescent="0.3">
      <c r="A82" s="357" t="s">
        <v>611</v>
      </c>
      <c r="B82" s="620"/>
      <c r="C82" s="620"/>
      <c r="D82" s="629"/>
      <c r="E82" s="630"/>
      <c r="F82" s="622"/>
    </row>
    <row r="83" spans="1:6" ht="15.75" thickBot="1" x14ac:dyDescent="0.3">
      <c r="A83" s="357" t="s">
        <v>471</v>
      </c>
      <c r="B83" s="422">
        <v>13</v>
      </c>
      <c r="C83" s="422" t="s">
        <v>381</v>
      </c>
      <c r="D83" s="623" t="s">
        <v>381</v>
      </c>
      <c r="E83" s="624"/>
      <c r="F83" s="424">
        <v>13</v>
      </c>
    </row>
    <row r="84" spans="1:6" ht="15.75" thickBot="1" x14ac:dyDescent="0.3">
      <c r="A84" s="357" t="s">
        <v>423</v>
      </c>
      <c r="B84" s="422">
        <v>131</v>
      </c>
      <c r="C84" s="422">
        <v>4</v>
      </c>
      <c r="D84" s="623" t="s">
        <v>381</v>
      </c>
      <c r="E84" s="624"/>
      <c r="F84" s="424">
        <v>135</v>
      </c>
    </row>
    <row r="85" spans="1:6" ht="15.75" thickBot="1" x14ac:dyDescent="0.3">
      <c r="A85" s="357" t="s">
        <v>450</v>
      </c>
      <c r="B85" s="422">
        <v>496</v>
      </c>
      <c r="C85" s="422">
        <v>19</v>
      </c>
      <c r="D85" s="623" t="s">
        <v>381</v>
      </c>
      <c r="E85" s="624"/>
      <c r="F85" s="424">
        <v>515</v>
      </c>
    </row>
    <row r="86" spans="1:6" ht="15.75" thickBot="1" x14ac:dyDescent="0.3">
      <c r="A86" s="357" t="s">
        <v>451</v>
      </c>
      <c r="B86" s="422">
        <v>35</v>
      </c>
      <c r="C86" s="422">
        <v>1</v>
      </c>
      <c r="D86" s="623" t="s">
        <v>381</v>
      </c>
      <c r="E86" s="624"/>
      <c r="F86" s="424">
        <v>36</v>
      </c>
    </row>
    <row r="87" spans="1:6" ht="15.75" thickBot="1" x14ac:dyDescent="0.3">
      <c r="A87" s="357" t="s">
        <v>472</v>
      </c>
      <c r="B87" s="422">
        <v>84</v>
      </c>
      <c r="C87" s="422" t="s">
        <v>381</v>
      </c>
      <c r="D87" s="623" t="s">
        <v>381</v>
      </c>
      <c r="E87" s="624"/>
      <c r="F87" s="424">
        <v>84</v>
      </c>
    </row>
    <row r="88" spans="1:6" ht="15.75" thickBot="1" x14ac:dyDescent="0.3">
      <c r="A88" s="357" t="s">
        <v>426</v>
      </c>
      <c r="B88" s="422">
        <v>253</v>
      </c>
      <c r="C88" s="422" t="s">
        <v>381</v>
      </c>
      <c r="D88" s="623" t="s">
        <v>381</v>
      </c>
      <c r="E88" s="624"/>
      <c r="F88" s="424">
        <v>253</v>
      </c>
    </row>
    <row r="89" spans="1:6" ht="15.75" thickBot="1" x14ac:dyDescent="0.3">
      <c r="A89" s="357" t="s">
        <v>473</v>
      </c>
      <c r="B89" s="422">
        <v>56</v>
      </c>
      <c r="C89" s="422" t="s">
        <v>381</v>
      </c>
      <c r="D89" s="623" t="s">
        <v>381</v>
      </c>
      <c r="E89" s="624"/>
      <c r="F89" s="424">
        <v>56</v>
      </c>
    </row>
    <row r="90" spans="1:6" ht="15.75" thickBot="1" x14ac:dyDescent="0.3">
      <c r="A90" s="357" t="s">
        <v>428</v>
      </c>
      <c r="B90" s="421">
        <v>2361</v>
      </c>
      <c r="C90" s="422" t="s">
        <v>381</v>
      </c>
      <c r="D90" s="623" t="s">
        <v>381</v>
      </c>
      <c r="E90" s="624"/>
      <c r="F90" s="423">
        <v>2361</v>
      </c>
    </row>
    <row r="91" spans="1:6" ht="15.75" thickBot="1" x14ac:dyDescent="0.3">
      <c r="A91" s="357" t="s">
        <v>410</v>
      </c>
      <c r="B91" s="421">
        <v>1897</v>
      </c>
      <c r="C91" s="422" t="s">
        <v>381</v>
      </c>
      <c r="D91" s="623" t="s">
        <v>381</v>
      </c>
      <c r="E91" s="624"/>
      <c r="F91" s="423">
        <v>1897</v>
      </c>
    </row>
    <row r="92" spans="1:6" ht="15.75" thickBot="1" x14ac:dyDescent="0.3">
      <c r="A92" s="357" t="s">
        <v>407</v>
      </c>
      <c r="B92" s="422">
        <v>500</v>
      </c>
      <c r="C92" s="422" t="s">
        <v>381</v>
      </c>
      <c r="D92" s="623" t="s">
        <v>381</v>
      </c>
      <c r="E92" s="624"/>
      <c r="F92" s="424">
        <v>500</v>
      </c>
    </row>
    <row r="93" spans="1:6" ht="15.75" thickBot="1" x14ac:dyDescent="0.3">
      <c r="A93" s="425"/>
      <c r="B93" s="438"/>
      <c r="C93" s="438"/>
      <c r="D93" s="474"/>
      <c r="E93" s="474"/>
      <c r="F93" s="438"/>
    </row>
    <row r="94" spans="1:6" ht="15.75" thickBot="1" x14ac:dyDescent="0.3">
      <c r="A94" s="428" t="s">
        <v>385</v>
      </c>
      <c r="B94" s="459">
        <v>10323</v>
      </c>
      <c r="C94" s="460">
        <v>57</v>
      </c>
      <c r="D94" s="625" t="s">
        <v>381</v>
      </c>
      <c r="E94" s="626"/>
      <c r="F94" s="459">
        <v>10380</v>
      </c>
    </row>
  </sheetData>
  <mergeCells count="91">
    <mergeCell ref="D14:E14"/>
    <mergeCell ref="B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50:E50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63:E63"/>
    <mergeCell ref="D51:E51"/>
    <mergeCell ref="E52:F52"/>
    <mergeCell ref="E53:F53"/>
    <mergeCell ref="D54:E54"/>
    <mergeCell ref="D55:E55"/>
    <mergeCell ref="D56:E56"/>
    <mergeCell ref="D57:E57"/>
    <mergeCell ref="D58:E58"/>
    <mergeCell ref="D59:E59"/>
    <mergeCell ref="D60:E60"/>
    <mergeCell ref="D61:E61"/>
    <mergeCell ref="F68:F69"/>
    <mergeCell ref="B81:B82"/>
    <mergeCell ref="C81:C82"/>
    <mergeCell ref="F81:F82"/>
    <mergeCell ref="D73:E73"/>
    <mergeCell ref="D74:E74"/>
    <mergeCell ref="D81:E82"/>
    <mergeCell ref="D67:E67"/>
    <mergeCell ref="D70:E70"/>
    <mergeCell ref="D71:E71"/>
    <mergeCell ref="D72:E72"/>
    <mergeCell ref="B68:B69"/>
    <mergeCell ref="C68:C69"/>
    <mergeCell ref="D68:E69"/>
    <mergeCell ref="D83:E83"/>
    <mergeCell ref="D84:E84"/>
    <mergeCell ref="D75:E75"/>
    <mergeCell ref="D76:E76"/>
    <mergeCell ref="D77:E77"/>
    <mergeCell ref="D78:E78"/>
    <mergeCell ref="D79:E79"/>
    <mergeCell ref="D80:E80"/>
    <mergeCell ref="D91:E91"/>
    <mergeCell ref="D92:E92"/>
    <mergeCell ref="D94:E94"/>
    <mergeCell ref="D85:E85"/>
    <mergeCell ref="D86:E86"/>
    <mergeCell ref="D87:E87"/>
    <mergeCell ref="D88:E88"/>
    <mergeCell ref="D89:E89"/>
    <mergeCell ref="D90:E90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54"/>
  <sheetViews>
    <sheetView zoomScaleNormal="100" workbookViewId="0">
      <selection activeCell="B7" sqref="B7"/>
    </sheetView>
  </sheetViews>
  <sheetFormatPr defaultRowHeight="15" x14ac:dyDescent="0.25"/>
  <cols>
    <col min="1" max="16384" width="9.140625" style="55"/>
  </cols>
  <sheetData>
    <row r="54" spans="1:1" x14ac:dyDescent="0.25">
      <c r="A54" s="56"/>
    </row>
  </sheetData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K41"/>
  <sheetViews>
    <sheetView topLeftCell="A19" workbookViewId="0">
      <selection activeCell="G25" sqref="G25:I25"/>
    </sheetView>
  </sheetViews>
  <sheetFormatPr defaultRowHeight="12.75" x14ac:dyDescent="0.2"/>
  <cols>
    <col min="3" max="3" width="9.140625" style="109"/>
  </cols>
  <sheetData>
    <row r="1" spans="1:11" ht="15" x14ac:dyDescent="0.2">
      <c r="A1" s="471" t="s">
        <v>618</v>
      </c>
      <c r="B1" s="471"/>
      <c r="C1" s="471"/>
      <c r="D1" s="471"/>
      <c r="E1" s="471"/>
      <c r="F1" s="471"/>
      <c r="G1" s="471"/>
      <c r="H1" s="471"/>
      <c r="I1" s="471"/>
      <c r="J1" s="185"/>
      <c r="K1" s="112"/>
    </row>
    <row r="2" spans="1:11" ht="15" x14ac:dyDescent="0.2">
      <c r="A2" s="544"/>
      <c r="B2" s="544"/>
      <c r="C2" s="544"/>
      <c r="D2" s="544"/>
      <c r="E2" s="544"/>
      <c r="F2" s="544"/>
      <c r="G2" s="544"/>
      <c r="H2" s="544"/>
      <c r="I2" s="544"/>
      <c r="J2" s="185"/>
    </row>
    <row r="3" spans="1:11" ht="15" x14ac:dyDescent="0.2">
      <c r="A3" s="536" t="s">
        <v>521</v>
      </c>
      <c r="B3" s="662" t="s">
        <v>545</v>
      </c>
      <c r="C3" s="663"/>
      <c r="D3" s="663"/>
      <c r="E3" s="663"/>
      <c r="F3" s="664"/>
      <c r="G3" s="665" t="s">
        <v>619</v>
      </c>
      <c r="H3" s="666"/>
      <c r="I3" s="666"/>
      <c r="J3" s="185"/>
    </row>
    <row r="4" spans="1:11" ht="15" x14ac:dyDescent="0.2">
      <c r="A4" s="544"/>
      <c r="B4" s="605"/>
      <c r="C4" s="174"/>
      <c r="D4" s="551"/>
      <c r="E4" s="544"/>
      <c r="F4" s="605"/>
      <c r="G4" s="551"/>
      <c r="H4" s="544"/>
      <c r="I4" s="544"/>
      <c r="J4" s="185"/>
    </row>
    <row r="5" spans="1:11" ht="15.75" thickBot="1" x14ac:dyDescent="0.25">
      <c r="A5" s="469">
        <v>1</v>
      </c>
      <c r="B5" s="667" t="s">
        <v>620</v>
      </c>
      <c r="C5" s="668"/>
      <c r="D5" s="668"/>
      <c r="E5" s="668"/>
      <c r="F5" s="669"/>
      <c r="G5" s="670">
        <v>6562</v>
      </c>
      <c r="H5" s="671"/>
      <c r="I5" s="671"/>
      <c r="J5" s="185"/>
    </row>
    <row r="6" spans="1:11" ht="15.75" thickBot="1" x14ac:dyDescent="0.25">
      <c r="A6" s="469">
        <v>2</v>
      </c>
      <c r="B6" s="650" t="s">
        <v>621</v>
      </c>
      <c r="C6" s="651"/>
      <c r="D6" s="651"/>
      <c r="E6" s="651"/>
      <c r="F6" s="652"/>
      <c r="G6" s="660">
        <v>4763</v>
      </c>
      <c r="H6" s="661"/>
      <c r="I6" s="661"/>
      <c r="J6" s="185"/>
    </row>
    <row r="7" spans="1:11" ht="15.75" thickBot="1" x14ac:dyDescent="0.25">
      <c r="A7" s="469">
        <v>3</v>
      </c>
      <c r="B7" s="650" t="s">
        <v>622</v>
      </c>
      <c r="C7" s="651"/>
      <c r="D7" s="651"/>
      <c r="E7" s="651"/>
      <c r="F7" s="652"/>
      <c r="G7" s="660">
        <v>4601</v>
      </c>
      <c r="H7" s="661"/>
      <c r="I7" s="661"/>
      <c r="J7" s="185"/>
    </row>
    <row r="8" spans="1:11" ht="15.75" thickBot="1" x14ac:dyDescent="0.25">
      <c r="A8" s="469">
        <v>4</v>
      </c>
      <c r="B8" s="650" t="s">
        <v>623</v>
      </c>
      <c r="C8" s="651"/>
      <c r="D8" s="651"/>
      <c r="E8" s="651"/>
      <c r="F8" s="652"/>
      <c r="G8" s="660">
        <v>3046</v>
      </c>
      <c r="H8" s="661"/>
      <c r="I8" s="661"/>
      <c r="J8" s="185"/>
    </row>
    <row r="9" spans="1:11" ht="15.75" thickBot="1" x14ac:dyDescent="0.25">
      <c r="A9" s="469">
        <v>5</v>
      </c>
      <c r="B9" s="650" t="s">
        <v>624</v>
      </c>
      <c r="C9" s="651"/>
      <c r="D9" s="651"/>
      <c r="E9" s="651"/>
      <c r="F9" s="652"/>
      <c r="G9" s="660">
        <v>2730</v>
      </c>
      <c r="H9" s="661"/>
      <c r="I9" s="661"/>
      <c r="J9" s="185"/>
    </row>
    <row r="10" spans="1:11" ht="15.75" thickBot="1" x14ac:dyDescent="0.25">
      <c r="A10" s="469">
        <v>6</v>
      </c>
      <c r="B10" s="650" t="s">
        <v>625</v>
      </c>
      <c r="C10" s="651"/>
      <c r="D10" s="651"/>
      <c r="E10" s="651"/>
      <c r="F10" s="652"/>
      <c r="G10" s="660">
        <v>2721</v>
      </c>
      <c r="H10" s="661"/>
      <c r="I10" s="661"/>
      <c r="J10" s="185"/>
    </row>
    <row r="11" spans="1:11" ht="15.75" thickBot="1" x14ac:dyDescent="0.25">
      <c r="A11" s="469">
        <v>7</v>
      </c>
      <c r="B11" s="650" t="s">
        <v>626</v>
      </c>
      <c r="C11" s="651"/>
      <c r="D11" s="651"/>
      <c r="E11" s="651"/>
      <c r="F11" s="652"/>
      <c r="G11" s="660">
        <v>2693</v>
      </c>
      <c r="H11" s="661"/>
      <c r="I11" s="661"/>
      <c r="J11" s="185"/>
    </row>
    <row r="12" spans="1:11" ht="15.75" thickBot="1" x14ac:dyDescent="0.25">
      <c r="A12" s="469">
        <v>8</v>
      </c>
      <c r="B12" s="650" t="s">
        <v>627</v>
      </c>
      <c r="C12" s="651"/>
      <c r="D12" s="651"/>
      <c r="E12" s="651"/>
      <c r="F12" s="652"/>
      <c r="G12" s="660">
        <v>1977</v>
      </c>
      <c r="H12" s="661"/>
      <c r="I12" s="661"/>
      <c r="J12" s="185"/>
    </row>
    <row r="13" spans="1:11" ht="15.75" thickBot="1" x14ac:dyDescent="0.25">
      <c r="A13" s="469">
        <v>9</v>
      </c>
      <c r="B13" s="650" t="s">
        <v>628</v>
      </c>
      <c r="C13" s="651"/>
      <c r="D13" s="651"/>
      <c r="E13" s="651"/>
      <c r="F13" s="652"/>
      <c r="G13" s="660">
        <v>1949</v>
      </c>
      <c r="H13" s="661"/>
      <c r="I13" s="661"/>
      <c r="J13" s="185"/>
    </row>
    <row r="14" spans="1:11" ht="15.75" thickBot="1" x14ac:dyDescent="0.25">
      <c r="A14" s="469">
        <v>10</v>
      </c>
      <c r="B14" s="650" t="s">
        <v>629</v>
      </c>
      <c r="C14" s="651"/>
      <c r="D14" s="651"/>
      <c r="E14" s="651"/>
      <c r="F14" s="652"/>
      <c r="G14" s="660">
        <v>1743</v>
      </c>
      <c r="H14" s="661"/>
      <c r="I14" s="661"/>
      <c r="J14" s="185"/>
    </row>
    <row r="15" spans="1:11" ht="15.75" thickBot="1" x14ac:dyDescent="0.25">
      <c r="A15" s="469">
        <v>11</v>
      </c>
      <c r="B15" s="650" t="s">
        <v>630</v>
      </c>
      <c r="C15" s="651"/>
      <c r="D15" s="651"/>
      <c r="E15" s="651"/>
      <c r="F15" s="652"/>
      <c r="G15" s="660">
        <v>1730</v>
      </c>
      <c r="H15" s="661"/>
      <c r="I15" s="661"/>
      <c r="J15" s="185"/>
    </row>
    <row r="16" spans="1:11" ht="15.75" thickBot="1" x14ac:dyDescent="0.25">
      <c r="A16" s="469">
        <v>12</v>
      </c>
      <c r="B16" s="650" t="s">
        <v>631</v>
      </c>
      <c r="C16" s="651"/>
      <c r="D16" s="651"/>
      <c r="E16" s="651"/>
      <c r="F16" s="652"/>
      <c r="G16" s="660">
        <v>1413</v>
      </c>
      <c r="H16" s="661"/>
      <c r="I16" s="661"/>
      <c r="J16" s="185"/>
    </row>
    <row r="17" spans="1:10" ht="15.75" thickBot="1" x14ac:dyDescent="0.25">
      <c r="A17" s="469">
        <v>13</v>
      </c>
      <c r="B17" s="650" t="s">
        <v>632</v>
      </c>
      <c r="C17" s="651"/>
      <c r="D17" s="651"/>
      <c r="E17" s="651"/>
      <c r="F17" s="652"/>
      <c r="G17" s="660">
        <v>1400</v>
      </c>
      <c r="H17" s="661"/>
      <c r="I17" s="661"/>
      <c r="J17" s="185"/>
    </row>
    <row r="18" spans="1:10" ht="15.75" thickBot="1" x14ac:dyDescent="0.25">
      <c r="A18" s="469">
        <v>14</v>
      </c>
      <c r="B18" s="650" t="s">
        <v>633</v>
      </c>
      <c r="C18" s="651"/>
      <c r="D18" s="651"/>
      <c r="E18" s="651"/>
      <c r="F18" s="652"/>
      <c r="G18" s="660">
        <v>1108</v>
      </c>
      <c r="H18" s="661"/>
      <c r="I18" s="661"/>
      <c r="J18" s="185"/>
    </row>
    <row r="19" spans="1:10" ht="15.75" thickBot="1" x14ac:dyDescent="0.25">
      <c r="A19" s="469">
        <v>15</v>
      </c>
      <c r="B19" s="650" t="s">
        <v>634</v>
      </c>
      <c r="C19" s="651"/>
      <c r="D19" s="651"/>
      <c r="E19" s="651"/>
      <c r="F19" s="652"/>
      <c r="G19" s="660">
        <v>1080</v>
      </c>
      <c r="H19" s="661"/>
      <c r="I19" s="661"/>
      <c r="J19" s="185"/>
    </row>
    <row r="20" spans="1:10" ht="15.75" thickBot="1" x14ac:dyDescent="0.25">
      <c r="A20" s="469">
        <v>16</v>
      </c>
      <c r="B20" s="650" t="s">
        <v>635</v>
      </c>
      <c r="C20" s="651"/>
      <c r="D20" s="651"/>
      <c r="E20" s="651"/>
      <c r="F20" s="652"/>
      <c r="G20" s="660">
        <v>1037</v>
      </c>
      <c r="H20" s="661"/>
      <c r="I20" s="661"/>
      <c r="J20" s="185"/>
    </row>
    <row r="21" spans="1:10" ht="15.75" thickBot="1" x14ac:dyDescent="0.25">
      <c r="A21" s="469">
        <v>17</v>
      </c>
      <c r="B21" s="650" t="s">
        <v>636</v>
      </c>
      <c r="C21" s="651"/>
      <c r="D21" s="651"/>
      <c r="E21" s="651"/>
      <c r="F21" s="652"/>
      <c r="G21" s="660">
        <v>1001</v>
      </c>
      <c r="H21" s="661"/>
      <c r="I21" s="661"/>
      <c r="J21" s="185"/>
    </row>
    <row r="22" spans="1:10" ht="15.75" thickBot="1" x14ac:dyDescent="0.25">
      <c r="A22" s="469">
        <v>18</v>
      </c>
      <c r="B22" s="650" t="s">
        <v>637</v>
      </c>
      <c r="C22" s="651"/>
      <c r="D22" s="651"/>
      <c r="E22" s="651"/>
      <c r="F22" s="652"/>
      <c r="G22" s="653">
        <v>926</v>
      </c>
      <c r="H22" s="654"/>
      <c r="I22" s="654"/>
      <c r="J22" s="185"/>
    </row>
    <row r="23" spans="1:10" ht="15.75" thickBot="1" x14ac:dyDescent="0.25">
      <c r="A23" s="469">
        <v>19</v>
      </c>
      <c r="B23" s="650" t="s">
        <v>638</v>
      </c>
      <c r="C23" s="651"/>
      <c r="D23" s="651"/>
      <c r="E23" s="651"/>
      <c r="F23" s="652"/>
      <c r="G23" s="653">
        <v>885</v>
      </c>
      <c r="H23" s="654"/>
      <c r="I23" s="654"/>
      <c r="J23" s="185"/>
    </row>
    <row r="24" spans="1:10" ht="15.75" thickBot="1" x14ac:dyDescent="0.25">
      <c r="A24" s="469">
        <v>20</v>
      </c>
      <c r="B24" s="650" t="s">
        <v>639</v>
      </c>
      <c r="C24" s="651"/>
      <c r="D24" s="651"/>
      <c r="E24" s="651"/>
      <c r="F24" s="652"/>
      <c r="G24" s="653">
        <v>855</v>
      </c>
      <c r="H24" s="654"/>
      <c r="I24" s="654"/>
      <c r="J24" s="185"/>
    </row>
    <row r="25" spans="1:10" ht="15.75" thickBot="1" x14ac:dyDescent="0.25">
      <c r="A25" s="469">
        <v>21</v>
      </c>
      <c r="B25" s="650" t="s">
        <v>640</v>
      </c>
      <c r="C25" s="651"/>
      <c r="D25" s="651"/>
      <c r="E25" s="651"/>
      <c r="F25" s="652"/>
      <c r="G25" s="653">
        <v>825</v>
      </c>
      <c r="H25" s="654"/>
      <c r="I25" s="654"/>
      <c r="J25" s="185"/>
    </row>
    <row r="26" spans="1:10" ht="15.75" thickBot="1" x14ac:dyDescent="0.25">
      <c r="A26" s="469">
        <v>22</v>
      </c>
      <c r="B26" s="650" t="s">
        <v>641</v>
      </c>
      <c r="C26" s="651"/>
      <c r="D26" s="651"/>
      <c r="E26" s="651"/>
      <c r="F26" s="652"/>
      <c r="G26" s="653">
        <v>815</v>
      </c>
      <c r="H26" s="654"/>
      <c r="I26" s="654"/>
      <c r="J26" s="185"/>
    </row>
    <row r="27" spans="1:10" ht="15.75" thickBot="1" x14ac:dyDescent="0.25">
      <c r="A27" s="469">
        <v>23</v>
      </c>
      <c r="B27" s="650" t="s">
        <v>642</v>
      </c>
      <c r="C27" s="651"/>
      <c r="D27" s="651"/>
      <c r="E27" s="651"/>
      <c r="F27" s="652"/>
      <c r="G27" s="653">
        <v>794</v>
      </c>
      <c r="H27" s="654"/>
      <c r="I27" s="654"/>
      <c r="J27" s="185"/>
    </row>
    <row r="28" spans="1:10" ht="15.75" thickBot="1" x14ac:dyDescent="0.25">
      <c r="A28" s="469">
        <v>24</v>
      </c>
      <c r="B28" s="650" t="s">
        <v>643</v>
      </c>
      <c r="C28" s="651"/>
      <c r="D28" s="651"/>
      <c r="E28" s="651"/>
      <c r="F28" s="652"/>
      <c r="G28" s="653">
        <v>751</v>
      </c>
      <c r="H28" s="654"/>
      <c r="I28" s="654"/>
      <c r="J28" s="185"/>
    </row>
    <row r="29" spans="1:10" ht="15.75" thickBot="1" x14ac:dyDescent="0.25">
      <c r="A29" s="469">
        <v>25</v>
      </c>
      <c r="B29" s="650" t="s">
        <v>644</v>
      </c>
      <c r="C29" s="651"/>
      <c r="D29" s="651"/>
      <c r="E29" s="651"/>
      <c r="F29" s="652"/>
      <c r="G29" s="653">
        <v>703</v>
      </c>
      <c r="H29" s="654"/>
      <c r="I29" s="654"/>
      <c r="J29" s="185"/>
    </row>
    <row r="30" spans="1:10" ht="15.75" thickBot="1" x14ac:dyDescent="0.25">
      <c r="A30" s="469">
        <v>26</v>
      </c>
      <c r="B30" s="650" t="s">
        <v>645</v>
      </c>
      <c r="C30" s="651"/>
      <c r="D30" s="651"/>
      <c r="E30" s="651"/>
      <c r="F30" s="652"/>
      <c r="G30" s="653">
        <v>557</v>
      </c>
      <c r="H30" s="654"/>
      <c r="I30" s="654"/>
      <c r="J30" s="185"/>
    </row>
    <row r="31" spans="1:10" ht="15.75" thickBot="1" x14ac:dyDescent="0.25">
      <c r="A31" s="469">
        <v>27</v>
      </c>
      <c r="B31" s="650" t="s">
        <v>646</v>
      </c>
      <c r="C31" s="651"/>
      <c r="D31" s="651"/>
      <c r="E31" s="651"/>
      <c r="F31" s="652"/>
      <c r="G31" s="653">
        <v>557</v>
      </c>
      <c r="H31" s="654"/>
      <c r="I31" s="654"/>
      <c r="J31" s="185"/>
    </row>
    <row r="32" spans="1:10" ht="15.75" thickBot="1" x14ac:dyDescent="0.25">
      <c r="A32" s="469">
        <v>28</v>
      </c>
      <c r="B32" s="650" t="s">
        <v>647</v>
      </c>
      <c r="C32" s="651"/>
      <c r="D32" s="651"/>
      <c r="E32" s="651"/>
      <c r="F32" s="652"/>
      <c r="G32" s="653">
        <v>508</v>
      </c>
      <c r="H32" s="654"/>
      <c r="I32" s="654"/>
      <c r="J32" s="185"/>
    </row>
    <row r="33" spans="1:10" ht="15.75" thickBot="1" x14ac:dyDescent="0.25">
      <c r="A33" s="469">
        <v>29</v>
      </c>
      <c r="B33" s="650" t="s">
        <v>648</v>
      </c>
      <c r="C33" s="651"/>
      <c r="D33" s="651"/>
      <c r="E33" s="651"/>
      <c r="F33" s="652"/>
      <c r="G33" s="653">
        <v>495</v>
      </c>
      <c r="H33" s="654"/>
      <c r="I33" s="654"/>
      <c r="J33" s="185"/>
    </row>
    <row r="34" spans="1:10" ht="15.75" thickBot="1" x14ac:dyDescent="0.25">
      <c r="A34" s="469">
        <v>30</v>
      </c>
      <c r="B34" s="650" t="s">
        <v>649</v>
      </c>
      <c r="C34" s="651"/>
      <c r="D34" s="651"/>
      <c r="E34" s="651"/>
      <c r="F34" s="652"/>
      <c r="G34" s="653">
        <v>481</v>
      </c>
      <c r="H34" s="654"/>
      <c r="I34" s="654"/>
      <c r="J34" s="185"/>
    </row>
    <row r="35" spans="1:10" ht="15.75" thickBot="1" x14ac:dyDescent="0.25">
      <c r="A35" s="469">
        <v>31</v>
      </c>
      <c r="B35" s="650" t="s">
        <v>650</v>
      </c>
      <c r="C35" s="651"/>
      <c r="D35" s="651"/>
      <c r="E35" s="651"/>
      <c r="F35" s="652"/>
      <c r="G35" s="653">
        <v>445</v>
      </c>
      <c r="H35" s="654"/>
      <c r="I35" s="654"/>
      <c r="J35" s="185"/>
    </row>
    <row r="36" spans="1:10" ht="15.75" thickBot="1" x14ac:dyDescent="0.25">
      <c r="A36" s="469">
        <v>32</v>
      </c>
      <c r="B36" s="650" t="s">
        <v>651</v>
      </c>
      <c r="C36" s="651"/>
      <c r="D36" s="651"/>
      <c r="E36" s="651"/>
      <c r="F36" s="652"/>
      <c r="G36" s="653">
        <v>432</v>
      </c>
      <c r="H36" s="654"/>
      <c r="I36" s="654"/>
      <c r="J36" s="185"/>
    </row>
    <row r="37" spans="1:10" ht="15.75" thickBot="1" x14ac:dyDescent="0.25">
      <c r="A37" s="469">
        <v>33</v>
      </c>
      <c r="B37" s="650" t="s">
        <v>652</v>
      </c>
      <c r="C37" s="651"/>
      <c r="D37" s="651"/>
      <c r="E37" s="651"/>
      <c r="F37" s="652"/>
      <c r="G37" s="653">
        <v>384</v>
      </c>
      <c r="H37" s="654"/>
      <c r="I37" s="654"/>
      <c r="J37" s="185"/>
    </row>
    <row r="38" spans="1:10" ht="15.75" thickBot="1" x14ac:dyDescent="0.25">
      <c r="A38" s="469">
        <v>34</v>
      </c>
      <c r="B38" s="650" t="s">
        <v>653</v>
      </c>
      <c r="C38" s="651"/>
      <c r="D38" s="651"/>
      <c r="E38" s="651"/>
      <c r="F38" s="652"/>
      <c r="G38" s="653">
        <v>321</v>
      </c>
      <c r="H38" s="654"/>
      <c r="I38" s="654"/>
      <c r="J38" s="185"/>
    </row>
    <row r="39" spans="1:10" ht="15.75" thickBot="1" x14ac:dyDescent="0.25">
      <c r="A39" s="469">
        <v>35</v>
      </c>
      <c r="B39" s="650" t="s">
        <v>654</v>
      </c>
      <c r="C39" s="651"/>
      <c r="D39" s="651"/>
      <c r="E39" s="651"/>
      <c r="F39" s="652"/>
      <c r="G39" s="653">
        <v>304</v>
      </c>
      <c r="H39" s="654"/>
      <c r="I39" s="654"/>
      <c r="J39" s="185"/>
    </row>
    <row r="40" spans="1:10" ht="15.75" thickBot="1" x14ac:dyDescent="0.25">
      <c r="A40" s="469">
        <v>36</v>
      </c>
      <c r="B40" s="650" t="s">
        <v>655</v>
      </c>
      <c r="C40" s="651"/>
      <c r="D40" s="651"/>
      <c r="E40" s="651"/>
      <c r="F40" s="652"/>
      <c r="G40" s="653">
        <v>298</v>
      </c>
      <c r="H40" s="654"/>
      <c r="I40" s="654"/>
      <c r="J40" s="185"/>
    </row>
    <row r="41" spans="1:10" ht="15" x14ac:dyDescent="0.2">
      <c r="A41" s="470">
        <v>37</v>
      </c>
      <c r="B41" s="655" t="s">
        <v>656</v>
      </c>
      <c r="C41" s="656"/>
      <c r="D41" s="656"/>
      <c r="E41" s="656"/>
      <c r="F41" s="657"/>
      <c r="G41" s="658">
        <v>286</v>
      </c>
      <c r="H41" s="659"/>
      <c r="I41" s="659"/>
      <c r="J41" s="185"/>
    </row>
  </sheetData>
  <mergeCells count="80">
    <mergeCell ref="B6:F6"/>
    <mergeCell ref="G6:I6"/>
    <mergeCell ref="A2:I2"/>
    <mergeCell ref="B3:F3"/>
    <mergeCell ref="G3:I3"/>
    <mergeCell ref="A4:B4"/>
    <mergeCell ref="D4:F4"/>
    <mergeCell ref="G4:I4"/>
    <mergeCell ref="B5:F5"/>
    <mergeCell ref="G5:I5"/>
    <mergeCell ref="B7:F7"/>
    <mergeCell ref="G7:I7"/>
    <mergeCell ref="B8:F8"/>
    <mergeCell ref="G8:I8"/>
    <mergeCell ref="B9:F9"/>
    <mergeCell ref="G9:I9"/>
    <mergeCell ref="B10:F10"/>
    <mergeCell ref="G10:I10"/>
    <mergeCell ref="B11:F11"/>
    <mergeCell ref="G11:I11"/>
    <mergeCell ref="B12:F12"/>
    <mergeCell ref="G12:I12"/>
    <mergeCell ref="B13:F13"/>
    <mergeCell ref="G13:I13"/>
    <mergeCell ref="B14:F14"/>
    <mergeCell ref="G14:I14"/>
    <mergeCell ref="B15:F15"/>
    <mergeCell ref="G15:I15"/>
    <mergeCell ref="B16:F16"/>
    <mergeCell ref="G16:I16"/>
    <mergeCell ref="B17:F17"/>
    <mergeCell ref="G17:I17"/>
    <mergeCell ref="B18:F18"/>
    <mergeCell ref="G18:I18"/>
    <mergeCell ref="B19:F19"/>
    <mergeCell ref="G19:I19"/>
    <mergeCell ref="B20:F20"/>
    <mergeCell ref="G20:I20"/>
    <mergeCell ref="B21:F21"/>
    <mergeCell ref="G21:I21"/>
    <mergeCell ref="B22:F22"/>
    <mergeCell ref="G22:I22"/>
    <mergeCell ref="B23:F23"/>
    <mergeCell ref="G23:I23"/>
    <mergeCell ref="B24:F24"/>
    <mergeCell ref="G24:I24"/>
    <mergeCell ref="B25:F25"/>
    <mergeCell ref="G25:I25"/>
    <mergeCell ref="B26:F26"/>
    <mergeCell ref="G26:I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B40:F40"/>
    <mergeCell ref="G40:I40"/>
    <mergeCell ref="B41:F41"/>
    <mergeCell ref="G41:I41"/>
    <mergeCell ref="B37:F37"/>
    <mergeCell ref="G37:I37"/>
    <mergeCell ref="B38:F38"/>
    <mergeCell ref="G38:I38"/>
    <mergeCell ref="B39:F39"/>
    <mergeCell ref="G39:I39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Q44"/>
  <sheetViews>
    <sheetView showGridLines="0" topLeftCell="A22" workbookViewId="0">
      <selection activeCell="G33" sqref="G33:I33"/>
    </sheetView>
  </sheetViews>
  <sheetFormatPr defaultRowHeight="12.75" x14ac:dyDescent="0.2"/>
  <sheetData>
    <row r="1" spans="1:17" ht="15" x14ac:dyDescent="0.25">
      <c r="A1" s="323" t="s">
        <v>662</v>
      </c>
      <c r="B1" s="245"/>
      <c r="C1" s="245"/>
      <c r="D1" s="245"/>
      <c r="E1" s="245"/>
      <c r="F1" s="245"/>
      <c r="G1" s="245"/>
      <c r="H1" s="245"/>
      <c r="I1" s="185"/>
      <c r="J1" s="112"/>
      <c r="K1" s="112"/>
      <c r="L1" s="112"/>
      <c r="M1" s="112"/>
      <c r="N1" s="112"/>
      <c r="O1" s="112"/>
      <c r="P1" s="112"/>
      <c r="Q1" s="112"/>
    </row>
    <row r="2" spans="1:17" s="112" customFormat="1" ht="15" x14ac:dyDescent="0.25">
      <c r="A2" s="323"/>
      <c r="B2" s="245"/>
      <c r="C2" s="245"/>
      <c r="D2" s="245"/>
      <c r="E2" s="245"/>
      <c r="F2" s="245"/>
      <c r="G2" s="245"/>
      <c r="H2" s="245"/>
      <c r="I2" s="185"/>
    </row>
    <row r="3" spans="1:17" ht="15" x14ac:dyDescent="0.2">
      <c r="A3" s="679" t="s">
        <v>521</v>
      </c>
      <c r="B3" s="680"/>
      <c r="C3" s="681" t="s">
        <v>545</v>
      </c>
      <c r="D3" s="682"/>
      <c r="E3" s="545" t="s">
        <v>380</v>
      </c>
      <c r="F3" s="546"/>
      <c r="G3" s="677"/>
      <c r="H3" s="677"/>
      <c r="I3" s="677"/>
    </row>
    <row r="4" spans="1:17" ht="15.75" thickBot="1" x14ac:dyDescent="0.3">
      <c r="A4" s="328"/>
      <c r="B4" s="683"/>
      <c r="C4" s="684"/>
      <c r="D4" s="685"/>
      <c r="E4" s="686"/>
      <c r="F4" s="687"/>
      <c r="G4" s="688"/>
      <c r="H4" s="688"/>
      <c r="I4" s="185"/>
    </row>
    <row r="5" spans="1:17" ht="15.75" thickBot="1" x14ac:dyDescent="0.25">
      <c r="A5" s="674">
        <v>1</v>
      </c>
      <c r="B5" s="674"/>
      <c r="C5" s="675" t="s">
        <v>620</v>
      </c>
      <c r="D5" s="675"/>
      <c r="E5" s="678">
        <v>8989</v>
      </c>
      <c r="F5" s="678"/>
      <c r="G5" s="677"/>
      <c r="H5" s="677"/>
      <c r="I5" s="677"/>
    </row>
    <row r="6" spans="1:17" ht="15.75" thickBot="1" x14ac:dyDescent="0.25">
      <c r="A6" s="674">
        <v>2</v>
      </c>
      <c r="B6" s="674"/>
      <c r="C6" s="675" t="s">
        <v>621</v>
      </c>
      <c r="D6" s="675"/>
      <c r="E6" s="678">
        <v>5028</v>
      </c>
      <c r="F6" s="678"/>
      <c r="G6" s="677"/>
      <c r="H6" s="677"/>
      <c r="I6" s="677"/>
    </row>
    <row r="7" spans="1:17" ht="15.75" thickBot="1" x14ac:dyDescent="0.25">
      <c r="A7" s="674">
        <v>3</v>
      </c>
      <c r="B7" s="674"/>
      <c r="C7" s="675" t="s">
        <v>657</v>
      </c>
      <c r="D7" s="675"/>
      <c r="E7" s="678">
        <v>2361</v>
      </c>
      <c r="F7" s="678"/>
      <c r="G7" s="677"/>
      <c r="H7" s="677"/>
      <c r="I7" s="677"/>
    </row>
    <row r="8" spans="1:17" ht="15.75" thickBot="1" x14ac:dyDescent="0.25">
      <c r="A8" s="674">
        <v>4</v>
      </c>
      <c r="B8" s="674"/>
      <c r="C8" s="675" t="s">
        <v>626</v>
      </c>
      <c r="D8" s="675"/>
      <c r="E8" s="678">
        <v>2008</v>
      </c>
      <c r="F8" s="678"/>
      <c r="G8" s="677"/>
      <c r="H8" s="677"/>
      <c r="I8" s="677"/>
    </row>
    <row r="9" spans="1:17" ht="15.75" thickBot="1" x14ac:dyDescent="0.25">
      <c r="A9" s="674">
        <v>5</v>
      </c>
      <c r="B9" s="674"/>
      <c r="C9" s="675" t="s">
        <v>622</v>
      </c>
      <c r="D9" s="675"/>
      <c r="E9" s="678">
        <v>1952</v>
      </c>
      <c r="F9" s="678"/>
      <c r="G9" s="677"/>
      <c r="H9" s="677"/>
      <c r="I9" s="677"/>
    </row>
    <row r="10" spans="1:17" ht="15.75" thickBot="1" x14ac:dyDescent="0.25">
      <c r="A10" s="674">
        <v>6</v>
      </c>
      <c r="B10" s="674"/>
      <c r="C10" s="675" t="s">
        <v>635</v>
      </c>
      <c r="D10" s="675"/>
      <c r="E10" s="678">
        <v>1912</v>
      </c>
      <c r="F10" s="678"/>
      <c r="G10" s="677"/>
      <c r="H10" s="677"/>
      <c r="I10" s="677"/>
    </row>
    <row r="11" spans="1:17" ht="15.75" thickBot="1" x14ac:dyDescent="0.25">
      <c r="A11" s="674">
        <v>7</v>
      </c>
      <c r="B11" s="674"/>
      <c r="C11" s="675" t="s">
        <v>629</v>
      </c>
      <c r="D11" s="675"/>
      <c r="E11" s="678">
        <v>1897</v>
      </c>
      <c r="F11" s="678"/>
      <c r="G11" s="677"/>
      <c r="H11" s="677"/>
      <c r="I11" s="677"/>
    </row>
    <row r="12" spans="1:17" ht="15.75" thickBot="1" x14ac:dyDescent="0.25">
      <c r="A12" s="674">
        <v>8</v>
      </c>
      <c r="B12" s="674"/>
      <c r="C12" s="675" t="s">
        <v>637</v>
      </c>
      <c r="D12" s="675"/>
      <c r="E12" s="678">
        <v>1388</v>
      </c>
      <c r="F12" s="678"/>
      <c r="G12" s="677"/>
      <c r="H12" s="677"/>
      <c r="I12" s="677"/>
    </row>
    <row r="13" spans="1:17" ht="15.75" thickBot="1" x14ac:dyDescent="0.25">
      <c r="A13" s="674">
        <v>9</v>
      </c>
      <c r="B13" s="674"/>
      <c r="C13" s="675" t="s">
        <v>623</v>
      </c>
      <c r="D13" s="675"/>
      <c r="E13" s="678">
        <v>1015</v>
      </c>
      <c r="F13" s="678"/>
      <c r="G13" s="677"/>
      <c r="H13" s="677"/>
      <c r="I13" s="677"/>
    </row>
    <row r="14" spans="1:17" ht="15.75" thickBot="1" x14ac:dyDescent="0.25">
      <c r="A14" s="674">
        <v>10</v>
      </c>
      <c r="B14" s="674"/>
      <c r="C14" s="675" t="s">
        <v>633</v>
      </c>
      <c r="D14" s="675"/>
      <c r="E14" s="678">
        <v>1001</v>
      </c>
      <c r="F14" s="678"/>
      <c r="G14" s="677"/>
      <c r="H14" s="677"/>
      <c r="I14" s="677"/>
    </row>
    <row r="15" spans="1:17" ht="15.75" thickBot="1" x14ac:dyDescent="0.25">
      <c r="A15" s="674">
        <v>11</v>
      </c>
      <c r="B15" s="674"/>
      <c r="C15" s="675" t="s">
        <v>642</v>
      </c>
      <c r="D15" s="675"/>
      <c r="E15" s="676">
        <v>972</v>
      </c>
      <c r="F15" s="676"/>
      <c r="G15" s="677"/>
      <c r="H15" s="677"/>
      <c r="I15" s="677"/>
    </row>
    <row r="16" spans="1:17" ht="15.75" thickBot="1" x14ac:dyDescent="0.25">
      <c r="A16" s="674">
        <v>12</v>
      </c>
      <c r="B16" s="674"/>
      <c r="C16" s="675" t="s">
        <v>636</v>
      </c>
      <c r="D16" s="675"/>
      <c r="E16" s="676">
        <v>796</v>
      </c>
      <c r="F16" s="676"/>
      <c r="G16" s="677"/>
      <c r="H16" s="677"/>
      <c r="I16" s="677"/>
    </row>
    <row r="17" spans="1:9" ht="15.75" thickBot="1" x14ac:dyDescent="0.25">
      <c r="A17" s="674">
        <v>13</v>
      </c>
      <c r="B17" s="674"/>
      <c r="C17" s="675" t="s">
        <v>642</v>
      </c>
      <c r="D17" s="675"/>
      <c r="E17" s="676">
        <v>742</v>
      </c>
      <c r="F17" s="676"/>
      <c r="G17" s="677"/>
      <c r="H17" s="677"/>
      <c r="I17" s="677"/>
    </row>
    <row r="18" spans="1:9" ht="15.75" thickBot="1" x14ac:dyDescent="0.25">
      <c r="A18" s="674">
        <v>14</v>
      </c>
      <c r="B18" s="674"/>
      <c r="C18" s="675" t="s">
        <v>653</v>
      </c>
      <c r="D18" s="675"/>
      <c r="E18" s="676">
        <v>642</v>
      </c>
      <c r="F18" s="676"/>
      <c r="G18" s="677"/>
      <c r="H18" s="677"/>
      <c r="I18" s="677"/>
    </row>
    <row r="19" spans="1:9" ht="24" customHeight="1" thickBot="1" x14ac:dyDescent="0.25">
      <c r="A19" s="674">
        <v>15</v>
      </c>
      <c r="B19" s="674"/>
      <c r="C19" s="675" t="s">
        <v>651</v>
      </c>
      <c r="D19" s="675"/>
      <c r="E19" s="676">
        <v>580</v>
      </c>
      <c r="F19" s="676"/>
      <c r="G19" s="677"/>
      <c r="H19" s="677"/>
      <c r="I19" s="677"/>
    </row>
    <row r="20" spans="1:9" ht="15.75" thickBot="1" x14ac:dyDescent="0.25">
      <c r="A20" s="674">
        <v>16</v>
      </c>
      <c r="B20" s="674"/>
      <c r="C20" s="675" t="s">
        <v>625</v>
      </c>
      <c r="D20" s="675"/>
      <c r="E20" s="676">
        <v>525</v>
      </c>
      <c r="F20" s="676"/>
      <c r="G20" s="677"/>
      <c r="H20" s="677"/>
      <c r="I20" s="677"/>
    </row>
    <row r="21" spans="1:9" ht="15.75" thickBot="1" x14ac:dyDescent="0.25">
      <c r="A21" s="674">
        <v>17</v>
      </c>
      <c r="B21" s="674"/>
      <c r="C21" s="675" t="s">
        <v>643</v>
      </c>
      <c r="D21" s="675"/>
      <c r="E21" s="676">
        <v>441</v>
      </c>
      <c r="F21" s="676"/>
      <c r="G21" s="677"/>
      <c r="H21" s="677"/>
      <c r="I21" s="677"/>
    </row>
    <row r="22" spans="1:9" ht="15.75" thickBot="1" x14ac:dyDescent="0.25">
      <c r="A22" s="674">
        <v>18</v>
      </c>
      <c r="B22" s="674"/>
      <c r="C22" s="675" t="s">
        <v>632</v>
      </c>
      <c r="D22" s="675"/>
      <c r="E22" s="676">
        <v>418</v>
      </c>
      <c r="F22" s="676"/>
      <c r="G22" s="677"/>
      <c r="H22" s="677"/>
      <c r="I22" s="677"/>
    </row>
    <row r="23" spans="1:9" ht="15.75" thickBot="1" x14ac:dyDescent="0.25">
      <c r="A23" s="674">
        <v>19</v>
      </c>
      <c r="B23" s="674"/>
      <c r="C23" s="675" t="s">
        <v>627</v>
      </c>
      <c r="D23" s="675"/>
      <c r="E23" s="676">
        <v>418</v>
      </c>
      <c r="F23" s="676"/>
      <c r="G23" s="677"/>
      <c r="H23" s="677"/>
      <c r="I23" s="677"/>
    </row>
    <row r="24" spans="1:9" ht="15.75" thickBot="1" x14ac:dyDescent="0.25">
      <c r="A24" s="674">
        <v>20</v>
      </c>
      <c r="B24" s="674"/>
      <c r="C24" s="675" t="s">
        <v>638</v>
      </c>
      <c r="D24" s="675"/>
      <c r="E24" s="676">
        <v>285</v>
      </c>
      <c r="F24" s="676"/>
      <c r="G24" s="677"/>
      <c r="H24" s="677"/>
      <c r="I24" s="677"/>
    </row>
    <row r="25" spans="1:9" ht="15.75" thickBot="1" x14ac:dyDescent="0.25">
      <c r="A25" s="674">
        <v>21</v>
      </c>
      <c r="B25" s="674"/>
      <c r="C25" s="675" t="s">
        <v>654</v>
      </c>
      <c r="D25" s="675"/>
      <c r="E25" s="676">
        <v>253</v>
      </c>
      <c r="F25" s="676"/>
      <c r="G25" s="677"/>
      <c r="H25" s="677"/>
      <c r="I25" s="677"/>
    </row>
    <row r="26" spans="1:9" ht="15.75" thickBot="1" x14ac:dyDescent="0.25">
      <c r="A26" s="674">
        <v>22</v>
      </c>
      <c r="B26" s="674"/>
      <c r="C26" s="675" t="s">
        <v>631</v>
      </c>
      <c r="D26" s="675"/>
      <c r="E26" s="676">
        <v>233</v>
      </c>
      <c r="F26" s="676"/>
      <c r="G26" s="677"/>
      <c r="H26" s="677"/>
      <c r="I26" s="677"/>
    </row>
    <row r="27" spans="1:9" ht="15.75" thickBot="1" x14ac:dyDescent="0.25">
      <c r="A27" s="674">
        <v>23</v>
      </c>
      <c r="B27" s="674"/>
      <c r="C27" s="675" t="s">
        <v>628</v>
      </c>
      <c r="D27" s="675"/>
      <c r="E27" s="676">
        <v>165</v>
      </c>
      <c r="F27" s="676"/>
      <c r="G27" s="677"/>
      <c r="H27" s="677"/>
      <c r="I27" s="677"/>
    </row>
    <row r="28" spans="1:9" ht="15.75" thickBot="1" x14ac:dyDescent="0.25">
      <c r="A28" s="674">
        <v>24</v>
      </c>
      <c r="B28" s="674"/>
      <c r="C28" s="675" t="s">
        <v>641</v>
      </c>
      <c r="D28" s="675"/>
      <c r="E28" s="676">
        <v>154</v>
      </c>
      <c r="F28" s="676"/>
      <c r="G28" s="677"/>
      <c r="H28" s="677"/>
      <c r="I28" s="677"/>
    </row>
    <row r="29" spans="1:9" ht="15.75" thickBot="1" x14ac:dyDescent="0.25">
      <c r="A29" s="674">
        <v>25</v>
      </c>
      <c r="B29" s="674"/>
      <c r="C29" s="675" t="s">
        <v>624</v>
      </c>
      <c r="D29" s="675"/>
      <c r="E29" s="676">
        <v>139</v>
      </c>
      <c r="F29" s="676"/>
      <c r="G29" s="677"/>
      <c r="H29" s="677"/>
      <c r="I29" s="677"/>
    </row>
    <row r="30" spans="1:9" ht="15.75" thickBot="1" x14ac:dyDescent="0.25">
      <c r="A30" s="674">
        <v>26</v>
      </c>
      <c r="B30" s="674"/>
      <c r="C30" s="675" t="s">
        <v>649</v>
      </c>
      <c r="D30" s="675"/>
      <c r="E30" s="676">
        <v>135</v>
      </c>
      <c r="F30" s="676"/>
      <c r="G30" s="677"/>
      <c r="H30" s="677"/>
      <c r="I30" s="677"/>
    </row>
    <row r="31" spans="1:9" ht="15.75" thickBot="1" x14ac:dyDescent="0.25">
      <c r="A31" s="674">
        <v>27</v>
      </c>
      <c r="B31" s="674"/>
      <c r="C31" s="675" t="s">
        <v>639</v>
      </c>
      <c r="D31" s="675"/>
      <c r="E31" s="676">
        <v>118</v>
      </c>
      <c r="F31" s="676"/>
      <c r="G31" s="677"/>
      <c r="H31" s="677"/>
      <c r="I31" s="677"/>
    </row>
    <row r="32" spans="1:9" ht="15.75" thickBot="1" x14ac:dyDescent="0.25">
      <c r="A32" s="674">
        <v>28</v>
      </c>
      <c r="B32" s="674"/>
      <c r="C32" s="675" t="s">
        <v>658</v>
      </c>
      <c r="D32" s="675"/>
      <c r="E32" s="676">
        <v>87</v>
      </c>
      <c r="F32" s="676"/>
      <c r="G32" s="677"/>
      <c r="H32" s="677"/>
      <c r="I32" s="677"/>
    </row>
    <row r="33" spans="1:9" ht="15.75" thickBot="1" x14ac:dyDescent="0.25">
      <c r="A33" s="674">
        <v>29</v>
      </c>
      <c r="B33" s="674"/>
      <c r="C33" s="675" t="s">
        <v>645</v>
      </c>
      <c r="D33" s="675"/>
      <c r="E33" s="676">
        <v>78</v>
      </c>
      <c r="F33" s="676"/>
      <c r="G33" s="677"/>
      <c r="H33" s="677"/>
      <c r="I33" s="677"/>
    </row>
    <row r="34" spans="1:9" ht="15.75" thickBot="1" x14ac:dyDescent="0.25">
      <c r="A34" s="674">
        <v>30</v>
      </c>
      <c r="B34" s="674"/>
      <c r="C34" s="675" t="s">
        <v>634</v>
      </c>
      <c r="D34" s="675"/>
      <c r="E34" s="676">
        <v>71</v>
      </c>
      <c r="F34" s="676"/>
      <c r="G34" s="677"/>
      <c r="H34" s="677"/>
      <c r="I34" s="677"/>
    </row>
    <row r="35" spans="1:9" ht="15.75" thickBot="1" x14ac:dyDescent="0.25">
      <c r="A35" s="674">
        <v>31</v>
      </c>
      <c r="B35" s="674"/>
      <c r="C35" s="675" t="s">
        <v>659</v>
      </c>
      <c r="D35" s="675"/>
      <c r="E35" s="676">
        <v>67</v>
      </c>
      <c r="F35" s="676"/>
      <c r="G35" s="677"/>
      <c r="H35" s="677"/>
      <c r="I35" s="677"/>
    </row>
    <row r="36" spans="1:9" ht="15.75" thickBot="1" x14ac:dyDescent="0.25">
      <c r="A36" s="674">
        <v>32</v>
      </c>
      <c r="B36" s="674"/>
      <c r="C36" s="675" t="s">
        <v>660</v>
      </c>
      <c r="D36" s="675"/>
      <c r="E36" s="676">
        <v>67</v>
      </c>
      <c r="F36" s="676"/>
      <c r="G36" s="677"/>
      <c r="H36" s="677"/>
      <c r="I36" s="677"/>
    </row>
    <row r="37" spans="1:9" ht="15.75" thickBot="1" x14ac:dyDescent="0.25">
      <c r="A37" s="674">
        <v>33</v>
      </c>
      <c r="B37" s="674"/>
      <c r="C37" s="675" t="s">
        <v>656</v>
      </c>
      <c r="D37" s="675"/>
      <c r="E37" s="676">
        <v>59</v>
      </c>
      <c r="F37" s="676"/>
      <c r="G37" s="677"/>
      <c r="H37" s="677"/>
      <c r="I37" s="677"/>
    </row>
    <row r="38" spans="1:9" ht="15.75" thickBot="1" x14ac:dyDescent="0.25">
      <c r="A38" s="674">
        <v>34</v>
      </c>
      <c r="B38" s="674"/>
      <c r="C38" s="675" t="s">
        <v>655</v>
      </c>
      <c r="D38" s="675"/>
      <c r="E38" s="676">
        <v>53</v>
      </c>
      <c r="F38" s="676"/>
      <c r="G38" s="677"/>
      <c r="H38" s="677"/>
      <c r="I38" s="677"/>
    </row>
    <row r="39" spans="1:9" ht="15.75" thickBot="1" x14ac:dyDescent="0.25">
      <c r="A39" s="674">
        <v>35</v>
      </c>
      <c r="B39" s="674"/>
      <c r="C39" s="675" t="s">
        <v>652</v>
      </c>
      <c r="D39" s="675"/>
      <c r="E39" s="676">
        <v>46</v>
      </c>
      <c r="F39" s="676"/>
      <c r="G39" s="677"/>
      <c r="H39" s="677"/>
      <c r="I39" s="677"/>
    </row>
    <row r="40" spans="1:9" ht="24" customHeight="1" thickBot="1" x14ac:dyDescent="0.25">
      <c r="A40" s="674">
        <v>36</v>
      </c>
      <c r="B40" s="674"/>
      <c r="C40" s="675" t="s">
        <v>640</v>
      </c>
      <c r="D40" s="675"/>
      <c r="E40" s="676">
        <v>44</v>
      </c>
      <c r="F40" s="676"/>
      <c r="G40" s="677"/>
      <c r="H40" s="677"/>
      <c r="I40" s="677"/>
    </row>
    <row r="41" spans="1:9" ht="15.75" thickBot="1" x14ac:dyDescent="0.25">
      <c r="A41" s="674">
        <v>37</v>
      </c>
      <c r="B41" s="674"/>
      <c r="C41" s="675" t="s">
        <v>630</v>
      </c>
      <c r="D41" s="675"/>
      <c r="E41" s="676">
        <v>41</v>
      </c>
      <c r="F41" s="676"/>
      <c r="G41" s="677"/>
      <c r="H41" s="677"/>
      <c r="I41" s="677"/>
    </row>
    <row r="42" spans="1:9" s="117" customFormat="1" ht="15" x14ac:dyDescent="0.2">
      <c r="A42" s="476"/>
      <c r="B42" s="476"/>
      <c r="C42" s="477"/>
      <c r="D42" s="477"/>
      <c r="E42" s="478"/>
      <c r="F42" s="478"/>
      <c r="G42" s="479"/>
      <c r="H42" s="479"/>
      <c r="I42" s="479"/>
    </row>
    <row r="43" spans="1:9" x14ac:dyDescent="0.2">
      <c r="A43" s="672" t="s">
        <v>661</v>
      </c>
      <c r="B43" s="672"/>
      <c r="C43" s="672"/>
      <c r="D43" s="672"/>
      <c r="E43" s="672"/>
      <c r="F43" s="672"/>
      <c r="G43" s="472"/>
      <c r="H43" s="673"/>
      <c r="I43" s="673"/>
    </row>
    <row r="44" spans="1:9" x14ac:dyDescent="0.2">
      <c r="A44" s="672"/>
      <c r="B44" s="672"/>
      <c r="C44" s="672"/>
      <c r="D44" s="672"/>
      <c r="E44" s="672"/>
      <c r="F44" s="672"/>
      <c r="G44" s="472"/>
      <c r="H44" s="673"/>
      <c r="I44" s="673"/>
    </row>
  </sheetData>
  <mergeCells count="159">
    <mergeCell ref="A3:B3"/>
    <mergeCell ref="C3:D3"/>
    <mergeCell ref="E3:F3"/>
    <mergeCell ref="G3:I3"/>
    <mergeCell ref="A6:B6"/>
    <mergeCell ref="C6:D6"/>
    <mergeCell ref="E6:F6"/>
    <mergeCell ref="G6:I6"/>
    <mergeCell ref="A7:B7"/>
    <mergeCell ref="C7:D7"/>
    <mergeCell ref="E7:F7"/>
    <mergeCell ref="G7:I7"/>
    <mergeCell ref="B4:C4"/>
    <mergeCell ref="D4:E4"/>
    <mergeCell ref="F4:H4"/>
    <mergeCell ref="A5:B5"/>
    <mergeCell ref="C5:D5"/>
    <mergeCell ref="E5:F5"/>
    <mergeCell ref="G5:I5"/>
    <mergeCell ref="A10:B10"/>
    <mergeCell ref="C10:D10"/>
    <mergeCell ref="E10:F10"/>
    <mergeCell ref="G10:I10"/>
    <mergeCell ref="A11:B11"/>
    <mergeCell ref="C11:D11"/>
    <mergeCell ref="E11:F11"/>
    <mergeCell ref="G11:I11"/>
    <mergeCell ref="A8:B8"/>
    <mergeCell ref="C8:D8"/>
    <mergeCell ref="E8:F8"/>
    <mergeCell ref="G8:I8"/>
    <mergeCell ref="A9:B9"/>
    <mergeCell ref="C9:D9"/>
    <mergeCell ref="E9:F9"/>
    <mergeCell ref="G9:I9"/>
    <mergeCell ref="A14:B14"/>
    <mergeCell ref="C14:D14"/>
    <mergeCell ref="E14:F14"/>
    <mergeCell ref="G14:I14"/>
    <mergeCell ref="A15:B15"/>
    <mergeCell ref="C15:D15"/>
    <mergeCell ref="E15:F15"/>
    <mergeCell ref="G15:I15"/>
    <mergeCell ref="A12:B12"/>
    <mergeCell ref="C12:D12"/>
    <mergeCell ref="E12:F12"/>
    <mergeCell ref="G12:I12"/>
    <mergeCell ref="A13:B13"/>
    <mergeCell ref="C13:D13"/>
    <mergeCell ref="E13:F13"/>
    <mergeCell ref="G13:I13"/>
    <mergeCell ref="A18:B18"/>
    <mergeCell ref="C18:D18"/>
    <mergeCell ref="E18:F18"/>
    <mergeCell ref="G18:I18"/>
    <mergeCell ref="A19:B19"/>
    <mergeCell ref="C19:D19"/>
    <mergeCell ref="E19:F19"/>
    <mergeCell ref="G19:I19"/>
    <mergeCell ref="A16:B16"/>
    <mergeCell ref="C16:D16"/>
    <mergeCell ref="E16:F16"/>
    <mergeCell ref="G16:I16"/>
    <mergeCell ref="A17:B17"/>
    <mergeCell ref="C17:D17"/>
    <mergeCell ref="E17:F17"/>
    <mergeCell ref="G17:I17"/>
    <mergeCell ref="A22:B22"/>
    <mergeCell ref="C22:D22"/>
    <mergeCell ref="E22:F22"/>
    <mergeCell ref="G22:I22"/>
    <mergeCell ref="A23:B23"/>
    <mergeCell ref="C23:D23"/>
    <mergeCell ref="E23:F23"/>
    <mergeCell ref="G23:I23"/>
    <mergeCell ref="A20:B20"/>
    <mergeCell ref="C20:D20"/>
    <mergeCell ref="E20:F20"/>
    <mergeCell ref="G20:I20"/>
    <mergeCell ref="A21:B21"/>
    <mergeCell ref="C21:D21"/>
    <mergeCell ref="E21:F21"/>
    <mergeCell ref="G21:I21"/>
    <mergeCell ref="A26:B26"/>
    <mergeCell ref="C26:D26"/>
    <mergeCell ref="E26:F26"/>
    <mergeCell ref="G26:I26"/>
    <mergeCell ref="A27:B27"/>
    <mergeCell ref="C27:D27"/>
    <mergeCell ref="E27:F27"/>
    <mergeCell ref="G27:I27"/>
    <mergeCell ref="A24:B24"/>
    <mergeCell ref="C24:D24"/>
    <mergeCell ref="E24:F24"/>
    <mergeCell ref="G24:I24"/>
    <mergeCell ref="A25:B25"/>
    <mergeCell ref="C25:D25"/>
    <mergeCell ref="E25:F25"/>
    <mergeCell ref="G25:I25"/>
    <mergeCell ref="A30:B30"/>
    <mergeCell ref="C30:D30"/>
    <mergeCell ref="E30:F30"/>
    <mergeCell ref="G30:I30"/>
    <mergeCell ref="A31:B31"/>
    <mergeCell ref="C31:D31"/>
    <mergeCell ref="E31:F31"/>
    <mergeCell ref="G31:I31"/>
    <mergeCell ref="A28:B28"/>
    <mergeCell ref="C28:D28"/>
    <mergeCell ref="E28:F28"/>
    <mergeCell ref="G28:I28"/>
    <mergeCell ref="A29:B29"/>
    <mergeCell ref="C29:D29"/>
    <mergeCell ref="E29:F29"/>
    <mergeCell ref="G29:I29"/>
    <mergeCell ref="A34:B34"/>
    <mergeCell ref="C34:D34"/>
    <mergeCell ref="E34:F34"/>
    <mergeCell ref="G34:I34"/>
    <mergeCell ref="A35:B35"/>
    <mergeCell ref="C35:D35"/>
    <mergeCell ref="E35:F35"/>
    <mergeCell ref="G35:I35"/>
    <mergeCell ref="A32:B32"/>
    <mergeCell ref="C32:D32"/>
    <mergeCell ref="E32:F32"/>
    <mergeCell ref="G32:I32"/>
    <mergeCell ref="A33:B33"/>
    <mergeCell ref="C33:D33"/>
    <mergeCell ref="E33:F33"/>
    <mergeCell ref="G33:I33"/>
    <mergeCell ref="A38:B38"/>
    <mergeCell ref="C38:D38"/>
    <mergeCell ref="E38:F38"/>
    <mergeCell ref="G38:I38"/>
    <mergeCell ref="A39:B39"/>
    <mergeCell ref="C39:D39"/>
    <mergeCell ref="E39:F39"/>
    <mergeCell ref="G39:I39"/>
    <mergeCell ref="A36:B36"/>
    <mergeCell ref="C36:D36"/>
    <mergeCell ref="E36:F36"/>
    <mergeCell ref="G36:I36"/>
    <mergeCell ref="A37:B37"/>
    <mergeCell ref="C37:D37"/>
    <mergeCell ref="E37:F37"/>
    <mergeCell ref="G37:I37"/>
    <mergeCell ref="A43:F43"/>
    <mergeCell ref="H43:I43"/>
    <mergeCell ref="A44:F44"/>
    <mergeCell ref="H44:I44"/>
    <mergeCell ref="A40:B40"/>
    <mergeCell ref="C40:D40"/>
    <mergeCell ref="E40:F40"/>
    <mergeCell ref="G40:I40"/>
    <mergeCell ref="A41:B41"/>
    <mergeCell ref="C41:D41"/>
    <mergeCell ref="E41:F41"/>
    <mergeCell ref="G41:I4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"/>
  <sheetViews>
    <sheetView workbookViewId="0">
      <selection activeCell="B13" sqref="B13"/>
    </sheetView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"/>
  <sheetViews>
    <sheetView workbookViewId="0">
      <selection activeCell="B13" sqref="B13"/>
    </sheetView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2"/>
  <sheetViews>
    <sheetView showGridLines="0" topLeftCell="A91" workbookViewId="0">
      <selection activeCell="A84" sqref="A84:XFD84"/>
    </sheetView>
  </sheetViews>
  <sheetFormatPr defaultRowHeight="12.75" x14ac:dyDescent="0.2"/>
  <cols>
    <col min="1" max="1" width="35" style="58" customWidth="1"/>
    <col min="2" max="2" width="9.140625" style="67"/>
    <col min="3" max="3" width="11.140625" style="67" customWidth="1"/>
    <col min="4" max="4" width="9.85546875" style="67" customWidth="1"/>
    <col min="5" max="28" width="9.140625" style="67"/>
    <col min="29" max="31" width="9.140625" style="58"/>
    <col min="32" max="32" width="9.140625" style="67"/>
    <col min="33" max="16384" width="9.140625" style="58"/>
  </cols>
  <sheetData>
    <row r="1" spans="1:15" ht="15" x14ac:dyDescent="0.2">
      <c r="A1" s="70" t="s">
        <v>493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" x14ac:dyDescent="0.2">
      <c r="A2" s="70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5" x14ac:dyDescent="0.2">
      <c r="A3" s="68"/>
      <c r="B3" s="689" t="s">
        <v>482</v>
      </c>
      <c r="C3" s="689"/>
      <c r="D3" s="689"/>
      <c r="E3" s="689"/>
      <c r="F3" s="690"/>
      <c r="G3" s="690"/>
      <c r="H3" s="690"/>
      <c r="I3" s="690"/>
      <c r="J3" s="690"/>
      <c r="K3" s="690"/>
      <c r="L3" s="690"/>
      <c r="M3" s="66"/>
      <c r="N3" s="66"/>
      <c r="O3" s="69"/>
    </row>
    <row r="4" spans="1:15" x14ac:dyDescent="0.2">
      <c r="A4" s="68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9"/>
    </row>
    <row r="5" spans="1:15" ht="51.75" thickBot="1" x14ac:dyDescent="0.25">
      <c r="A5" s="48" t="s">
        <v>483</v>
      </c>
      <c r="B5" s="49" t="s">
        <v>561</v>
      </c>
      <c r="C5" s="49" t="s">
        <v>439</v>
      </c>
      <c r="D5" s="49" t="s">
        <v>475</v>
      </c>
      <c r="E5" s="49" t="s">
        <v>476</v>
      </c>
      <c r="F5" s="49" t="s">
        <v>477</v>
      </c>
      <c r="G5" s="49" t="s">
        <v>396</v>
      </c>
      <c r="H5" s="49" t="s">
        <v>478</v>
      </c>
      <c r="I5" s="49" t="s">
        <v>443</v>
      </c>
      <c r="J5" s="49" t="s">
        <v>458</v>
      </c>
      <c r="K5" s="49" t="s">
        <v>459</v>
      </c>
      <c r="L5" s="49" t="s">
        <v>87</v>
      </c>
      <c r="M5" s="49" t="s">
        <v>479</v>
      </c>
      <c r="N5" s="71" t="s">
        <v>480</v>
      </c>
      <c r="O5" s="72" t="s">
        <v>481</v>
      </c>
    </row>
    <row r="6" spans="1:15" ht="12.75" customHeight="1" thickTop="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x14ac:dyDescent="0.2">
      <c r="A7" s="94" t="s">
        <v>99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15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x14ac:dyDescent="0.2">
      <c r="A9" s="46" t="s">
        <v>445</v>
      </c>
      <c r="B9" s="73">
        <v>602.11636399999998</v>
      </c>
      <c r="C9" s="73">
        <v>48.240001999999997</v>
      </c>
      <c r="D9" s="73">
        <v>12.833933999999999</v>
      </c>
      <c r="E9" s="73" t="s">
        <v>381</v>
      </c>
      <c r="F9" s="73">
        <v>301.48794500000002</v>
      </c>
      <c r="G9" s="73" t="s">
        <v>381</v>
      </c>
      <c r="H9" s="73" t="s">
        <v>381</v>
      </c>
      <c r="I9" s="73">
        <v>136.99032199999999</v>
      </c>
      <c r="J9" s="73" t="s">
        <v>381</v>
      </c>
      <c r="K9" s="73">
        <v>79.061755000000005</v>
      </c>
      <c r="L9" s="73" t="s">
        <v>381</v>
      </c>
      <c r="M9" s="74">
        <v>1180.7303219999999</v>
      </c>
      <c r="N9" s="73">
        <v>869.37703299999998</v>
      </c>
      <c r="O9" s="73">
        <v>344.10331073051003</v>
      </c>
    </row>
    <row r="10" spans="1:15" x14ac:dyDescent="0.2">
      <c r="A10" s="46" t="s">
        <v>399</v>
      </c>
      <c r="B10" s="73">
        <v>11.904622</v>
      </c>
      <c r="C10" s="73" t="s">
        <v>381</v>
      </c>
      <c r="D10" s="73" t="s">
        <v>381</v>
      </c>
      <c r="E10" s="73" t="s">
        <v>381</v>
      </c>
      <c r="F10" s="73" t="s">
        <v>381</v>
      </c>
      <c r="G10" s="73" t="s">
        <v>381</v>
      </c>
      <c r="H10" s="73" t="s">
        <v>381</v>
      </c>
      <c r="I10" s="73" t="s">
        <v>381</v>
      </c>
      <c r="J10" s="73" t="s">
        <v>381</v>
      </c>
      <c r="K10" s="73" t="s">
        <v>381</v>
      </c>
      <c r="L10" s="73" t="s">
        <v>381</v>
      </c>
      <c r="M10" s="74">
        <v>11.904622</v>
      </c>
      <c r="N10" s="73">
        <v>11.904622</v>
      </c>
      <c r="O10" s="73">
        <v>1.4880776822863804</v>
      </c>
    </row>
    <row r="11" spans="1:15" x14ac:dyDescent="0.2">
      <c r="A11" s="46" t="s">
        <v>404</v>
      </c>
      <c r="B11" s="73">
        <v>3449.4279889999998</v>
      </c>
      <c r="C11" s="73" t="s">
        <v>381</v>
      </c>
      <c r="D11" s="73">
        <v>12.833933999999999</v>
      </c>
      <c r="E11" s="73" t="s">
        <v>381</v>
      </c>
      <c r="F11" s="73">
        <v>1128.421128</v>
      </c>
      <c r="G11" s="73" t="s">
        <v>381</v>
      </c>
      <c r="H11" s="73" t="s">
        <v>381</v>
      </c>
      <c r="I11" s="73" t="s">
        <v>381</v>
      </c>
      <c r="J11" s="73" t="s">
        <v>381</v>
      </c>
      <c r="K11" s="73" t="s">
        <v>381</v>
      </c>
      <c r="L11" s="73" t="s">
        <v>381</v>
      </c>
      <c r="M11" s="74">
        <v>4590.683051</v>
      </c>
      <c r="N11" s="73">
        <v>1113.4056860000001</v>
      </c>
      <c r="O11" s="73">
        <v>4833.1607477838907</v>
      </c>
    </row>
    <row r="12" spans="1:15" x14ac:dyDescent="0.2">
      <c r="A12" s="46" t="s">
        <v>412</v>
      </c>
      <c r="B12" s="73">
        <v>419.62072999999998</v>
      </c>
      <c r="C12" s="73">
        <v>419.22890899999999</v>
      </c>
      <c r="D12" s="73">
        <v>66.152816999999999</v>
      </c>
      <c r="E12" s="73">
        <v>68.503981999999993</v>
      </c>
      <c r="F12" s="73">
        <v>14.314</v>
      </c>
      <c r="G12" s="73" t="s">
        <v>381</v>
      </c>
      <c r="H12" s="73" t="s">
        <v>381</v>
      </c>
      <c r="I12" s="73">
        <v>5.5539050000000003</v>
      </c>
      <c r="J12" s="73" t="s">
        <v>381</v>
      </c>
      <c r="K12" s="73" t="s">
        <v>381</v>
      </c>
      <c r="L12" s="73">
        <v>34.223472000000001</v>
      </c>
      <c r="M12" s="74">
        <v>1027.5978150000001</v>
      </c>
      <c r="N12" s="73">
        <v>761.56966199999999</v>
      </c>
      <c r="O12" s="73">
        <v>1892.7094064221315</v>
      </c>
    </row>
    <row r="13" spans="1:15" x14ac:dyDescent="0.2">
      <c r="A13" s="46" t="s">
        <v>461</v>
      </c>
      <c r="B13" s="73" t="s">
        <v>381</v>
      </c>
      <c r="C13" s="73" t="s">
        <v>381</v>
      </c>
      <c r="D13" s="73" t="s">
        <v>381</v>
      </c>
      <c r="E13" s="73" t="s">
        <v>381</v>
      </c>
      <c r="F13" s="73">
        <v>78.143161000000006</v>
      </c>
      <c r="G13" s="73" t="s">
        <v>381</v>
      </c>
      <c r="H13" s="73" t="s">
        <v>381</v>
      </c>
      <c r="I13" s="73" t="s">
        <v>381</v>
      </c>
      <c r="J13" s="73" t="s">
        <v>381</v>
      </c>
      <c r="K13" s="73">
        <v>99.320807000000002</v>
      </c>
      <c r="L13" s="73" t="s">
        <v>381</v>
      </c>
      <c r="M13" s="74">
        <v>177.46396799999999</v>
      </c>
      <c r="N13" s="73">
        <v>147.56080900000001</v>
      </c>
      <c r="O13" s="73">
        <v>110.91498085763163</v>
      </c>
    </row>
    <row r="14" spans="1:15" x14ac:dyDescent="0.2">
      <c r="A14" s="46" t="s">
        <v>421</v>
      </c>
      <c r="B14" s="73">
        <v>365.406902</v>
      </c>
      <c r="C14" s="73" t="s">
        <v>381</v>
      </c>
      <c r="D14" s="73">
        <v>12.833933999999999</v>
      </c>
      <c r="E14" s="73" t="s">
        <v>381</v>
      </c>
      <c r="F14" s="73">
        <v>84.095040999999995</v>
      </c>
      <c r="G14" s="73" t="s">
        <v>381</v>
      </c>
      <c r="H14" s="73" t="s">
        <v>381</v>
      </c>
      <c r="I14" s="73" t="s">
        <v>381</v>
      </c>
      <c r="J14" s="73" t="s">
        <v>381</v>
      </c>
      <c r="K14" s="73" t="s">
        <v>381</v>
      </c>
      <c r="L14" s="73" t="s">
        <v>381</v>
      </c>
      <c r="M14" s="74">
        <v>462.33587699999998</v>
      </c>
      <c r="N14" s="73">
        <v>409.93530099999998</v>
      </c>
      <c r="O14" s="73">
        <v>35.288432940767613</v>
      </c>
    </row>
    <row r="15" spans="1:15" x14ac:dyDescent="0.2">
      <c r="A15" s="46" t="s">
        <v>405</v>
      </c>
      <c r="B15" s="73">
        <v>3160.7003479999998</v>
      </c>
      <c r="C15" s="73">
        <v>423.15792299999998</v>
      </c>
      <c r="D15" s="73" t="s">
        <v>381</v>
      </c>
      <c r="E15" s="73" t="s">
        <v>381</v>
      </c>
      <c r="F15" s="73" t="s">
        <v>381</v>
      </c>
      <c r="G15" s="73" t="s">
        <v>381</v>
      </c>
      <c r="H15" s="73" t="s">
        <v>381</v>
      </c>
      <c r="I15" s="73" t="s">
        <v>381</v>
      </c>
      <c r="J15" s="73" t="s">
        <v>381</v>
      </c>
      <c r="K15" s="73" t="s">
        <v>381</v>
      </c>
      <c r="L15" s="73" t="s">
        <v>381</v>
      </c>
      <c r="M15" s="74">
        <v>3583.8582710000001</v>
      </c>
      <c r="N15" s="73">
        <v>948.85209199999997</v>
      </c>
      <c r="O15" s="73">
        <v>1656.8149746947981</v>
      </c>
    </row>
    <row r="16" spans="1:15" x14ac:dyDescent="0.2">
      <c r="A16" s="46" t="s">
        <v>446</v>
      </c>
      <c r="B16" s="73">
        <v>424.90865700000001</v>
      </c>
      <c r="C16" s="73" t="s">
        <v>381</v>
      </c>
      <c r="D16" s="73" t="s">
        <v>381</v>
      </c>
      <c r="E16" s="73" t="s">
        <v>381</v>
      </c>
      <c r="F16" s="73" t="s">
        <v>381</v>
      </c>
      <c r="G16" s="73" t="s">
        <v>381</v>
      </c>
      <c r="H16" s="73" t="s">
        <v>381</v>
      </c>
      <c r="I16" s="73" t="s">
        <v>381</v>
      </c>
      <c r="J16" s="73" t="s">
        <v>381</v>
      </c>
      <c r="K16" s="73" t="s">
        <v>381</v>
      </c>
      <c r="L16" s="73" t="s">
        <v>381</v>
      </c>
      <c r="M16" s="74">
        <v>424.90865700000001</v>
      </c>
      <c r="N16" s="73">
        <v>235.21919299999999</v>
      </c>
      <c r="O16" s="73">
        <v>696.4703885575783</v>
      </c>
    </row>
    <row r="17" spans="1:15" x14ac:dyDescent="0.2">
      <c r="A17" s="46" t="s">
        <v>462</v>
      </c>
      <c r="B17" s="73">
        <v>469.95565699999997</v>
      </c>
      <c r="C17" s="73" t="s">
        <v>381</v>
      </c>
      <c r="D17" s="73" t="s">
        <v>381</v>
      </c>
      <c r="E17" s="73" t="s">
        <v>381</v>
      </c>
      <c r="F17" s="73" t="s">
        <v>381</v>
      </c>
      <c r="G17" s="73" t="s">
        <v>381</v>
      </c>
      <c r="H17" s="73" t="s">
        <v>381</v>
      </c>
      <c r="I17" s="73" t="s">
        <v>381</v>
      </c>
      <c r="J17" s="73" t="s">
        <v>381</v>
      </c>
      <c r="K17" s="73">
        <v>66.049028000000007</v>
      </c>
      <c r="L17" s="73" t="s">
        <v>381</v>
      </c>
      <c r="M17" s="74">
        <v>536.00468499999999</v>
      </c>
      <c r="N17" s="73">
        <v>336.16624300000001</v>
      </c>
      <c r="O17" s="73">
        <v>188.75395316652697</v>
      </c>
    </row>
    <row r="18" spans="1:15" x14ac:dyDescent="0.2">
      <c r="A18" s="46" t="s">
        <v>408</v>
      </c>
      <c r="B18" s="73">
        <v>2542.3861710000001</v>
      </c>
      <c r="C18" s="73" t="s">
        <v>381</v>
      </c>
      <c r="D18" s="73" t="s">
        <v>381</v>
      </c>
      <c r="E18" s="73" t="s">
        <v>381</v>
      </c>
      <c r="F18" s="73">
        <v>69.269779999999997</v>
      </c>
      <c r="G18" s="73" t="s">
        <v>381</v>
      </c>
      <c r="H18" s="73" t="s">
        <v>381</v>
      </c>
      <c r="I18" s="73" t="s">
        <v>381</v>
      </c>
      <c r="J18" s="73" t="s">
        <v>381</v>
      </c>
      <c r="K18" s="73" t="s">
        <v>381</v>
      </c>
      <c r="L18" s="73" t="s">
        <v>381</v>
      </c>
      <c r="M18" s="74">
        <v>2611.6559510000002</v>
      </c>
      <c r="N18" s="73">
        <v>1354.5171270000001</v>
      </c>
      <c r="O18" s="73">
        <v>1948.2228918476344</v>
      </c>
    </row>
    <row r="19" spans="1:15" x14ac:dyDescent="0.2">
      <c r="A19" s="46" t="s">
        <v>406</v>
      </c>
      <c r="B19" s="73">
        <v>2511.992193</v>
      </c>
      <c r="C19" s="73" t="s">
        <v>381</v>
      </c>
      <c r="D19" s="73" t="s">
        <v>381</v>
      </c>
      <c r="E19" s="73" t="s">
        <v>381</v>
      </c>
      <c r="F19" s="73">
        <v>150.08284699999999</v>
      </c>
      <c r="G19" s="73" t="s">
        <v>381</v>
      </c>
      <c r="H19" s="73" t="s">
        <v>381</v>
      </c>
      <c r="I19" s="73" t="s">
        <v>381</v>
      </c>
      <c r="J19" s="73" t="s">
        <v>381</v>
      </c>
      <c r="K19" s="73" t="s">
        <v>381</v>
      </c>
      <c r="L19" s="73" t="s">
        <v>381</v>
      </c>
      <c r="M19" s="74">
        <v>2662.0750400000002</v>
      </c>
      <c r="N19" s="73">
        <v>921.26387999999997</v>
      </c>
      <c r="O19" s="73">
        <v>135.6680340675976</v>
      </c>
    </row>
    <row r="20" spans="1:15" x14ac:dyDescent="0.2">
      <c r="A20" s="46" t="s">
        <v>389</v>
      </c>
      <c r="B20" s="73" t="s">
        <v>381</v>
      </c>
      <c r="C20" s="73" t="s">
        <v>381</v>
      </c>
      <c r="D20" s="73" t="s">
        <v>381</v>
      </c>
      <c r="E20" s="73" t="s">
        <v>381</v>
      </c>
      <c r="F20" s="73" t="s">
        <v>381</v>
      </c>
      <c r="G20" s="73" t="s">
        <v>381</v>
      </c>
      <c r="H20" s="73" t="s">
        <v>381</v>
      </c>
      <c r="I20" s="73" t="s">
        <v>381</v>
      </c>
      <c r="J20" s="73">
        <v>108.471532</v>
      </c>
      <c r="K20" s="73" t="s">
        <v>381</v>
      </c>
      <c r="L20" s="73" t="s">
        <v>381</v>
      </c>
      <c r="M20" s="74">
        <v>108.471532</v>
      </c>
      <c r="N20" s="73">
        <v>108.471532</v>
      </c>
      <c r="O20" s="73">
        <v>14.719500597741902</v>
      </c>
    </row>
    <row r="21" spans="1:15" x14ac:dyDescent="0.2">
      <c r="A21" s="46" t="s">
        <v>403</v>
      </c>
      <c r="B21" s="73">
        <v>6316.9307140000001</v>
      </c>
      <c r="C21" s="73" t="s">
        <v>381</v>
      </c>
      <c r="D21" s="73" t="s">
        <v>381</v>
      </c>
      <c r="E21" s="73" t="s">
        <v>381</v>
      </c>
      <c r="F21" s="73">
        <v>100.19799999999999</v>
      </c>
      <c r="G21" s="73" t="s">
        <v>381</v>
      </c>
      <c r="H21" s="73" t="s">
        <v>381</v>
      </c>
      <c r="I21" s="73" t="s">
        <v>381</v>
      </c>
      <c r="J21" s="73" t="s">
        <v>381</v>
      </c>
      <c r="K21" s="73" t="s">
        <v>381</v>
      </c>
      <c r="L21" s="73" t="s">
        <v>381</v>
      </c>
      <c r="M21" s="74">
        <v>6417.1287140000004</v>
      </c>
      <c r="N21" s="73">
        <v>1285.6333569999999</v>
      </c>
      <c r="O21" s="73">
        <v>8818.1507652084474</v>
      </c>
    </row>
    <row r="22" spans="1:15" x14ac:dyDescent="0.2">
      <c r="A22" s="46" t="s">
        <v>397</v>
      </c>
      <c r="B22" s="73">
        <v>815.52474700000005</v>
      </c>
      <c r="C22" s="73" t="s">
        <v>381</v>
      </c>
      <c r="D22" s="73" t="s">
        <v>381</v>
      </c>
      <c r="E22" s="73" t="s">
        <v>381</v>
      </c>
      <c r="F22" s="73">
        <v>84.921992000000003</v>
      </c>
      <c r="G22" s="73">
        <v>141.05264099999999</v>
      </c>
      <c r="H22" s="73" t="s">
        <v>381</v>
      </c>
      <c r="I22" s="73" t="s">
        <v>381</v>
      </c>
      <c r="J22" s="73" t="s">
        <v>381</v>
      </c>
      <c r="K22" s="73" t="s">
        <v>381</v>
      </c>
      <c r="L22" s="73" t="s">
        <v>381</v>
      </c>
      <c r="M22" s="74">
        <v>1041.49938</v>
      </c>
      <c r="N22" s="73">
        <v>715.40669100000002</v>
      </c>
      <c r="O22" s="73">
        <v>68.810510836118951</v>
      </c>
    </row>
    <row r="23" spans="1:15" x14ac:dyDescent="0.2">
      <c r="A23" s="46" t="s">
        <v>398</v>
      </c>
      <c r="B23" s="73">
        <v>217.33768000000001</v>
      </c>
      <c r="C23" s="73" t="s">
        <v>381</v>
      </c>
      <c r="D23" s="73" t="s">
        <v>381</v>
      </c>
      <c r="E23" s="73" t="s">
        <v>381</v>
      </c>
      <c r="F23" s="73">
        <v>141.05264099999999</v>
      </c>
      <c r="G23" s="73">
        <v>312.40746300000001</v>
      </c>
      <c r="H23" s="73" t="s">
        <v>381</v>
      </c>
      <c r="I23" s="73" t="s">
        <v>381</v>
      </c>
      <c r="J23" s="73" t="s">
        <v>381</v>
      </c>
      <c r="K23" s="73" t="s">
        <v>381</v>
      </c>
      <c r="L23" s="73" t="s">
        <v>381</v>
      </c>
      <c r="M23" s="74">
        <v>670.79778399999998</v>
      </c>
      <c r="N23" s="73">
        <v>399.12134300000002</v>
      </c>
      <c r="O23" s="73">
        <v>34.717576622235683</v>
      </c>
    </row>
    <row r="24" spans="1:15" x14ac:dyDescent="0.2">
      <c r="A24" s="46" t="s">
        <v>414</v>
      </c>
      <c r="B24" s="73">
        <v>639.87885000000006</v>
      </c>
      <c r="C24" s="73" t="s">
        <v>381</v>
      </c>
      <c r="D24" s="73" t="s">
        <v>381</v>
      </c>
      <c r="E24" s="73" t="s">
        <v>381</v>
      </c>
      <c r="F24" s="73">
        <v>181.53758999999999</v>
      </c>
      <c r="G24" s="73" t="s">
        <v>381</v>
      </c>
      <c r="H24" s="73" t="s">
        <v>381</v>
      </c>
      <c r="I24" s="73" t="s">
        <v>381</v>
      </c>
      <c r="J24" s="73" t="s">
        <v>381</v>
      </c>
      <c r="K24" s="73" t="s">
        <v>381</v>
      </c>
      <c r="L24" s="73" t="s">
        <v>381</v>
      </c>
      <c r="M24" s="74">
        <v>821.41643999999997</v>
      </c>
      <c r="N24" s="73">
        <v>751.85022400000003</v>
      </c>
      <c r="O24" s="73">
        <v>115.10259628161553</v>
      </c>
    </row>
    <row r="25" spans="1:15" x14ac:dyDescent="0.2">
      <c r="A25" s="46" t="s">
        <v>395</v>
      </c>
      <c r="B25" s="73">
        <v>2923.7460599999999</v>
      </c>
      <c r="C25" s="73" t="s">
        <v>381</v>
      </c>
      <c r="D25" s="73" t="s">
        <v>381</v>
      </c>
      <c r="E25" s="73" t="s">
        <v>381</v>
      </c>
      <c r="F25" s="73">
        <v>80.969898000000001</v>
      </c>
      <c r="G25" s="73" t="s">
        <v>381</v>
      </c>
      <c r="H25" s="73" t="s">
        <v>381</v>
      </c>
      <c r="I25" s="73" t="s">
        <v>381</v>
      </c>
      <c r="J25" s="73" t="s">
        <v>381</v>
      </c>
      <c r="K25" s="73" t="s">
        <v>381</v>
      </c>
      <c r="L25" s="73" t="s">
        <v>381</v>
      </c>
      <c r="M25" s="74">
        <v>3004.7159579999998</v>
      </c>
      <c r="N25" s="73">
        <v>1420.9547789999999</v>
      </c>
      <c r="O25" s="73">
        <v>998.8992510729687</v>
      </c>
    </row>
    <row r="26" spans="1:15" x14ac:dyDescent="0.2">
      <c r="A26" s="46" t="s">
        <v>417</v>
      </c>
      <c r="B26" s="73">
        <v>23.961252000000002</v>
      </c>
      <c r="C26" s="73" t="s">
        <v>381</v>
      </c>
      <c r="D26" s="73" t="s">
        <v>381</v>
      </c>
      <c r="E26" s="73">
        <v>531.81358799999998</v>
      </c>
      <c r="F26" s="73">
        <v>22.215617999999999</v>
      </c>
      <c r="G26" s="73" t="s">
        <v>381</v>
      </c>
      <c r="H26" s="73">
        <v>17.111736000000001</v>
      </c>
      <c r="I26" s="73" t="s">
        <v>381</v>
      </c>
      <c r="J26" s="73" t="s">
        <v>381</v>
      </c>
      <c r="K26" s="73" t="s">
        <v>381</v>
      </c>
      <c r="L26" s="73">
        <v>198.641614</v>
      </c>
      <c r="M26" s="74">
        <v>793.74380799999994</v>
      </c>
      <c r="N26" s="73">
        <v>262.20612799999998</v>
      </c>
      <c r="O26" s="73">
        <v>971.57706485677818</v>
      </c>
    </row>
    <row r="27" spans="1:15" x14ac:dyDescent="0.2">
      <c r="A27" s="46" t="s">
        <v>427</v>
      </c>
      <c r="B27" s="73">
        <v>216.132093</v>
      </c>
      <c r="C27" s="73">
        <v>13.329250999999999</v>
      </c>
      <c r="D27" s="73" t="s">
        <v>381</v>
      </c>
      <c r="E27" s="73" t="s">
        <v>381</v>
      </c>
      <c r="F27" s="73">
        <v>68.495160999999996</v>
      </c>
      <c r="G27" s="73" t="s">
        <v>381</v>
      </c>
      <c r="H27" s="73" t="s">
        <v>381</v>
      </c>
      <c r="I27" s="73" t="s">
        <v>381</v>
      </c>
      <c r="J27" s="73" t="s">
        <v>381</v>
      </c>
      <c r="K27" s="73" t="s">
        <v>381</v>
      </c>
      <c r="L27" s="73" t="s">
        <v>381</v>
      </c>
      <c r="M27" s="74">
        <v>297.95650499999999</v>
      </c>
      <c r="N27" s="73">
        <v>134.901905</v>
      </c>
      <c r="O27" s="73">
        <v>52.519287332228977</v>
      </c>
    </row>
    <row r="28" spans="1:15" x14ac:dyDescent="0.2">
      <c r="A28" s="76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8"/>
      <c r="N28" s="77"/>
      <c r="O28" s="77"/>
    </row>
    <row r="29" spans="1:15" x14ac:dyDescent="0.2">
      <c r="A29" s="79" t="s">
        <v>452</v>
      </c>
      <c r="B29" s="80">
        <v>25111.931029000003</v>
      </c>
      <c r="C29" s="80">
        <v>903.95608499999992</v>
      </c>
      <c r="D29" s="80">
        <v>104.654619</v>
      </c>
      <c r="E29" s="80">
        <v>600.31756999999993</v>
      </c>
      <c r="F29" s="80">
        <v>2505.2048019999997</v>
      </c>
      <c r="G29" s="80">
        <v>453.460104</v>
      </c>
      <c r="H29" s="80">
        <v>17.111736000000001</v>
      </c>
      <c r="I29" s="80">
        <v>142.54422699999998</v>
      </c>
      <c r="J29" s="80">
        <v>108.471532</v>
      </c>
      <c r="K29" s="80">
        <v>244.43159000000003</v>
      </c>
      <c r="L29" s="80">
        <v>232.86508600000002</v>
      </c>
      <c r="M29" s="80">
        <v>30424.948380000002</v>
      </c>
      <c r="N29" s="81" t="s">
        <v>381</v>
      </c>
      <c r="O29" s="82">
        <v>22918.091751559492</v>
      </c>
    </row>
    <row r="30" spans="1:15" s="67" customFormat="1" x14ac:dyDescent="0.2">
      <c r="A30" s="480"/>
      <c r="B30" s="481"/>
      <c r="C30" s="481"/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</row>
    <row r="32" spans="1:15" ht="15" x14ac:dyDescent="0.2">
      <c r="A32" s="68"/>
      <c r="B32" s="689" t="s">
        <v>482</v>
      </c>
      <c r="C32" s="689"/>
      <c r="D32" s="322"/>
      <c r="E32" s="322"/>
      <c r="F32" s="322"/>
    </row>
    <row r="33" spans="1:10" x14ac:dyDescent="0.2">
      <c r="A33" s="68"/>
      <c r="B33" s="66"/>
      <c r="C33" s="66"/>
      <c r="D33" s="66"/>
      <c r="E33" s="66"/>
      <c r="F33" s="66"/>
    </row>
    <row r="34" spans="1:10" ht="51.75" thickBot="1" x14ac:dyDescent="0.25">
      <c r="A34" s="48" t="s">
        <v>483</v>
      </c>
      <c r="B34" s="49" t="s">
        <v>484</v>
      </c>
      <c r="C34" s="49" t="s">
        <v>455</v>
      </c>
      <c r="D34" s="49" t="s">
        <v>479</v>
      </c>
      <c r="E34" s="71" t="s">
        <v>486</v>
      </c>
      <c r="F34" s="72" t="s">
        <v>481</v>
      </c>
    </row>
    <row r="35" spans="1:10" ht="13.5" thickTop="1" x14ac:dyDescent="0.2">
      <c r="A35" s="59"/>
      <c r="B35" s="59"/>
      <c r="C35" s="59"/>
      <c r="D35" s="59"/>
      <c r="E35" s="59"/>
      <c r="F35" s="59"/>
    </row>
    <row r="36" spans="1:10" x14ac:dyDescent="0.2">
      <c r="A36" s="91" t="s">
        <v>485</v>
      </c>
      <c r="B36" s="65"/>
      <c r="C36" s="65"/>
      <c r="D36" s="65"/>
      <c r="E36" s="65"/>
      <c r="F36" s="65"/>
    </row>
    <row r="37" spans="1:10" x14ac:dyDescent="0.2">
      <c r="A37" s="63"/>
      <c r="B37" s="64"/>
      <c r="C37" s="64"/>
      <c r="D37" s="64"/>
      <c r="E37" s="64"/>
      <c r="F37" s="64"/>
    </row>
    <row r="38" spans="1:10" x14ac:dyDescent="0.2">
      <c r="A38" s="75" t="s">
        <v>424</v>
      </c>
      <c r="B38" s="83">
        <v>431.33088499999997</v>
      </c>
      <c r="C38" s="84" t="s">
        <v>381</v>
      </c>
      <c r="D38" s="85">
        <v>431.33088500000002</v>
      </c>
      <c r="E38" s="84">
        <v>431.33088500000002</v>
      </c>
      <c r="F38" s="84">
        <v>1.7036118062960608</v>
      </c>
    </row>
    <row r="39" spans="1:10" x14ac:dyDescent="0.2">
      <c r="A39" s="75" t="s">
        <v>430</v>
      </c>
      <c r="B39" s="83">
        <v>97.037447</v>
      </c>
      <c r="C39" s="84">
        <v>96.480003999999994</v>
      </c>
      <c r="D39" s="85">
        <v>193.51745099999999</v>
      </c>
      <c r="E39" s="84">
        <v>145.27744899999999</v>
      </c>
      <c r="F39" s="84">
        <v>21.174681369471511</v>
      </c>
    </row>
    <row r="40" spans="1:10" x14ac:dyDescent="0.2">
      <c r="A40" s="75" t="s">
        <v>422</v>
      </c>
      <c r="B40" s="83">
        <v>469.10603400000002</v>
      </c>
      <c r="C40" s="84" t="s">
        <v>381</v>
      </c>
      <c r="D40" s="85">
        <v>469.10603400000002</v>
      </c>
      <c r="E40" s="84">
        <v>293.56296500000002</v>
      </c>
      <c r="F40" s="84">
        <v>35.356799140530889</v>
      </c>
    </row>
    <row r="41" spans="1:10" x14ac:dyDescent="0.2">
      <c r="A41" s="75" t="s">
        <v>415</v>
      </c>
      <c r="B41" s="83">
        <v>795.54351499999996</v>
      </c>
      <c r="C41" s="84">
        <v>29.903158999999999</v>
      </c>
      <c r="D41" s="85">
        <v>825.44667400000003</v>
      </c>
      <c r="E41" s="84">
        <v>515.13120400000003</v>
      </c>
      <c r="F41" s="84">
        <v>44.050332584478966</v>
      </c>
    </row>
    <row r="42" spans="1:10" x14ac:dyDescent="0.2">
      <c r="A42" s="61"/>
      <c r="B42" s="86"/>
      <c r="C42" s="86"/>
      <c r="D42" s="87"/>
      <c r="E42" s="86"/>
      <c r="F42" s="86"/>
    </row>
    <row r="43" spans="1:10" x14ac:dyDescent="0.2">
      <c r="A43" s="79" t="s">
        <v>453</v>
      </c>
      <c r="B43" s="88">
        <v>1155.20514</v>
      </c>
      <c r="C43" s="88">
        <v>126.383163</v>
      </c>
      <c r="D43" s="88">
        <v>1919.401044</v>
      </c>
      <c r="E43" s="89" t="s">
        <v>381</v>
      </c>
      <c r="F43" s="90">
        <v>102.28542490077743</v>
      </c>
    </row>
    <row r="44" spans="1:10" s="67" customFormat="1" x14ac:dyDescent="0.2">
      <c r="A44" s="480"/>
      <c r="B44" s="237"/>
      <c r="C44" s="237"/>
      <c r="D44" s="237"/>
      <c r="E44" s="237"/>
      <c r="F44" s="237"/>
    </row>
    <row r="46" spans="1:10" ht="15" x14ac:dyDescent="0.2">
      <c r="A46" s="68"/>
      <c r="B46" s="689" t="s">
        <v>482</v>
      </c>
      <c r="C46" s="689"/>
      <c r="D46" s="689"/>
      <c r="E46" s="689"/>
      <c r="F46" s="690"/>
      <c r="G46" s="690"/>
      <c r="H46" s="322"/>
      <c r="I46" s="322"/>
      <c r="J46" s="322"/>
    </row>
    <row r="47" spans="1:10" x14ac:dyDescent="0.2">
      <c r="A47" s="68"/>
      <c r="B47" s="66"/>
      <c r="C47" s="66"/>
      <c r="D47" s="66"/>
      <c r="E47" s="66"/>
      <c r="F47" s="66"/>
      <c r="G47" s="66"/>
      <c r="H47" s="66"/>
      <c r="I47" s="66"/>
      <c r="J47" s="66"/>
    </row>
    <row r="48" spans="1:10" ht="51.75" thickBot="1" x14ac:dyDescent="0.25">
      <c r="A48" s="48" t="s">
        <v>483</v>
      </c>
      <c r="B48" s="49" t="s">
        <v>390</v>
      </c>
      <c r="C48" s="49" t="s">
        <v>402</v>
      </c>
      <c r="D48" s="49" t="s">
        <v>487</v>
      </c>
      <c r="E48" s="49" t="s">
        <v>457</v>
      </c>
      <c r="F48" s="49" t="s">
        <v>488</v>
      </c>
      <c r="G48" s="49" t="s">
        <v>460</v>
      </c>
      <c r="H48" s="49" t="s">
        <v>489</v>
      </c>
      <c r="I48" s="71" t="s">
        <v>490</v>
      </c>
      <c r="J48" s="72" t="s">
        <v>481</v>
      </c>
    </row>
    <row r="49" spans="1:10" ht="13.5" thickTop="1" x14ac:dyDescent="0.2">
      <c r="A49" s="61"/>
      <c r="B49" s="62"/>
      <c r="C49" s="62"/>
      <c r="D49" s="62"/>
      <c r="E49" s="62"/>
      <c r="F49" s="62"/>
      <c r="G49" s="62"/>
      <c r="H49" s="62"/>
      <c r="I49" s="62"/>
      <c r="J49" s="62"/>
    </row>
    <row r="50" spans="1:10" x14ac:dyDescent="0.2">
      <c r="A50" s="91" t="s">
        <v>491</v>
      </c>
      <c r="B50" s="65"/>
      <c r="C50" s="65"/>
      <c r="D50" s="65"/>
      <c r="E50" s="65"/>
      <c r="F50" s="65"/>
      <c r="G50" s="65"/>
      <c r="H50" s="65"/>
      <c r="I50" s="65"/>
      <c r="J50" s="65"/>
    </row>
    <row r="51" spans="1:10" x14ac:dyDescent="0.2">
      <c r="A51" s="63"/>
      <c r="B51" s="64"/>
      <c r="C51" s="64"/>
      <c r="D51" s="64"/>
      <c r="E51" s="64"/>
      <c r="F51" s="64"/>
      <c r="G51" s="64"/>
      <c r="H51" s="64"/>
      <c r="I51" s="64"/>
      <c r="J51" s="64"/>
    </row>
    <row r="52" spans="1:10" x14ac:dyDescent="0.2">
      <c r="A52" s="46" t="s">
        <v>429</v>
      </c>
      <c r="B52" s="73" t="s">
        <v>381</v>
      </c>
      <c r="C52" s="73">
        <v>14.939594</v>
      </c>
      <c r="D52" s="73">
        <v>230.45507000000001</v>
      </c>
      <c r="E52" s="73" t="s">
        <v>381</v>
      </c>
      <c r="F52" s="73" t="s">
        <v>381</v>
      </c>
      <c r="G52" s="73" t="s">
        <v>381</v>
      </c>
      <c r="H52" s="74">
        <v>245.39466400000001</v>
      </c>
      <c r="I52" s="73">
        <v>245.39466400000001</v>
      </c>
      <c r="J52" s="73">
        <v>6.0562263997479207</v>
      </c>
    </row>
    <row r="53" spans="1:10" x14ac:dyDescent="0.2">
      <c r="A53" s="46" t="s">
        <v>431</v>
      </c>
      <c r="B53" s="73">
        <v>9.4415549999999993</v>
      </c>
      <c r="C53" s="73" t="s">
        <v>381</v>
      </c>
      <c r="D53" s="73">
        <v>70.324770000000001</v>
      </c>
      <c r="E53" s="73" t="s">
        <v>381</v>
      </c>
      <c r="F53" s="73" t="s">
        <v>381</v>
      </c>
      <c r="G53" s="73">
        <v>97.037447</v>
      </c>
      <c r="H53" s="74">
        <v>176.80377200000001</v>
      </c>
      <c r="I53" s="73">
        <v>176.80377200000001</v>
      </c>
      <c r="J53" s="73">
        <v>87.167473251203305</v>
      </c>
    </row>
    <row r="54" spans="1:10" x14ac:dyDescent="0.2">
      <c r="A54" s="46" t="s">
        <v>400</v>
      </c>
      <c r="B54" s="73" t="s">
        <v>381</v>
      </c>
      <c r="C54" s="73" t="s">
        <v>381</v>
      </c>
      <c r="D54" s="73" t="s">
        <v>381</v>
      </c>
      <c r="E54" s="73">
        <v>97.037447</v>
      </c>
      <c r="F54" s="73" t="s">
        <v>381</v>
      </c>
      <c r="G54" s="73" t="s">
        <v>381</v>
      </c>
      <c r="H54" s="74">
        <v>97.037447</v>
      </c>
      <c r="I54" s="73">
        <v>97.037447</v>
      </c>
      <c r="J54" s="73">
        <v>12.129680784486528</v>
      </c>
    </row>
    <row r="55" spans="1:10" x14ac:dyDescent="0.2">
      <c r="A55" s="46" t="s">
        <v>411</v>
      </c>
      <c r="B55" s="73">
        <v>867.32748800000002</v>
      </c>
      <c r="C55" s="73" t="s">
        <v>381</v>
      </c>
      <c r="D55" s="73">
        <v>801.77919199999997</v>
      </c>
      <c r="E55" s="73" t="s">
        <v>381</v>
      </c>
      <c r="F55" s="73" t="s">
        <v>381</v>
      </c>
      <c r="G55" s="73" t="s">
        <v>381</v>
      </c>
      <c r="H55" s="74">
        <v>1669.1066800000001</v>
      </c>
      <c r="I55" s="73">
        <v>1162.4155920000001</v>
      </c>
      <c r="J55" s="73">
        <v>39.462927185392033</v>
      </c>
    </row>
    <row r="56" spans="1:10" x14ac:dyDescent="0.2">
      <c r="A56" s="46" t="s">
        <v>434</v>
      </c>
      <c r="B56" s="73" t="s">
        <v>381</v>
      </c>
      <c r="C56" s="73" t="s">
        <v>381</v>
      </c>
      <c r="D56" s="73">
        <v>59.488951</v>
      </c>
      <c r="E56" s="73" t="s">
        <v>381</v>
      </c>
      <c r="F56" s="73" t="s">
        <v>381</v>
      </c>
      <c r="G56" s="73" t="s">
        <v>381</v>
      </c>
      <c r="H56" s="74">
        <v>59.488951</v>
      </c>
      <c r="I56" s="73">
        <v>59.488951</v>
      </c>
      <c r="J56" s="103">
        <v>0.40515536003062569</v>
      </c>
    </row>
    <row r="57" spans="1:10" x14ac:dyDescent="0.2">
      <c r="A57" s="46" t="s">
        <v>425</v>
      </c>
      <c r="B57" s="73">
        <v>26.025454</v>
      </c>
      <c r="C57" s="73">
        <v>110.746589</v>
      </c>
      <c r="D57" s="73">
        <v>231.28633199999999</v>
      </c>
      <c r="E57" s="73" t="s">
        <v>381</v>
      </c>
      <c r="F57" s="73" t="s">
        <v>381</v>
      </c>
      <c r="G57" s="73" t="s">
        <v>381</v>
      </c>
      <c r="H57" s="74">
        <v>368.05837500000001</v>
      </c>
      <c r="I57" s="73">
        <v>355.04564800000003</v>
      </c>
      <c r="J57" s="73">
        <v>43.934258120080393</v>
      </c>
    </row>
    <row r="58" spans="1:10" x14ac:dyDescent="0.2">
      <c r="A58" s="46" t="s">
        <v>392</v>
      </c>
      <c r="B58" s="73">
        <v>51.570346999999998</v>
      </c>
      <c r="C58" s="73" t="s">
        <v>381</v>
      </c>
      <c r="D58" s="73">
        <v>11.904622</v>
      </c>
      <c r="E58" s="73" t="s">
        <v>381</v>
      </c>
      <c r="F58" s="73" t="s">
        <v>381</v>
      </c>
      <c r="G58" s="73" t="s">
        <v>381</v>
      </c>
      <c r="H58" s="74">
        <v>63.474969000000002</v>
      </c>
      <c r="I58" s="73">
        <v>63.474969000000002</v>
      </c>
      <c r="J58" s="73">
        <v>13.123567647535307</v>
      </c>
    </row>
    <row r="59" spans="1:10" x14ac:dyDescent="0.2">
      <c r="A59" s="46" t="s">
        <v>437</v>
      </c>
      <c r="B59" s="73" t="s">
        <v>381</v>
      </c>
      <c r="C59" s="73" t="s">
        <v>381</v>
      </c>
      <c r="D59" s="73" t="s">
        <v>381</v>
      </c>
      <c r="E59" s="73" t="s">
        <v>381</v>
      </c>
      <c r="F59" s="73">
        <v>2.3802180000000002</v>
      </c>
      <c r="G59" s="73" t="s">
        <v>381</v>
      </c>
      <c r="H59" s="74">
        <v>2.3802180000000002</v>
      </c>
      <c r="I59" s="73">
        <v>2.3802180000000002</v>
      </c>
      <c r="J59" s="73">
        <v>0.1</v>
      </c>
    </row>
    <row r="60" spans="1:10" x14ac:dyDescent="0.2">
      <c r="A60" s="61"/>
      <c r="B60" s="92"/>
      <c r="C60" s="92"/>
      <c r="D60" s="92"/>
      <c r="E60" s="92"/>
      <c r="F60" s="92"/>
      <c r="G60" s="92"/>
      <c r="H60" s="93"/>
      <c r="I60" s="92"/>
      <c r="J60" s="92"/>
    </row>
    <row r="61" spans="1:10" x14ac:dyDescent="0.2">
      <c r="A61" s="79" t="s">
        <v>492</v>
      </c>
      <c r="B61" s="80">
        <v>954.36484399999995</v>
      </c>
      <c r="C61" s="80">
        <v>125.686183</v>
      </c>
      <c r="D61" s="80">
        <v>1405.2389370000001</v>
      </c>
      <c r="E61" s="80">
        <v>97.037447</v>
      </c>
      <c r="F61" s="80">
        <v>2.3802180000000002</v>
      </c>
      <c r="G61" s="80">
        <v>97.037447</v>
      </c>
      <c r="H61" s="80">
        <v>2681.7450759999997</v>
      </c>
      <c r="I61" s="81" t="s">
        <v>381</v>
      </c>
      <c r="J61" s="82">
        <v>202.37449748783857</v>
      </c>
    </row>
    <row r="62" spans="1:10" s="67" customFormat="1" x14ac:dyDescent="0.2">
      <c r="A62" s="480"/>
      <c r="B62" s="481"/>
      <c r="C62" s="481"/>
      <c r="D62" s="481"/>
      <c r="E62" s="481"/>
      <c r="F62" s="481"/>
      <c r="G62" s="481"/>
      <c r="H62" s="481"/>
      <c r="I62" s="481"/>
      <c r="J62" s="481"/>
    </row>
    <row r="64" spans="1:10" ht="15" x14ac:dyDescent="0.2">
      <c r="A64" s="68"/>
      <c r="B64" s="689" t="s">
        <v>482</v>
      </c>
      <c r="C64" s="689"/>
      <c r="D64" s="689"/>
      <c r="E64" s="322"/>
      <c r="F64" s="322"/>
      <c r="G64" s="322"/>
    </row>
    <row r="65" spans="1:7" x14ac:dyDescent="0.2">
      <c r="A65" s="68"/>
      <c r="B65" s="66"/>
      <c r="C65" s="66"/>
      <c r="D65" s="66"/>
      <c r="E65" s="66"/>
      <c r="F65" s="66"/>
      <c r="G65" s="66"/>
    </row>
    <row r="66" spans="1:7" ht="51.75" thickBot="1" x14ac:dyDescent="0.25">
      <c r="A66" s="101" t="s">
        <v>483</v>
      </c>
      <c r="B66" s="49" t="s">
        <v>495</v>
      </c>
      <c r="C66" s="49" t="s">
        <v>494</v>
      </c>
      <c r="D66" s="49" t="s">
        <v>496</v>
      </c>
      <c r="E66" s="49" t="s">
        <v>489</v>
      </c>
      <c r="F66" s="71" t="s">
        <v>490</v>
      </c>
      <c r="G66" s="72" t="s">
        <v>481</v>
      </c>
    </row>
    <row r="67" spans="1:7" ht="13.5" thickTop="1" x14ac:dyDescent="0.2">
      <c r="A67" s="59"/>
      <c r="B67" s="59"/>
      <c r="C67" s="59"/>
      <c r="D67" s="59"/>
      <c r="E67" s="59"/>
      <c r="F67" s="59"/>
      <c r="G67" s="59"/>
    </row>
    <row r="68" spans="1:7" x14ac:dyDescent="0.2">
      <c r="A68" s="91" t="s">
        <v>100</v>
      </c>
      <c r="B68" s="65"/>
      <c r="C68" s="65"/>
      <c r="D68" s="65"/>
      <c r="E68" s="65"/>
      <c r="F68" s="65"/>
      <c r="G68" s="65"/>
    </row>
    <row r="69" spans="1:7" x14ac:dyDescent="0.2">
      <c r="A69" s="63"/>
      <c r="B69" s="64"/>
      <c r="C69" s="64"/>
      <c r="D69" s="64"/>
      <c r="E69" s="64"/>
      <c r="F69" s="64"/>
      <c r="G69" s="64"/>
    </row>
    <row r="70" spans="1:7" x14ac:dyDescent="0.2">
      <c r="A70" s="46" t="s">
        <v>436</v>
      </c>
      <c r="B70" s="73" t="s">
        <v>381</v>
      </c>
      <c r="C70" s="73">
        <v>9.2250479999999992</v>
      </c>
      <c r="D70" s="73" t="s">
        <v>381</v>
      </c>
      <c r="E70" s="74">
        <v>9.2250479999999992</v>
      </c>
      <c r="F70" s="73">
        <v>9.2250479999999992</v>
      </c>
      <c r="G70" s="73">
        <v>4.7387316641821631</v>
      </c>
    </row>
    <row r="71" spans="1:7" x14ac:dyDescent="0.2">
      <c r="A71" s="46" t="s">
        <v>463</v>
      </c>
      <c r="B71" s="73" t="s">
        <v>381</v>
      </c>
      <c r="C71" s="73">
        <v>3.8451059999999999</v>
      </c>
      <c r="D71" s="73" t="s">
        <v>381</v>
      </c>
      <c r="E71" s="74">
        <v>3.8451059999999999</v>
      </c>
      <c r="F71" s="73">
        <v>3.8451059999999999</v>
      </c>
      <c r="G71" s="73">
        <v>3.9220081774966884</v>
      </c>
    </row>
    <row r="72" spans="1:7" x14ac:dyDescent="0.2">
      <c r="A72" s="46" t="s">
        <v>447</v>
      </c>
      <c r="B72" s="73">
        <v>21.243448000000001</v>
      </c>
      <c r="C72" s="73">
        <v>442.192545</v>
      </c>
      <c r="D72" s="73" t="s">
        <v>381</v>
      </c>
      <c r="E72" s="74">
        <v>463.435993</v>
      </c>
      <c r="F72" s="73">
        <v>297.78273200000001</v>
      </c>
      <c r="G72" s="73">
        <v>276.22308700699972</v>
      </c>
    </row>
    <row r="73" spans="1:7" x14ac:dyDescent="0.2">
      <c r="A73" s="46" t="s">
        <v>464</v>
      </c>
      <c r="B73" s="73" t="s">
        <v>381</v>
      </c>
      <c r="C73" s="73">
        <v>88.846518000000003</v>
      </c>
      <c r="D73" s="73" t="s">
        <v>381</v>
      </c>
      <c r="E73" s="74">
        <v>88.846518000000003</v>
      </c>
      <c r="F73" s="73">
        <v>50.499645999999998</v>
      </c>
      <c r="G73" s="73">
        <v>37.383616757247459</v>
      </c>
    </row>
    <row r="74" spans="1:7" x14ac:dyDescent="0.2">
      <c r="A74" s="46" t="s">
        <v>465</v>
      </c>
      <c r="B74" s="73" t="s">
        <v>381</v>
      </c>
      <c r="C74" s="73">
        <v>45.075769000000001</v>
      </c>
      <c r="D74" s="73" t="s">
        <v>381</v>
      </c>
      <c r="E74" s="74">
        <v>45.075769000000001</v>
      </c>
      <c r="F74" s="73">
        <v>45.075769000000001</v>
      </c>
      <c r="G74" s="73">
        <v>0.91954569231367922</v>
      </c>
    </row>
    <row r="75" spans="1:7" x14ac:dyDescent="0.2">
      <c r="A75" s="46" t="s">
        <v>39</v>
      </c>
      <c r="B75" s="73" t="s">
        <v>381</v>
      </c>
      <c r="C75" s="73">
        <v>959.11847499999999</v>
      </c>
      <c r="D75" s="73">
        <v>21.243448000000001</v>
      </c>
      <c r="E75" s="74">
        <v>980.36192300000005</v>
      </c>
      <c r="F75" s="73">
        <v>606.65748599999995</v>
      </c>
      <c r="G75" s="73">
        <v>775.53700693966607</v>
      </c>
    </row>
    <row r="76" spans="1:7" x14ac:dyDescent="0.2">
      <c r="A76" s="46" t="s">
        <v>418</v>
      </c>
      <c r="B76" s="73" t="s">
        <v>381</v>
      </c>
      <c r="C76" s="73">
        <v>275.62485500000003</v>
      </c>
      <c r="D76" s="73" t="s">
        <v>381</v>
      </c>
      <c r="E76" s="74">
        <v>275.62485500000003</v>
      </c>
      <c r="F76" s="73">
        <v>184.37527</v>
      </c>
      <c r="G76" s="73">
        <v>215.28155495151103</v>
      </c>
    </row>
    <row r="77" spans="1:7" x14ac:dyDescent="0.2">
      <c r="A77" s="61"/>
      <c r="B77" s="96"/>
      <c r="C77" s="96"/>
      <c r="D77" s="96"/>
      <c r="E77" s="97"/>
      <c r="F77" s="96"/>
      <c r="G77" s="96"/>
    </row>
    <row r="78" spans="1:7" x14ac:dyDescent="0.2">
      <c r="A78" s="95" t="s">
        <v>379</v>
      </c>
      <c r="B78" s="98">
        <v>21.243448000000001</v>
      </c>
      <c r="C78" s="98">
        <v>1823.928316</v>
      </c>
      <c r="D78" s="98">
        <v>21.243448000000001</v>
      </c>
      <c r="E78" s="98">
        <v>1866.4152120000001</v>
      </c>
      <c r="F78" s="99" t="s">
        <v>381</v>
      </c>
      <c r="G78" s="100">
        <v>1314.0055511894168</v>
      </c>
    </row>
    <row r="81" spans="1:11" ht="15" x14ac:dyDescent="0.2">
      <c r="A81" s="68"/>
      <c r="B81" s="689" t="s">
        <v>482</v>
      </c>
      <c r="C81" s="689"/>
      <c r="D81" s="689"/>
      <c r="E81" s="689"/>
      <c r="F81" s="689"/>
      <c r="G81" s="689"/>
      <c r="H81" s="689"/>
      <c r="I81" s="322"/>
      <c r="J81" s="322"/>
      <c r="K81" s="47"/>
    </row>
    <row r="82" spans="1:11" x14ac:dyDescent="0.2">
      <c r="A82" s="68"/>
      <c r="B82" s="66"/>
      <c r="C82" s="66"/>
      <c r="D82" s="66"/>
      <c r="E82" s="66"/>
      <c r="F82" s="66"/>
      <c r="G82" s="66"/>
      <c r="H82" s="66"/>
      <c r="I82" s="66"/>
      <c r="J82" s="66"/>
      <c r="K82" s="66"/>
    </row>
    <row r="83" spans="1:11" ht="51.75" thickBot="1" x14ac:dyDescent="0.25">
      <c r="A83" s="48" t="s">
        <v>483</v>
      </c>
      <c r="B83" s="49" t="s">
        <v>438</v>
      </c>
      <c r="C83" s="49" t="s">
        <v>458</v>
      </c>
      <c r="D83" s="49" t="s">
        <v>459</v>
      </c>
      <c r="E83" s="49" t="s">
        <v>87</v>
      </c>
      <c r="F83" s="49" t="s">
        <v>440</v>
      </c>
      <c r="G83" s="49" t="s">
        <v>456</v>
      </c>
      <c r="H83" s="49" t="s">
        <v>444</v>
      </c>
      <c r="I83" s="49" t="s">
        <v>489</v>
      </c>
      <c r="J83" s="71" t="s">
        <v>490</v>
      </c>
      <c r="K83" s="72" t="s">
        <v>481</v>
      </c>
    </row>
    <row r="84" spans="1:11" ht="13.5" thickTop="1" x14ac:dyDescent="0.2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</row>
    <row r="85" spans="1:11" ht="15" x14ac:dyDescent="0.25">
      <c r="A85" s="102" t="s">
        <v>384</v>
      </c>
      <c r="B85" s="65"/>
      <c r="C85" s="65"/>
      <c r="D85" s="65"/>
      <c r="E85" s="65"/>
      <c r="F85" s="65"/>
      <c r="G85" s="65"/>
      <c r="H85" s="65"/>
      <c r="I85" s="65"/>
      <c r="J85" s="65"/>
      <c r="K85" s="65"/>
    </row>
    <row r="86" spans="1:11" x14ac:dyDescent="0.2">
      <c r="A86" s="63"/>
      <c r="B86" s="64"/>
      <c r="C86" s="64"/>
      <c r="D86" s="64"/>
      <c r="E86" s="64"/>
      <c r="F86" s="64"/>
      <c r="G86" s="64"/>
      <c r="H86" s="64"/>
      <c r="I86" s="64"/>
      <c r="J86" s="64"/>
      <c r="K86" s="64"/>
    </row>
    <row r="87" spans="1:11" x14ac:dyDescent="0.2">
      <c r="A87" s="46" t="s">
        <v>416</v>
      </c>
      <c r="B87" s="73" t="s">
        <v>381</v>
      </c>
      <c r="C87" s="73" t="s">
        <v>381</v>
      </c>
      <c r="D87" s="73" t="s">
        <v>381</v>
      </c>
      <c r="E87" s="73" t="s">
        <v>381</v>
      </c>
      <c r="F87" s="73">
        <v>62.928559</v>
      </c>
      <c r="G87" s="73" t="s">
        <v>381</v>
      </c>
      <c r="H87" s="73">
        <v>745.02687700000001</v>
      </c>
      <c r="I87" s="74">
        <v>807.95543599999996</v>
      </c>
      <c r="J87" s="73">
        <v>414.19583799999998</v>
      </c>
      <c r="K87" s="73">
        <v>153.70150792997271</v>
      </c>
    </row>
    <row r="88" spans="1:11" x14ac:dyDescent="0.2">
      <c r="A88" s="46" t="s">
        <v>466</v>
      </c>
      <c r="B88" s="73" t="s">
        <v>381</v>
      </c>
      <c r="C88" s="73" t="s">
        <v>381</v>
      </c>
      <c r="D88" s="73" t="s">
        <v>381</v>
      </c>
      <c r="E88" s="73" t="s">
        <v>381</v>
      </c>
      <c r="F88" s="73">
        <v>4.9984869999999999</v>
      </c>
      <c r="G88" s="73" t="s">
        <v>381</v>
      </c>
      <c r="H88" s="73" t="s">
        <v>381</v>
      </c>
      <c r="I88" s="74">
        <v>4.9984869999999999</v>
      </c>
      <c r="J88" s="73">
        <v>4.9984869999999999</v>
      </c>
      <c r="K88" s="73">
        <v>6.5830072567825866</v>
      </c>
    </row>
    <row r="89" spans="1:11" x14ac:dyDescent="0.2">
      <c r="A89" s="46" t="s">
        <v>413</v>
      </c>
      <c r="B89" s="73" t="s">
        <v>381</v>
      </c>
      <c r="C89" s="73">
        <v>25.667867999999999</v>
      </c>
      <c r="D89" s="73" t="s">
        <v>381</v>
      </c>
      <c r="E89" s="73">
        <v>2.7722859999999998</v>
      </c>
      <c r="F89" s="73" t="s">
        <v>381</v>
      </c>
      <c r="G89" s="73" t="s">
        <v>381</v>
      </c>
      <c r="H89" s="73">
        <v>361.34004599999997</v>
      </c>
      <c r="I89" s="74">
        <v>389.78019999999998</v>
      </c>
      <c r="J89" s="73">
        <v>116.889015</v>
      </c>
      <c r="K89" s="73">
        <v>303.74255655752711</v>
      </c>
    </row>
    <row r="90" spans="1:11" x14ac:dyDescent="0.2">
      <c r="A90" s="46" t="s">
        <v>383</v>
      </c>
      <c r="B90" s="73" t="s">
        <v>381</v>
      </c>
      <c r="C90" s="73" t="s">
        <v>381</v>
      </c>
      <c r="D90" s="73" t="s">
        <v>381</v>
      </c>
      <c r="E90" s="73" t="s">
        <v>381</v>
      </c>
      <c r="F90" s="73" t="s">
        <v>381</v>
      </c>
      <c r="G90" s="73" t="s">
        <v>381</v>
      </c>
      <c r="H90" s="73">
        <v>318.15461800000003</v>
      </c>
      <c r="I90" s="74">
        <v>318.15461800000003</v>
      </c>
      <c r="J90" s="73">
        <v>183.19730999999999</v>
      </c>
      <c r="K90" s="73">
        <v>640.76420402773613</v>
      </c>
    </row>
    <row r="91" spans="1:11" x14ac:dyDescent="0.2">
      <c r="A91" s="46" t="s">
        <v>409</v>
      </c>
      <c r="B91" s="73" t="s">
        <v>381</v>
      </c>
      <c r="C91" s="73" t="s">
        <v>381</v>
      </c>
      <c r="D91" s="73">
        <v>66.049028000000007</v>
      </c>
      <c r="E91" s="73" t="s">
        <v>381</v>
      </c>
      <c r="F91" s="73" t="s">
        <v>381</v>
      </c>
      <c r="G91" s="73" t="s">
        <v>381</v>
      </c>
      <c r="H91" s="73" t="s">
        <v>381</v>
      </c>
      <c r="I91" s="74">
        <v>66.049028000000007</v>
      </c>
      <c r="J91" s="73">
        <v>66.049028000000007</v>
      </c>
      <c r="K91" s="73">
        <v>37.152577929157005</v>
      </c>
    </row>
    <row r="92" spans="1:11" x14ac:dyDescent="0.2">
      <c r="A92" s="46" t="s">
        <v>467</v>
      </c>
      <c r="B92" s="73" t="s">
        <v>381</v>
      </c>
      <c r="C92" s="73" t="s">
        <v>381</v>
      </c>
      <c r="D92" s="73" t="s">
        <v>381</v>
      </c>
      <c r="E92" s="73" t="s">
        <v>381</v>
      </c>
      <c r="F92" s="73">
        <v>9.9969739999999998</v>
      </c>
      <c r="G92" s="73" t="s">
        <v>381</v>
      </c>
      <c r="H92" s="73" t="s">
        <v>381</v>
      </c>
      <c r="I92" s="74">
        <v>9.9969739999999998</v>
      </c>
      <c r="J92" s="73">
        <v>4.9984869999999999</v>
      </c>
      <c r="K92" s="73">
        <v>24.142691761776685</v>
      </c>
    </row>
    <row r="93" spans="1:11" x14ac:dyDescent="0.2">
      <c r="A93" s="46" t="s">
        <v>448</v>
      </c>
      <c r="B93" s="73">
        <v>116.87903900000001</v>
      </c>
      <c r="C93" s="73">
        <v>242.53481199999999</v>
      </c>
      <c r="D93" s="73" t="s">
        <v>381</v>
      </c>
      <c r="E93" s="73">
        <v>35.713863000000003</v>
      </c>
      <c r="F93" s="73" t="s">
        <v>381</v>
      </c>
      <c r="G93" s="73" t="s">
        <v>381</v>
      </c>
      <c r="H93" s="73">
        <v>1456.2180020000001</v>
      </c>
      <c r="I93" s="74">
        <v>1851.345716</v>
      </c>
      <c r="J93" s="73">
        <v>470.56538599999999</v>
      </c>
      <c r="K93" s="73">
        <v>378.74889822932982</v>
      </c>
    </row>
    <row r="94" spans="1:11" x14ac:dyDescent="0.2">
      <c r="A94" s="46" t="s">
        <v>468</v>
      </c>
      <c r="B94" s="73" t="s">
        <v>381</v>
      </c>
      <c r="C94" s="73" t="s">
        <v>381</v>
      </c>
      <c r="D94" s="73" t="s">
        <v>381</v>
      </c>
      <c r="E94" s="73" t="s">
        <v>381</v>
      </c>
      <c r="F94" s="73" t="s">
        <v>381</v>
      </c>
      <c r="G94" s="73" t="s">
        <v>381</v>
      </c>
      <c r="H94" s="73">
        <v>17.111736000000001</v>
      </c>
      <c r="I94" s="74">
        <v>17.111736000000001</v>
      </c>
      <c r="J94" s="73">
        <v>17.111736000000001</v>
      </c>
      <c r="K94" s="73">
        <v>1607.4080487164094</v>
      </c>
    </row>
    <row r="95" spans="1:11" x14ac:dyDescent="0.2">
      <c r="A95" s="46" t="s">
        <v>469</v>
      </c>
      <c r="B95" s="73" t="s">
        <v>381</v>
      </c>
      <c r="C95" s="73" t="s">
        <v>381</v>
      </c>
      <c r="D95" s="73" t="s">
        <v>381</v>
      </c>
      <c r="E95" s="73">
        <v>9.5284030000000008</v>
      </c>
      <c r="F95" s="73">
        <v>22.233186</v>
      </c>
      <c r="G95" s="73" t="s">
        <v>381</v>
      </c>
      <c r="H95" s="73">
        <v>44.128728000000002</v>
      </c>
      <c r="I95" s="74">
        <v>75.890316999999996</v>
      </c>
      <c r="J95" s="73">
        <v>29.059857999999998</v>
      </c>
      <c r="K95" s="73">
        <v>201.09407350742958</v>
      </c>
    </row>
    <row r="96" spans="1:11" x14ac:dyDescent="0.2">
      <c r="A96" s="46" t="s">
        <v>449</v>
      </c>
      <c r="B96" s="73" t="s">
        <v>381</v>
      </c>
      <c r="C96" s="73">
        <v>57.020896</v>
      </c>
      <c r="D96" s="73">
        <v>22.868169999999999</v>
      </c>
      <c r="E96" s="73" t="s">
        <v>381</v>
      </c>
      <c r="F96" s="73">
        <v>199.62139400000001</v>
      </c>
      <c r="G96" s="73" t="s">
        <v>381</v>
      </c>
      <c r="H96" s="73">
        <v>145.023955</v>
      </c>
      <c r="I96" s="74">
        <v>424.53441500000002</v>
      </c>
      <c r="J96" s="73">
        <v>235.50815600000001</v>
      </c>
      <c r="K96" s="73">
        <v>1031.2498586813003</v>
      </c>
    </row>
    <row r="97" spans="1:11" x14ac:dyDescent="0.2">
      <c r="A97" s="46" t="s">
        <v>435</v>
      </c>
      <c r="B97" s="73">
        <v>26.679528000000001</v>
      </c>
      <c r="C97" s="73" t="s">
        <v>381</v>
      </c>
      <c r="D97" s="73" t="s">
        <v>381</v>
      </c>
      <c r="E97" s="73" t="s">
        <v>381</v>
      </c>
      <c r="F97" s="73" t="s">
        <v>381</v>
      </c>
      <c r="G97" s="73" t="s">
        <v>381</v>
      </c>
      <c r="H97" s="73" t="s">
        <v>381</v>
      </c>
      <c r="I97" s="74">
        <v>26.679528000000001</v>
      </c>
      <c r="J97" s="73">
        <v>13.339764000000001</v>
      </c>
      <c r="K97" s="73">
        <v>66.698817854259104</v>
      </c>
    </row>
    <row r="98" spans="1:11" x14ac:dyDescent="0.2">
      <c r="A98" s="46" t="s">
        <v>433</v>
      </c>
      <c r="B98" s="73" t="s">
        <v>381</v>
      </c>
      <c r="C98" s="73" t="s">
        <v>381</v>
      </c>
      <c r="D98" s="73" t="s">
        <v>381</v>
      </c>
      <c r="E98" s="73" t="s">
        <v>381</v>
      </c>
      <c r="F98" s="73" t="s">
        <v>381</v>
      </c>
      <c r="G98" s="73" t="s">
        <v>381</v>
      </c>
      <c r="H98" s="73">
        <v>9.1677590000000002</v>
      </c>
      <c r="I98" s="74">
        <v>9.1677590000000002</v>
      </c>
      <c r="J98" s="73">
        <v>9.1677590000000002</v>
      </c>
      <c r="K98" s="73">
        <v>4.5242887258828262</v>
      </c>
    </row>
    <row r="99" spans="1:11" x14ac:dyDescent="0.2">
      <c r="A99" s="46" t="s">
        <v>432</v>
      </c>
      <c r="B99" s="73" t="s">
        <v>381</v>
      </c>
      <c r="C99" s="73" t="s">
        <v>381</v>
      </c>
      <c r="D99" s="73" t="s">
        <v>381</v>
      </c>
      <c r="E99" s="73">
        <v>99.320807000000002</v>
      </c>
      <c r="F99" s="73" t="s">
        <v>381</v>
      </c>
      <c r="G99" s="73" t="s">
        <v>381</v>
      </c>
      <c r="H99" s="73" t="s">
        <v>381</v>
      </c>
      <c r="I99" s="74">
        <v>99.320807000000002</v>
      </c>
      <c r="J99" s="73">
        <v>99.320807000000002</v>
      </c>
      <c r="K99" s="73">
        <v>34.116697006495755</v>
      </c>
    </row>
    <row r="100" spans="1:11" x14ac:dyDescent="0.2">
      <c r="A100" s="46" t="s">
        <v>470</v>
      </c>
      <c r="B100" s="73" t="s">
        <v>381</v>
      </c>
      <c r="C100" s="73" t="s">
        <v>381</v>
      </c>
      <c r="D100" s="73" t="s">
        <v>381</v>
      </c>
      <c r="E100" s="73" t="s">
        <v>381</v>
      </c>
      <c r="F100" s="73" t="s">
        <v>381</v>
      </c>
      <c r="G100" s="73" t="s">
        <v>381</v>
      </c>
      <c r="H100" s="73">
        <v>11.434085</v>
      </c>
      <c r="I100" s="74">
        <v>11.434085</v>
      </c>
      <c r="J100" s="73">
        <v>11.434085</v>
      </c>
      <c r="K100" s="73">
        <v>5.2917736790873304</v>
      </c>
    </row>
    <row r="101" spans="1:11" x14ac:dyDescent="0.2">
      <c r="A101" s="46" t="s">
        <v>471</v>
      </c>
      <c r="B101" s="73" t="s">
        <v>381</v>
      </c>
      <c r="C101" s="73" t="s">
        <v>381</v>
      </c>
      <c r="D101" s="73" t="s">
        <v>381</v>
      </c>
      <c r="E101" s="73" t="s">
        <v>381</v>
      </c>
      <c r="F101" s="73">
        <v>17.111736000000001</v>
      </c>
      <c r="G101" s="73" t="s">
        <v>381</v>
      </c>
      <c r="H101" s="73" t="s">
        <v>381</v>
      </c>
      <c r="I101" s="74">
        <v>17.111736000000001</v>
      </c>
      <c r="J101" s="73">
        <v>17.111736000000001</v>
      </c>
      <c r="K101" s="73">
        <v>13.186988360828797</v>
      </c>
    </row>
    <row r="102" spans="1:11" x14ac:dyDescent="0.2">
      <c r="A102" s="46" t="s">
        <v>423</v>
      </c>
      <c r="B102" s="73" t="s">
        <v>381</v>
      </c>
      <c r="C102" s="73" t="s">
        <v>381</v>
      </c>
      <c r="D102" s="73" t="s">
        <v>381</v>
      </c>
      <c r="E102" s="73" t="s">
        <v>381</v>
      </c>
      <c r="F102" s="73">
        <v>34.223472000000001</v>
      </c>
      <c r="G102" s="73" t="s">
        <v>381</v>
      </c>
      <c r="H102" s="73">
        <v>423.05072100000001</v>
      </c>
      <c r="I102" s="74">
        <v>457.27419300000003</v>
      </c>
      <c r="J102" s="73">
        <v>323.28341799999998</v>
      </c>
      <c r="K102" s="73">
        <v>131.18364521849668</v>
      </c>
    </row>
    <row r="103" spans="1:11" x14ac:dyDescent="0.2">
      <c r="A103" s="46" t="s">
        <v>450</v>
      </c>
      <c r="B103" s="73" t="s">
        <v>381</v>
      </c>
      <c r="C103" s="73" t="s">
        <v>381</v>
      </c>
      <c r="D103" s="73" t="s">
        <v>381</v>
      </c>
      <c r="E103" s="73" t="s">
        <v>381</v>
      </c>
      <c r="F103" s="73">
        <v>661.61168099999998</v>
      </c>
      <c r="G103" s="73" t="s">
        <v>381</v>
      </c>
      <c r="H103" s="73" t="s">
        <v>381</v>
      </c>
      <c r="I103" s="74">
        <v>661.61168099999998</v>
      </c>
      <c r="J103" s="73">
        <v>283.064729</v>
      </c>
      <c r="K103" s="73">
        <v>496.02964624274779</v>
      </c>
    </row>
    <row r="104" spans="1:11" x14ac:dyDescent="0.2">
      <c r="A104" s="46" t="s">
        <v>451</v>
      </c>
      <c r="B104" s="73" t="s">
        <v>381</v>
      </c>
      <c r="C104" s="73" t="s">
        <v>381</v>
      </c>
      <c r="D104" s="73" t="s">
        <v>381</v>
      </c>
      <c r="E104" s="73" t="s">
        <v>381</v>
      </c>
      <c r="F104" s="73">
        <v>65.053477000000001</v>
      </c>
      <c r="G104" s="73" t="s">
        <v>381</v>
      </c>
      <c r="H104" s="73" t="s">
        <v>381</v>
      </c>
      <c r="I104" s="74">
        <v>65.053477000000001</v>
      </c>
      <c r="J104" s="73">
        <v>65.053477000000001</v>
      </c>
      <c r="K104" s="73">
        <v>35.141888757010513</v>
      </c>
    </row>
    <row r="105" spans="1:11" x14ac:dyDescent="0.2">
      <c r="A105" s="46" t="s">
        <v>472</v>
      </c>
      <c r="B105" s="73" t="s">
        <v>381</v>
      </c>
      <c r="C105" s="73" t="s">
        <v>381</v>
      </c>
      <c r="D105" s="73" t="s">
        <v>381</v>
      </c>
      <c r="E105" s="73" t="s">
        <v>381</v>
      </c>
      <c r="F105" s="73">
        <v>110.922208</v>
      </c>
      <c r="G105" s="73" t="s">
        <v>381</v>
      </c>
      <c r="H105" s="73" t="s">
        <v>381</v>
      </c>
      <c r="I105" s="74">
        <v>110.922208</v>
      </c>
      <c r="J105" s="73">
        <v>108.145256</v>
      </c>
      <c r="K105" s="73">
        <v>83.955319519488057</v>
      </c>
    </row>
    <row r="106" spans="1:11" x14ac:dyDescent="0.2">
      <c r="A106" s="46" t="s">
        <v>426</v>
      </c>
      <c r="B106" s="73" t="s">
        <v>381</v>
      </c>
      <c r="C106" s="73" t="s">
        <v>381</v>
      </c>
      <c r="D106" s="73" t="s">
        <v>381</v>
      </c>
      <c r="E106" s="73" t="s">
        <v>381</v>
      </c>
      <c r="F106" s="73">
        <v>304.45154100000002</v>
      </c>
      <c r="G106" s="73" t="s">
        <v>381</v>
      </c>
      <c r="H106" s="73" t="s">
        <v>381</v>
      </c>
      <c r="I106" s="74">
        <v>304.45154100000002</v>
      </c>
      <c r="J106" s="73">
        <v>110.37702299999999</v>
      </c>
      <c r="K106" s="73">
        <v>253.35071033632144</v>
      </c>
    </row>
    <row r="107" spans="1:11" x14ac:dyDescent="0.2">
      <c r="A107" s="46" t="s">
        <v>473</v>
      </c>
      <c r="B107" s="73" t="s">
        <v>381</v>
      </c>
      <c r="C107" s="73" t="s">
        <v>381</v>
      </c>
      <c r="D107" s="73" t="s">
        <v>381</v>
      </c>
      <c r="E107" s="73" t="s">
        <v>381</v>
      </c>
      <c r="F107" s="73" t="s">
        <v>381</v>
      </c>
      <c r="G107" s="73">
        <v>97.037447</v>
      </c>
      <c r="H107" s="73" t="s">
        <v>381</v>
      </c>
      <c r="I107" s="74">
        <v>97.037447</v>
      </c>
      <c r="J107" s="73">
        <v>97.037447</v>
      </c>
      <c r="K107" s="73">
        <v>56.281718840017483</v>
      </c>
    </row>
    <row r="108" spans="1:11" x14ac:dyDescent="0.2">
      <c r="A108" s="46" t="s">
        <v>428</v>
      </c>
      <c r="B108" s="73" t="s">
        <v>381</v>
      </c>
      <c r="C108" s="73" t="s">
        <v>381</v>
      </c>
      <c r="D108" s="73" t="s">
        <v>381</v>
      </c>
      <c r="E108" s="73" t="s">
        <v>381</v>
      </c>
      <c r="F108" s="73">
        <v>48.240001999999997</v>
      </c>
      <c r="G108" s="73" t="s">
        <v>381</v>
      </c>
      <c r="H108" s="73">
        <v>233.75807800000001</v>
      </c>
      <c r="I108" s="74">
        <v>281.99808000000002</v>
      </c>
      <c r="J108" s="73">
        <v>165.11904100000001</v>
      </c>
      <c r="K108" s="73">
        <v>2361.1200677790125</v>
      </c>
    </row>
    <row r="109" spans="1:11" x14ac:dyDescent="0.2">
      <c r="A109" s="46" t="s">
        <v>410</v>
      </c>
      <c r="B109" s="73" t="s">
        <v>381</v>
      </c>
      <c r="C109" s="73" t="s">
        <v>381</v>
      </c>
      <c r="D109" s="73" t="s">
        <v>381</v>
      </c>
      <c r="E109" s="73" t="s">
        <v>381</v>
      </c>
      <c r="F109" s="73">
        <v>1159.409251</v>
      </c>
      <c r="G109" s="73" t="s">
        <v>381</v>
      </c>
      <c r="H109" s="73">
        <v>583.96075399999995</v>
      </c>
      <c r="I109" s="74">
        <v>1743.370005</v>
      </c>
      <c r="J109" s="73">
        <v>564.96380199999999</v>
      </c>
      <c r="K109" s="73">
        <v>1896.9964276188261</v>
      </c>
    </row>
    <row r="110" spans="1:11" x14ac:dyDescent="0.2">
      <c r="A110" s="46" t="s">
        <v>407</v>
      </c>
      <c r="B110" s="73">
        <v>13.339764000000001</v>
      </c>
      <c r="C110" s="73" t="s">
        <v>381</v>
      </c>
      <c r="D110" s="73" t="s">
        <v>381</v>
      </c>
      <c r="E110" s="73" t="s">
        <v>381</v>
      </c>
      <c r="F110" s="73">
        <v>18.832578000000002</v>
      </c>
      <c r="G110" s="73" t="s">
        <v>381</v>
      </c>
      <c r="H110" s="73">
        <v>783.37088600000004</v>
      </c>
      <c r="I110" s="74">
        <v>815.543228</v>
      </c>
      <c r="J110" s="73">
        <v>413.00700799999998</v>
      </c>
      <c r="K110" s="73">
        <v>500.41867225025788</v>
      </c>
    </row>
    <row r="111" spans="1:11" x14ac:dyDescent="0.2">
      <c r="A111" s="61"/>
      <c r="B111" s="92"/>
      <c r="C111" s="92"/>
      <c r="D111" s="92"/>
      <c r="E111" s="92"/>
      <c r="F111" s="92"/>
      <c r="G111" s="92"/>
      <c r="H111" s="92"/>
      <c r="I111" s="93"/>
      <c r="J111" s="92"/>
      <c r="K111" s="92"/>
    </row>
    <row r="112" spans="1:11" x14ac:dyDescent="0.2">
      <c r="A112" s="79" t="s">
        <v>385</v>
      </c>
      <c r="B112" s="80">
        <v>156.89833100000001</v>
      </c>
      <c r="C112" s="80">
        <v>325.22357599999998</v>
      </c>
      <c r="D112" s="80">
        <v>88.917198000000013</v>
      </c>
      <c r="E112" s="80">
        <v>147.33535900000001</v>
      </c>
      <c r="F112" s="80">
        <v>2719.6345459999998</v>
      </c>
      <c r="G112" s="80">
        <v>97.037447</v>
      </c>
      <c r="H112" s="80">
        <v>5131.7462449999994</v>
      </c>
      <c r="I112" s="80">
        <v>8666.7927020000006</v>
      </c>
      <c r="J112" s="81" t="s">
        <v>381</v>
      </c>
      <c r="K112" s="82">
        <v>10322.884086786155</v>
      </c>
    </row>
  </sheetData>
  <mergeCells count="5">
    <mergeCell ref="B3:L3"/>
    <mergeCell ref="B32:C32"/>
    <mergeCell ref="B46:G46"/>
    <mergeCell ref="B64:D64"/>
    <mergeCell ref="B81:H8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1"/>
  <sheetViews>
    <sheetView showGridLines="0" topLeftCell="A28" workbookViewId="0">
      <selection activeCell="G63" sqref="G63"/>
    </sheetView>
  </sheetViews>
  <sheetFormatPr defaultRowHeight="12.75" x14ac:dyDescent="0.2"/>
  <cols>
    <col min="1" max="1" width="31.42578125" style="58" customWidth="1"/>
    <col min="2" max="7" width="9.140625" style="67"/>
    <col min="8" max="8" width="9.140625" style="58"/>
    <col min="9" max="11" width="9.140625" style="67"/>
    <col min="12" max="15" width="9.140625" style="58"/>
    <col min="16" max="46" width="9.140625" style="67"/>
    <col min="47" max="16384" width="9.140625" style="58"/>
  </cols>
  <sheetData>
    <row r="1" spans="1:8" ht="15" x14ac:dyDescent="0.2">
      <c r="A1" s="323" t="s">
        <v>665</v>
      </c>
    </row>
    <row r="3" spans="1:8" x14ac:dyDescent="0.2">
      <c r="A3" s="208"/>
      <c r="B3" s="691" t="s">
        <v>482</v>
      </c>
      <c r="C3" s="691"/>
      <c r="D3" s="691"/>
      <c r="E3" s="691"/>
      <c r="F3" s="691"/>
      <c r="G3" s="691"/>
      <c r="H3" s="691"/>
    </row>
    <row r="4" spans="1:8" x14ac:dyDescent="0.2">
      <c r="A4" s="208"/>
      <c r="B4" s="200"/>
      <c r="C4" s="200"/>
      <c r="D4" s="200"/>
      <c r="E4" s="200"/>
      <c r="F4" s="200"/>
      <c r="G4" s="200"/>
      <c r="H4" s="200"/>
    </row>
    <row r="5" spans="1:8" ht="51.75" thickBot="1" x14ac:dyDescent="0.25">
      <c r="A5" s="228" t="s">
        <v>562</v>
      </c>
      <c r="B5" s="201" t="s">
        <v>561</v>
      </c>
      <c r="C5" s="201" t="s">
        <v>439</v>
      </c>
      <c r="D5" s="201" t="s">
        <v>441</v>
      </c>
      <c r="E5" s="201" t="s">
        <v>396</v>
      </c>
      <c r="F5" s="201" t="s">
        <v>489</v>
      </c>
      <c r="G5" s="202" t="s">
        <v>490</v>
      </c>
      <c r="H5" s="203" t="s">
        <v>481</v>
      </c>
    </row>
    <row r="6" spans="1:8" ht="13.5" thickTop="1" x14ac:dyDescent="0.2">
      <c r="A6" s="204"/>
      <c r="B6" s="204"/>
      <c r="C6" s="204"/>
      <c r="D6" s="204"/>
      <c r="E6" s="204"/>
      <c r="F6" s="204"/>
      <c r="G6" s="204"/>
      <c r="H6" s="204"/>
    </row>
    <row r="7" spans="1:8" ht="15" x14ac:dyDescent="0.25">
      <c r="A7" s="227" t="s">
        <v>99</v>
      </c>
      <c r="B7" s="205"/>
      <c r="C7" s="205"/>
      <c r="D7" s="205"/>
      <c r="E7" s="205"/>
      <c r="F7" s="205"/>
      <c r="G7" s="205"/>
      <c r="H7" s="205"/>
    </row>
    <row r="8" spans="1:8" x14ac:dyDescent="0.2">
      <c r="A8" s="204"/>
      <c r="B8" s="204"/>
      <c r="C8" s="204"/>
      <c r="D8" s="204"/>
      <c r="E8" s="204"/>
      <c r="F8" s="204"/>
      <c r="G8" s="204"/>
      <c r="H8" s="204"/>
    </row>
    <row r="9" spans="1:8" x14ac:dyDescent="0.2">
      <c r="A9" s="209" t="s">
        <v>445</v>
      </c>
      <c r="B9" s="104" t="s">
        <v>381</v>
      </c>
      <c r="C9" s="104" t="s">
        <v>381</v>
      </c>
      <c r="D9" s="104">
        <v>24.666399999999999</v>
      </c>
      <c r="E9" s="104" t="s">
        <v>381</v>
      </c>
      <c r="F9" s="105">
        <v>24.666399999999999</v>
      </c>
      <c r="G9" s="104">
        <v>12.3332</v>
      </c>
      <c r="H9" s="215">
        <v>6.945564912</v>
      </c>
    </row>
    <row r="10" spans="1:8" x14ac:dyDescent="0.2">
      <c r="A10" s="209" t="s">
        <v>399</v>
      </c>
      <c r="B10" s="216">
        <v>3.1</v>
      </c>
      <c r="C10" s="104" t="s">
        <v>381</v>
      </c>
      <c r="D10" s="104" t="s">
        <v>381</v>
      </c>
      <c r="E10" s="104" t="s">
        <v>381</v>
      </c>
      <c r="F10" s="105">
        <v>3.1242510000000001</v>
      </c>
      <c r="G10" s="104">
        <v>3.1242510000000001</v>
      </c>
      <c r="H10" s="226">
        <v>0.39053137500000001</v>
      </c>
    </row>
    <row r="11" spans="1:8" x14ac:dyDescent="0.2">
      <c r="A11" s="209" t="s">
        <v>404</v>
      </c>
      <c r="B11" s="217">
        <v>73.695903999999999</v>
      </c>
      <c r="C11" s="104" t="s">
        <v>381</v>
      </c>
      <c r="D11" s="104">
        <v>98.665599999999998</v>
      </c>
      <c r="E11" s="104" t="s">
        <v>381</v>
      </c>
      <c r="F11" s="105">
        <v>172</v>
      </c>
      <c r="G11" s="104">
        <v>35.6</v>
      </c>
      <c r="H11" s="215">
        <v>194.8</v>
      </c>
    </row>
    <row r="12" spans="1:8" x14ac:dyDescent="0.2">
      <c r="A12" s="209" t="s">
        <v>412</v>
      </c>
      <c r="B12" s="218">
        <v>9.67</v>
      </c>
      <c r="C12" s="104" t="s">
        <v>381</v>
      </c>
      <c r="D12" s="104" t="s">
        <v>381</v>
      </c>
      <c r="E12" s="104" t="s">
        <v>381</v>
      </c>
      <c r="F12" s="105">
        <v>9.6999999999999993</v>
      </c>
      <c r="G12" s="104">
        <v>8.5</v>
      </c>
      <c r="H12" s="215">
        <v>20.2</v>
      </c>
    </row>
    <row r="13" spans="1:8" x14ac:dyDescent="0.2">
      <c r="A13" s="209" t="s">
        <v>421</v>
      </c>
      <c r="B13" s="218">
        <v>46.04786</v>
      </c>
      <c r="C13" s="104" t="s">
        <v>381</v>
      </c>
      <c r="D13" s="104" t="s">
        <v>381</v>
      </c>
      <c r="E13" s="104" t="s">
        <v>381</v>
      </c>
      <c r="F13" s="105">
        <v>46.5</v>
      </c>
      <c r="G13" s="104">
        <v>12</v>
      </c>
      <c r="H13" s="215">
        <v>3.6</v>
      </c>
    </row>
    <row r="14" spans="1:8" x14ac:dyDescent="0.2">
      <c r="A14" s="209" t="s">
        <v>405</v>
      </c>
      <c r="B14" s="218">
        <v>12.3332</v>
      </c>
      <c r="C14" s="104">
        <v>36.999600000000001</v>
      </c>
      <c r="D14" s="104" t="s">
        <v>381</v>
      </c>
      <c r="E14" s="104" t="s">
        <v>381</v>
      </c>
      <c r="F14" s="105">
        <v>49.332799999999999</v>
      </c>
      <c r="G14" s="104">
        <v>12.3332</v>
      </c>
      <c r="H14" s="215">
        <v>24.166165407999998</v>
      </c>
    </row>
    <row r="15" spans="1:8" x14ac:dyDescent="0.2">
      <c r="A15" s="209" t="s">
        <v>446</v>
      </c>
      <c r="B15" s="218">
        <v>7.2830999999999992</v>
      </c>
      <c r="C15" s="104" t="s">
        <v>381</v>
      </c>
      <c r="D15" s="104" t="s">
        <v>381</v>
      </c>
      <c r="E15" s="104" t="s">
        <v>381</v>
      </c>
      <c r="F15" s="105">
        <v>7.2</v>
      </c>
      <c r="G15" s="104">
        <v>7.2</v>
      </c>
      <c r="H15" s="215">
        <v>12.3</v>
      </c>
    </row>
    <row r="16" spans="1:8" x14ac:dyDescent="0.2">
      <c r="A16" s="209" t="s">
        <v>408</v>
      </c>
      <c r="B16" s="218">
        <v>81.250316999999995</v>
      </c>
      <c r="C16" s="104" t="s">
        <v>381</v>
      </c>
      <c r="D16" s="104" t="s">
        <v>381</v>
      </c>
      <c r="E16" s="104" t="s">
        <v>381</v>
      </c>
      <c r="F16" s="105">
        <v>81.5</v>
      </c>
      <c r="G16" s="104">
        <v>35.6</v>
      </c>
      <c r="H16" s="215">
        <v>59.8</v>
      </c>
    </row>
    <row r="17" spans="1:8" x14ac:dyDescent="0.2">
      <c r="A17" s="209" t="s">
        <v>406</v>
      </c>
      <c r="B17" s="218">
        <v>54.035375000000002</v>
      </c>
      <c r="C17" s="104" t="s">
        <v>381</v>
      </c>
      <c r="D17" s="104" t="s">
        <v>381</v>
      </c>
      <c r="E17" s="104" t="s">
        <v>381</v>
      </c>
      <c r="F17" s="105">
        <v>54.3</v>
      </c>
      <c r="G17" s="104">
        <v>20.100000000000001</v>
      </c>
      <c r="H17" s="215">
        <v>3.6</v>
      </c>
    </row>
    <row r="18" spans="1:8" x14ac:dyDescent="0.2">
      <c r="A18" s="209" t="s">
        <v>403</v>
      </c>
      <c r="B18" s="218">
        <v>145.12554500000002</v>
      </c>
      <c r="C18" s="104" t="s">
        <v>381</v>
      </c>
      <c r="D18" s="104" t="s">
        <v>381</v>
      </c>
      <c r="E18" s="104" t="s">
        <v>381</v>
      </c>
      <c r="F18" s="105">
        <v>144.69999999999999</v>
      </c>
      <c r="G18" s="104">
        <v>25.2</v>
      </c>
      <c r="H18" s="215">
        <v>171.5</v>
      </c>
    </row>
    <row r="19" spans="1:8" x14ac:dyDescent="0.2">
      <c r="A19" s="209" t="s">
        <v>397</v>
      </c>
      <c r="B19" s="218">
        <v>16.655853</v>
      </c>
      <c r="C19" s="104" t="s">
        <v>381</v>
      </c>
      <c r="D19" s="104" t="s">
        <v>381</v>
      </c>
      <c r="E19" s="104">
        <v>12.3332</v>
      </c>
      <c r="F19" s="105">
        <v>29</v>
      </c>
      <c r="G19" s="104">
        <v>22.7</v>
      </c>
      <c r="H19" s="215">
        <v>2.1</v>
      </c>
    </row>
    <row r="20" spans="1:8" x14ac:dyDescent="0.2">
      <c r="A20" s="209" t="s">
        <v>398</v>
      </c>
      <c r="B20" s="218">
        <v>20.009165000000003</v>
      </c>
      <c r="C20" s="104" t="s">
        <v>381</v>
      </c>
      <c r="D20" s="104">
        <v>12.3332</v>
      </c>
      <c r="E20" s="104" t="s">
        <v>381</v>
      </c>
      <c r="F20" s="105">
        <v>32.5</v>
      </c>
      <c r="G20" s="104">
        <v>28.2</v>
      </c>
      <c r="H20" s="215">
        <v>1.6</v>
      </c>
    </row>
    <row r="21" spans="1:8" x14ac:dyDescent="0.2">
      <c r="A21" s="209" t="s">
        <v>414</v>
      </c>
      <c r="B21" s="218">
        <v>7.2830999999999992</v>
      </c>
      <c r="C21" s="104" t="s">
        <v>381</v>
      </c>
      <c r="D21" s="104">
        <v>12.3332</v>
      </c>
      <c r="E21" s="104" t="s">
        <v>381</v>
      </c>
      <c r="F21" s="105">
        <v>19.600000000000001</v>
      </c>
      <c r="G21" s="104">
        <v>19.600000000000001</v>
      </c>
      <c r="H21" s="215">
        <v>3</v>
      </c>
    </row>
    <row r="22" spans="1:8" x14ac:dyDescent="0.2">
      <c r="A22" s="209" t="s">
        <v>395</v>
      </c>
      <c r="B22" s="218">
        <v>41.664321999999999</v>
      </c>
      <c r="C22" s="104" t="s">
        <v>381</v>
      </c>
      <c r="D22" s="104" t="s">
        <v>381</v>
      </c>
      <c r="E22" s="104" t="s">
        <v>381</v>
      </c>
      <c r="F22" s="105">
        <v>41.6</v>
      </c>
      <c r="G22" s="104">
        <v>23.9</v>
      </c>
      <c r="H22" s="215">
        <v>13.3</v>
      </c>
    </row>
    <row r="23" spans="1:8" x14ac:dyDescent="0.2">
      <c r="A23" s="210"/>
      <c r="B23" s="219"/>
      <c r="C23" s="86"/>
      <c r="D23" s="86"/>
      <c r="E23" s="86"/>
      <c r="F23" s="86"/>
      <c r="G23" s="86"/>
      <c r="H23" s="86"/>
    </row>
    <row r="24" spans="1:8" x14ac:dyDescent="0.2">
      <c r="A24" s="212" t="s">
        <v>452</v>
      </c>
      <c r="B24" s="220">
        <f>SUM(B10:B22)</f>
        <v>518.15374099999997</v>
      </c>
      <c r="C24" s="88">
        <v>36.999600000000001</v>
      </c>
      <c r="D24" s="88">
        <v>147.9984</v>
      </c>
      <c r="E24" s="88">
        <v>12.3332</v>
      </c>
      <c r="F24" s="88">
        <f>SUM(F9:F22)</f>
        <v>715.72345100000007</v>
      </c>
      <c r="G24" s="89" t="s">
        <v>381</v>
      </c>
      <c r="H24" s="90">
        <f>SUM(H9:H22)</f>
        <v>517.30226169500008</v>
      </c>
    </row>
    <row r="25" spans="1:8" x14ac:dyDescent="0.2">
      <c r="A25" s="235"/>
      <c r="B25" s="236"/>
      <c r="C25" s="237"/>
      <c r="D25" s="237"/>
      <c r="E25" s="237"/>
      <c r="F25" s="237"/>
      <c r="G25" s="237"/>
      <c r="H25" s="237"/>
    </row>
    <row r="26" spans="1:8" x14ac:dyDescent="0.2">
      <c r="A26" s="235"/>
      <c r="B26" s="692" t="s">
        <v>482</v>
      </c>
      <c r="C26" s="692"/>
      <c r="D26" s="692"/>
      <c r="E26" s="692"/>
      <c r="F26" s="237"/>
      <c r="G26" s="237"/>
      <c r="H26" s="237"/>
    </row>
    <row r="27" spans="1:8" x14ac:dyDescent="0.2">
      <c r="A27" s="210"/>
      <c r="B27" s="206"/>
      <c r="C27" s="206"/>
      <c r="D27" s="206"/>
      <c r="E27" s="206"/>
      <c r="F27" s="206"/>
      <c r="G27" s="206"/>
      <c r="H27" s="206"/>
    </row>
    <row r="28" spans="1:8" ht="51" x14ac:dyDescent="0.2">
      <c r="A28" s="212" t="s">
        <v>562</v>
      </c>
      <c r="B28" s="482" t="s">
        <v>442</v>
      </c>
      <c r="C28" s="482" t="s">
        <v>166</v>
      </c>
      <c r="D28" s="482" t="s">
        <v>390</v>
      </c>
      <c r="E28" s="482" t="s">
        <v>167</v>
      </c>
      <c r="F28" s="482" t="s">
        <v>489</v>
      </c>
      <c r="G28" s="483" t="s">
        <v>490</v>
      </c>
      <c r="H28" s="484" t="s">
        <v>481</v>
      </c>
    </row>
    <row r="29" spans="1:8" ht="15" x14ac:dyDescent="0.25">
      <c r="A29" s="238"/>
      <c r="B29" s="205"/>
      <c r="C29" s="205"/>
      <c r="D29" s="205"/>
      <c r="E29" s="205"/>
      <c r="F29" s="205"/>
      <c r="G29" s="205"/>
      <c r="H29" s="205"/>
    </row>
    <row r="30" spans="1:8" ht="15" x14ac:dyDescent="0.25">
      <c r="A30" s="227" t="s">
        <v>387</v>
      </c>
      <c r="B30" s="207"/>
      <c r="C30" s="207"/>
      <c r="D30" s="207"/>
      <c r="E30" s="207"/>
      <c r="F30" s="207"/>
      <c r="G30" s="207"/>
      <c r="H30" s="207"/>
    </row>
    <row r="31" spans="1:8" ht="15" x14ac:dyDescent="0.25">
      <c r="A31" s="238"/>
      <c r="B31" s="239"/>
      <c r="C31" s="239"/>
      <c r="D31" s="239"/>
      <c r="E31" s="239"/>
      <c r="F31" s="239"/>
      <c r="G31" s="239"/>
      <c r="H31" s="239"/>
    </row>
    <row r="32" spans="1:8" x14ac:dyDescent="0.2">
      <c r="A32" s="213" t="s">
        <v>424</v>
      </c>
      <c r="B32" s="221">
        <v>13.566520000000001</v>
      </c>
      <c r="C32" s="221" t="s">
        <v>381</v>
      </c>
      <c r="D32" s="221" t="s">
        <v>381</v>
      </c>
      <c r="E32" s="221" t="s">
        <v>381</v>
      </c>
      <c r="F32" s="222">
        <v>13.566520000000001</v>
      </c>
      <c r="G32" s="221">
        <v>13.566520000000001</v>
      </c>
      <c r="H32" s="225">
        <v>6.7092607999999998E-2</v>
      </c>
    </row>
    <row r="33" spans="1:8" x14ac:dyDescent="0.2">
      <c r="A33" s="214" t="s">
        <v>422</v>
      </c>
      <c r="B33" s="104">
        <v>25.899719999999999</v>
      </c>
      <c r="C33" s="104" t="s">
        <v>381</v>
      </c>
      <c r="D33" s="104" t="s">
        <v>381</v>
      </c>
      <c r="E33" s="104" t="s">
        <v>381</v>
      </c>
      <c r="F33" s="105">
        <v>25.899719999999999</v>
      </c>
      <c r="G33" s="104">
        <v>13.566520000000001</v>
      </c>
      <c r="H33" s="215">
        <v>1.8894462399999998</v>
      </c>
    </row>
    <row r="34" spans="1:8" x14ac:dyDescent="0.2">
      <c r="A34" s="210"/>
      <c r="B34" s="86"/>
      <c r="C34" s="86"/>
      <c r="D34" s="86"/>
      <c r="E34" s="86"/>
      <c r="F34" s="87"/>
      <c r="G34" s="86"/>
      <c r="H34" s="86"/>
    </row>
    <row r="35" spans="1:8" x14ac:dyDescent="0.2">
      <c r="A35" s="212" t="s">
        <v>453</v>
      </c>
      <c r="B35" s="88">
        <v>39.466239999999999</v>
      </c>
      <c r="C35" s="88" t="s">
        <v>381</v>
      </c>
      <c r="D35" s="88" t="s">
        <v>381</v>
      </c>
      <c r="E35" s="88" t="s">
        <v>381</v>
      </c>
      <c r="F35" s="88">
        <v>39.466239999999999</v>
      </c>
      <c r="G35" s="89" t="s">
        <v>381</v>
      </c>
      <c r="H35" s="90">
        <v>1.9565388479999999</v>
      </c>
    </row>
    <row r="36" spans="1:8" x14ac:dyDescent="0.2">
      <c r="A36" s="210"/>
      <c r="B36" s="108"/>
      <c r="C36" s="108"/>
      <c r="D36" s="108"/>
      <c r="E36" s="108"/>
      <c r="F36" s="108"/>
      <c r="G36" s="108"/>
      <c r="H36" s="108"/>
    </row>
    <row r="37" spans="1:8" ht="15" x14ac:dyDescent="0.25">
      <c r="A37" s="227" t="s">
        <v>100</v>
      </c>
      <c r="B37" s="223"/>
      <c r="C37" s="223"/>
      <c r="D37" s="223"/>
      <c r="E37" s="223"/>
      <c r="F37" s="223"/>
      <c r="G37" s="223"/>
      <c r="H37" s="223"/>
    </row>
    <row r="38" spans="1:8" x14ac:dyDescent="0.2">
      <c r="A38" s="211"/>
      <c r="B38" s="224"/>
      <c r="C38" s="224"/>
      <c r="D38" s="224"/>
      <c r="E38" s="224"/>
      <c r="F38" s="224"/>
      <c r="G38" s="224"/>
      <c r="H38" s="224"/>
    </row>
    <row r="39" spans="1:8" x14ac:dyDescent="0.2">
      <c r="A39" s="209" t="s">
        <v>447</v>
      </c>
      <c r="B39" s="104" t="s">
        <v>381</v>
      </c>
      <c r="C39" s="104">
        <v>4.4769519999999998</v>
      </c>
      <c r="D39" s="104" t="s">
        <v>381</v>
      </c>
      <c r="E39" s="104" t="s">
        <v>381</v>
      </c>
      <c r="F39" s="105">
        <v>4.4769519999999998</v>
      </c>
      <c r="G39" s="104">
        <v>4.4769519999999998</v>
      </c>
      <c r="H39" s="215">
        <v>3.2734656108000002</v>
      </c>
    </row>
    <row r="40" spans="1:8" x14ac:dyDescent="0.2">
      <c r="A40" s="209" t="s">
        <v>39</v>
      </c>
      <c r="B40" s="104" t="s">
        <v>381</v>
      </c>
      <c r="C40" s="104">
        <v>25</v>
      </c>
      <c r="D40" s="104" t="s">
        <v>381</v>
      </c>
      <c r="E40" s="104" t="s">
        <v>381</v>
      </c>
      <c r="F40" s="105">
        <v>25.27</v>
      </c>
      <c r="G40" s="104">
        <v>12.29</v>
      </c>
      <c r="H40" s="215">
        <v>19.739999999999998</v>
      </c>
    </row>
    <row r="41" spans="1:8" x14ac:dyDescent="0.2">
      <c r="A41" s="209" t="s">
        <v>418</v>
      </c>
      <c r="B41" s="104" t="s">
        <v>381</v>
      </c>
      <c r="C41" s="104">
        <v>4.0699560000000004</v>
      </c>
      <c r="D41" s="104" t="s">
        <v>381</v>
      </c>
      <c r="E41" s="104" t="s">
        <v>381</v>
      </c>
      <c r="F41" s="105">
        <v>4.0699560000000004</v>
      </c>
      <c r="G41" s="104">
        <v>4.0699560000000004</v>
      </c>
      <c r="H41" s="215">
        <v>2.5437225000000003</v>
      </c>
    </row>
    <row r="42" spans="1:8" x14ac:dyDescent="0.2">
      <c r="A42" s="210"/>
      <c r="B42" s="86"/>
      <c r="C42" s="86"/>
      <c r="D42" s="86"/>
      <c r="E42" s="86"/>
      <c r="F42" s="87"/>
      <c r="G42" s="86"/>
      <c r="H42" s="86"/>
    </row>
    <row r="43" spans="1:8" x14ac:dyDescent="0.2">
      <c r="A43" s="212" t="s">
        <v>379</v>
      </c>
      <c r="B43" s="88" t="s">
        <v>381</v>
      </c>
      <c r="C43" s="88">
        <f>SUM(C39:C41)</f>
        <v>33.546908000000002</v>
      </c>
      <c r="D43" s="88" t="s">
        <v>381</v>
      </c>
      <c r="E43" s="88" t="s">
        <v>381</v>
      </c>
      <c r="F43" s="88">
        <f>SUM(F39:F41)</f>
        <v>33.816907999999998</v>
      </c>
      <c r="G43" s="89" t="s">
        <v>381</v>
      </c>
      <c r="H43" s="90">
        <f>SUM(H39:H41)</f>
        <v>25.557188110799999</v>
      </c>
    </row>
    <row r="44" spans="1:8" x14ac:dyDescent="0.2">
      <c r="A44" s="210"/>
      <c r="B44" s="108"/>
      <c r="C44" s="108"/>
      <c r="D44" s="108"/>
      <c r="E44" s="108"/>
      <c r="F44" s="108"/>
      <c r="G44" s="108"/>
      <c r="H44" s="108"/>
    </row>
    <row r="45" spans="1:8" ht="15" x14ac:dyDescent="0.25">
      <c r="A45" s="227" t="s">
        <v>101</v>
      </c>
      <c r="B45" s="223"/>
      <c r="C45" s="223"/>
      <c r="D45" s="223"/>
      <c r="E45" s="223"/>
      <c r="F45" s="223"/>
      <c r="G45" s="223"/>
      <c r="H45" s="223"/>
    </row>
    <row r="46" spans="1:8" x14ac:dyDescent="0.2">
      <c r="A46" s="211"/>
      <c r="B46" s="224"/>
      <c r="C46" s="224"/>
      <c r="D46" s="224"/>
      <c r="E46" s="224"/>
      <c r="F46" s="224"/>
      <c r="G46" s="224"/>
      <c r="H46" s="224"/>
    </row>
    <row r="47" spans="1:8" x14ac:dyDescent="0.2">
      <c r="A47" s="209" t="s">
        <v>411</v>
      </c>
      <c r="B47" s="104" t="s">
        <v>381</v>
      </c>
      <c r="C47" s="104" t="s">
        <v>381</v>
      </c>
      <c r="D47" s="104">
        <v>69.8</v>
      </c>
      <c r="E47" s="104" t="s">
        <v>381</v>
      </c>
      <c r="F47" s="105">
        <v>69.8</v>
      </c>
      <c r="G47" s="104">
        <v>25.199515999999999</v>
      </c>
      <c r="H47" s="226">
        <v>1.12820794</v>
      </c>
    </row>
    <row r="48" spans="1:8" x14ac:dyDescent="0.2">
      <c r="A48" s="209" t="s">
        <v>425</v>
      </c>
      <c r="B48" s="104" t="s">
        <v>381</v>
      </c>
      <c r="C48" s="104" t="s">
        <v>381</v>
      </c>
      <c r="D48" s="104" t="s">
        <v>381</v>
      </c>
      <c r="E48" s="104">
        <v>15.457451000000001</v>
      </c>
      <c r="F48" s="105">
        <v>15.457451000000001</v>
      </c>
      <c r="G48" s="104">
        <v>15.457451000000001</v>
      </c>
      <c r="H48" s="215">
        <v>1.9532702376</v>
      </c>
    </row>
    <row r="49" spans="1:8" x14ac:dyDescent="0.2">
      <c r="A49" s="209" t="s">
        <v>392</v>
      </c>
      <c r="B49" s="104" t="s">
        <v>381</v>
      </c>
      <c r="C49" s="104" t="s">
        <v>381</v>
      </c>
      <c r="D49" s="104" t="s">
        <v>381</v>
      </c>
      <c r="E49" s="104">
        <v>3.1242510000000001</v>
      </c>
      <c r="F49" s="105">
        <v>3.1242510000000001</v>
      </c>
      <c r="G49" s="104">
        <v>3.1242510000000001</v>
      </c>
      <c r="H49" s="226">
        <v>0.78106275000000003</v>
      </c>
    </row>
    <row r="50" spans="1:8" x14ac:dyDescent="0.2">
      <c r="A50" s="210"/>
      <c r="B50" s="86"/>
      <c r="C50" s="86"/>
      <c r="D50" s="86"/>
      <c r="E50" s="86"/>
      <c r="F50" s="87"/>
      <c r="G50" s="86"/>
      <c r="H50" s="86"/>
    </row>
    <row r="51" spans="1:8" x14ac:dyDescent="0.2">
      <c r="A51" s="212" t="s">
        <v>454</v>
      </c>
      <c r="B51" s="88" t="s">
        <v>381</v>
      </c>
      <c r="C51" s="88" t="s">
        <v>381</v>
      </c>
      <c r="D51" s="88">
        <v>69.8</v>
      </c>
      <c r="E51" s="88">
        <v>18.581702</v>
      </c>
      <c r="F51" s="88">
        <f>SUM(F47:F49)</f>
        <v>88.381702000000004</v>
      </c>
      <c r="G51" s="89" t="s">
        <v>381</v>
      </c>
      <c r="H51" s="90">
        <f>SUM(H47:H49)</f>
        <v>3.8625409276000005</v>
      </c>
    </row>
  </sheetData>
  <mergeCells count="2">
    <mergeCell ref="B3:H3"/>
    <mergeCell ref="B26:E26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13" zoomScaleNormal="100" workbookViewId="0">
      <selection activeCell="G27" sqref="G27:I27"/>
    </sheetView>
  </sheetViews>
  <sheetFormatPr defaultRowHeight="15" x14ac:dyDescent="0.25"/>
  <cols>
    <col min="1" max="1" width="42.85546875" style="467" customWidth="1"/>
    <col min="2" max="3" width="16.140625" style="467" customWidth="1"/>
    <col min="4" max="5" width="9.140625" style="467"/>
    <col min="6" max="6" width="4" style="467" hidden="1" customWidth="1"/>
    <col min="7" max="8" width="9.140625" style="467"/>
    <col min="9" max="9" width="0.140625" style="467" customWidth="1"/>
    <col min="10" max="16384" width="9.140625" style="467"/>
  </cols>
  <sheetData>
    <row r="1" spans="1:9" x14ac:dyDescent="0.25">
      <c r="A1" s="590" t="s">
        <v>666</v>
      </c>
      <c r="B1" s="590"/>
      <c r="C1" s="590"/>
      <c r="D1" s="590"/>
      <c r="E1" s="590"/>
      <c r="F1" s="590"/>
      <c r="G1" s="590"/>
      <c r="H1" s="590"/>
      <c r="I1" s="590"/>
    </row>
    <row r="2" spans="1:9" x14ac:dyDescent="0.25">
      <c r="A2" s="328"/>
      <c r="B2" s="572"/>
      <c r="C2" s="572"/>
      <c r="D2" s="572"/>
      <c r="E2" s="328"/>
      <c r="F2" s="572"/>
      <c r="G2" s="572"/>
      <c r="H2" s="572"/>
      <c r="I2" s="328"/>
    </row>
    <row r="3" spans="1:9" ht="15.75" thickBot="1" x14ac:dyDescent="0.3">
      <c r="A3" s="325"/>
      <c r="B3" s="705" t="s">
        <v>497</v>
      </c>
      <c r="C3" s="706"/>
      <c r="D3" s="707"/>
      <c r="E3" s="708"/>
      <c r="F3" s="708"/>
      <c r="G3" s="709"/>
      <c r="H3" s="707"/>
      <c r="I3" s="709"/>
    </row>
    <row r="4" spans="1:9" ht="15.75" thickBot="1" x14ac:dyDescent="0.3">
      <c r="A4" s="710" t="s">
        <v>667</v>
      </c>
      <c r="B4" s="711" t="s">
        <v>499</v>
      </c>
      <c r="C4" s="712"/>
      <c r="D4" s="588" t="s">
        <v>474</v>
      </c>
      <c r="E4" s="713"/>
      <c r="F4" s="713"/>
      <c r="G4" s="713"/>
      <c r="H4" s="713"/>
      <c r="I4" s="589"/>
    </row>
    <row r="5" spans="1:9" x14ac:dyDescent="0.25">
      <c r="A5" s="710"/>
      <c r="B5" s="330" t="s">
        <v>575</v>
      </c>
      <c r="C5" s="528" t="s">
        <v>268</v>
      </c>
      <c r="D5" s="609" t="s">
        <v>575</v>
      </c>
      <c r="E5" s="714"/>
      <c r="F5" s="610"/>
      <c r="G5" s="609" t="s">
        <v>268</v>
      </c>
      <c r="H5" s="714"/>
      <c r="I5" s="610"/>
    </row>
    <row r="6" spans="1:9" ht="15.75" thickBot="1" x14ac:dyDescent="0.3">
      <c r="A6" s="326"/>
      <c r="B6" s="174"/>
      <c r="C6" s="527"/>
      <c r="D6" s="551"/>
      <c r="E6" s="552"/>
      <c r="F6" s="605"/>
      <c r="G6" s="551"/>
      <c r="H6" s="552"/>
      <c r="I6" s="552"/>
    </row>
    <row r="7" spans="1:9" ht="15.75" thickBot="1" x14ac:dyDescent="0.3">
      <c r="A7" s="486" t="s">
        <v>668</v>
      </c>
      <c r="B7" s="487">
        <v>808</v>
      </c>
      <c r="C7" s="488">
        <v>154</v>
      </c>
      <c r="D7" s="702">
        <v>810</v>
      </c>
      <c r="E7" s="703"/>
      <c r="F7" s="704"/>
      <c r="G7" s="702">
        <v>154</v>
      </c>
      <c r="H7" s="703"/>
      <c r="I7" s="704"/>
    </row>
    <row r="8" spans="1:9" ht="15.75" thickBot="1" x14ac:dyDescent="0.3">
      <c r="A8" s="489" t="s">
        <v>669</v>
      </c>
      <c r="B8" s="490">
        <v>5</v>
      </c>
      <c r="C8" s="491">
        <v>6</v>
      </c>
      <c r="D8" s="696">
        <v>5</v>
      </c>
      <c r="E8" s="697"/>
      <c r="F8" s="698"/>
      <c r="G8" s="696">
        <v>7</v>
      </c>
      <c r="H8" s="697"/>
      <c r="I8" s="698"/>
    </row>
    <row r="9" spans="1:9" ht="15.75" thickBot="1" x14ac:dyDescent="0.3">
      <c r="A9" s="492" t="s">
        <v>670</v>
      </c>
      <c r="B9" s="493">
        <v>390</v>
      </c>
      <c r="C9" s="494">
        <v>304</v>
      </c>
      <c r="D9" s="696">
        <v>402</v>
      </c>
      <c r="E9" s="697"/>
      <c r="F9" s="698"/>
      <c r="G9" s="696">
        <v>312</v>
      </c>
      <c r="H9" s="697"/>
      <c r="I9" s="698"/>
    </row>
    <row r="10" spans="1:9" ht="15.75" thickBot="1" x14ac:dyDescent="0.3">
      <c r="A10" s="489" t="s">
        <v>671</v>
      </c>
      <c r="B10" s="490">
        <v>318</v>
      </c>
      <c r="C10" s="491">
        <v>641</v>
      </c>
      <c r="D10" s="696">
        <v>321</v>
      </c>
      <c r="E10" s="697"/>
      <c r="F10" s="698"/>
      <c r="G10" s="696">
        <v>642</v>
      </c>
      <c r="H10" s="697"/>
      <c r="I10" s="698"/>
    </row>
    <row r="11" spans="1:9" ht="15.75" thickBot="1" x14ac:dyDescent="0.3">
      <c r="A11" s="492" t="s">
        <v>672</v>
      </c>
      <c r="B11" s="493">
        <v>66</v>
      </c>
      <c r="C11" s="494">
        <v>37</v>
      </c>
      <c r="D11" s="696">
        <v>66</v>
      </c>
      <c r="E11" s="697"/>
      <c r="F11" s="698"/>
      <c r="G11" s="696">
        <v>37</v>
      </c>
      <c r="H11" s="697"/>
      <c r="I11" s="698"/>
    </row>
    <row r="12" spans="1:9" ht="15.75" thickBot="1" x14ac:dyDescent="0.3">
      <c r="A12" s="489" t="s">
        <v>673</v>
      </c>
      <c r="B12" s="490">
        <v>10</v>
      </c>
      <c r="C12" s="491">
        <v>24</v>
      </c>
      <c r="D12" s="696">
        <v>10</v>
      </c>
      <c r="E12" s="697"/>
      <c r="F12" s="698"/>
      <c r="G12" s="696">
        <v>24</v>
      </c>
      <c r="H12" s="697"/>
      <c r="I12" s="698"/>
    </row>
    <row r="13" spans="1:9" ht="15.75" thickBot="1" x14ac:dyDescent="0.3">
      <c r="A13" s="492" t="s">
        <v>674</v>
      </c>
      <c r="B13" s="495">
        <v>1851</v>
      </c>
      <c r="C13" s="494">
        <v>379</v>
      </c>
      <c r="D13" s="699">
        <v>1901</v>
      </c>
      <c r="E13" s="700"/>
      <c r="F13" s="701"/>
      <c r="G13" s="696">
        <v>390</v>
      </c>
      <c r="H13" s="697"/>
      <c r="I13" s="698"/>
    </row>
    <row r="14" spans="1:9" ht="15.75" thickBot="1" x14ac:dyDescent="0.3">
      <c r="A14" s="489" t="s">
        <v>675</v>
      </c>
      <c r="B14" s="490">
        <v>17</v>
      </c>
      <c r="C14" s="496">
        <v>1607</v>
      </c>
      <c r="D14" s="696">
        <v>17</v>
      </c>
      <c r="E14" s="697"/>
      <c r="F14" s="698"/>
      <c r="G14" s="699">
        <v>1607</v>
      </c>
      <c r="H14" s="700"/>
      <c r="I14" s="701"/>
    </row>
    <row r="15" spans="1:9" ht="15.75" thickBot="1" x14ac:dyDescent="0.3">
      <c r="A15" s="492" t="s">
        <v>676</v>
      </c>
      <c r="B15" s="493">
        <v>76</v>
      </c>
      <c r="C15" s="494">
        <v>201</v>
      </c>
      <c r="D15" s="696">
        <v>76</v>
      </c>
      <c r="E15" s="697"/>
      <c r="F15" s="698"/>
      <c r="G15" s="696">
        <v>201</v>
      </c>
      <c r="H15" s="697"/>
      <c r="I15" s="698"/>
    </row>
    <row r="16" spans="1:9" ht="15.75" thickBot="1" x14ac:dyDescent="0.3">
      <c r="A16" s="489" t="s">
        <v>677</v>
      </c>
      <c r="B16" s="490">
        <v>424</v>
      </c>
      <c r="C16" s="496">
        <v>1031</v>
      </c>
      <c r="D16" s="696">
        <v>431</v>
      </c>
      <c r="E16" s="697"/>
      <c r="F16" s="698"/>
      <c r="G16" s="699">
        <v>1043</v>
      </c>
      <c r="H16" s="700"/>
      <c r="I16" s="701"/>
    </row>
    <row r="17" spans="1:9" ht="15.75" thickBot="1" x14ac:dyDescent="0.3">
      <c r="A17" s="492" t="s">
        <v>678</v>
      </c>
      <c r="B17" s="493">
        <v>27</v>
      </c>
      <c r="C17" s="494">
        <v>67</v>
      </c>
      <c r="D17" s="696">
        <v>27</v>
      </c>
      <c r="E17" s="697"/>
      <c r="F17" s="698"/>
      <c r="G17" s="696">
        <v>67</v>
      </c>
      <c r="H17" s="697"/>
      <c r="I17" s="698"/>
    </row>
    <row r="18" spans="1:9" ht="15.75" thickBot="1" x14ac:dyDescent="0.3">
      <c r="A18" s="489" t="s">
        <v>679</v>
      </c>
      <c r="B18" s="490">
        <v>9</v>
      </c>
      <c r="C18" s="491">
        <v>4</v>
      </c>
      <c r="D18" s="696">
        <v>9</v>
      </c>
      <c r="E18" s="697"/>
      <c r="F18" s="698"/>
      <c r="G18" s="696">
        <v>4</v>
      </c>
      <c r="H18" s="697"/>
      <c r="I18" s="698"/>
    </row>
    <row r="19" spans="1:9" ht="15.75" thickBot="1" x14ac:dyDescent="0.3">
      <c r="A19" s="492" t="s">
        <v>680</v>
      </c>
      <c r="B19" s="493">
        <v>99</v>
      </c>
      <c r="C19" s="494">
        <v>34</v>
      </c>
      <c r="D19" s="696">
        <v>99</v>
      </c>
      <c r="E19" s="697"/>
      <c r="F19" s="698"/>
      <c r="G19" s="696">
        <v>34</v>
      </c>
      <c r="H19" s="697"/>
      <c r="I19" s="698"/>
    </row>
    <row r="20" spans="1:9" ht="15.75" thickBot="1" x14ac:dyDescent="0.3">
      <c r="A20" s="489" t="s">
        <v>681</v>
      </c>
      <c r="B20" s="490">
        <v>11</v>
      </c>
      <c r="C20" s="491">
        <v>5</v>
      </c>
      <c r="D20" s="696">
        <v>11</v>
      </c>
      <c r="E20" s="697"/>
      <c r="F20" s="698"/>
      <c r="G20" s="696">
        <v>5</v>
      </c>
      <c r="H20" s="697"/>
      <c r="I20" s="698"/>
    </row>
    <row r="21" spans="1:9" ht="15.75" thickBot="1" x14ac:dyDescent="0.3">
      <c r="A21" s="492" t="s">
        <v>682</v>
      </c>
      <c r="B21" s="493">
        <v>17</v>
      </c>
      <c r="C21" s="494">
        <v>13</v>
      </c>
      <c r="D21" s="696">
        <v>17</v>
      </c>
      <c r="E21" s="697"/>
      <c r="F21" s="698"/>
      <c r="G21" s="696">
        <v>13</v>
      </c>
      <c r="H21" s="697"/>
      <c r="I21" s="698"/>
    </row>
    <row r="22" spans="1:9" ht="15.75" thickBot="1" x14ac:dyDescent="0.3">
      <c r="A22" s="489" t="s">
        <v>683</v>
      </c>
      <c r="B22" s="490">
        <v>457</v>
      </c>
      <c r="C22" s="491">
        <v>131</v>
      </c>
      <c r="D22" s="696">
        <v>470</v>
      </c>
      <c r="E22" s="697"/>
      <c r="F22" s="698"/>
      <c r="G22" s="696">
        <v>135</v>
      </c>
      <c r="H22" s="697"/>
      <c r="I22" s="698"/>
    </row>
    <row r="23" spans="1:9" ht="15.75" thickBot="1" x14ac:dyDescent="0.3">
      <c r="A23" s="492" t="s">
        <v>684</v>
      </c>
      <c r="B23" s="493">
        <v>662</v>
      </c>
      <c r="C23" s="494">
        <v>496</v>
      </c>
      <c r="D23" s="696">
        <v>677</v>
      </c>
      <c r="E23" s="697"/>
      <c r="F23" s="698"/>
      <c r="G23" s="696">
        <v>515</v>
      </c>
      <c r="H23" s="697"/>
      <c r="I23" s="698"/>
    </row>
    <row r="24" spans="1:9" ht="15.75" thickBot="1" x14ac:dyDescent="0.3">
      <c r="A24" s="489" t="s">
        <v>685</v>
      </c>
      <c r="B24" s="490">
        <v>65</v>
      </c>
      <c r="C24" s="491">
        <v>35</v>
      </c>
      <c r="D24" s="696">
        <v>66</v>
      </c>
      <c r="E24" s="697"/>
      <c r="F24" s="698"/>
      <c r="G24" s="696">
        <v>36</v>
      </c>
      <c r="H24" s="697"/>
      <c r="I24" s="698"/>
    </row>
    <row r="25" spans="1:9" ht="15.75" thickBot="1" x14ac:dyDescent="0.3">
      <c r="A25" s="492" t="s">
        <v>686</v>
      </c>
      <c r="B25" s="493">
        <v>111</v>
      </c>
      <c r="C25" s="494">
        <v>84</v>
      </c>
      <c r="D25" s="696">
        <v>111</v>
      </c>
      <c r="E25" s="697"/>
      <c r="F25" s="698"/>
      <c r="G25" s="696">
        <v>84</v>
      </c>
      <c r="H25" s="697"/>
      <c r="I25" s="698"/>
    </row>
    <row r="26" spans="1:9" ht="15.75" thickBot="1" x14ac:dyDescent="0.3">
      <c r="A26" s="489" t="s">
        <v>687</v>
      </c>
      <c r="B26" s="490">
        <v>304</v>
      </c>
      <c r="C26" s="491">
        <v>253</v>
      </c>
      <c r="D26" s="696">
        <v>304</v>
      </c>
      <c r="E26" s="697"/>
      <c r="F26" s="698"/>
      <c r="G26" s="696">
        <v>253</v>
      </c>
      <c r="H26" s="697"/>
      <c r="I26" s="698"/>
    </row>
    <row r="27" spans="1:9" ht="15.75" thickBot="1" x14ac:dyDescent="0.3">
      <c r="A27" s="492" t="s">
        <v>688</v>
      </c>
      <c r="B27" s="493">
        <v>97</v>
      </c>
      <c r="C27" s="494">
        <v>56</v>
      </c>
      <c r="D27" s="696">
        <v>97</v>
      </c>
      <c r="E27" s="697"/>
      <c r="F27" s="698"/>
      <c r="G27" s="696">
        <v>56</v>
      </c>
      <c r="H27" s="697"/>
      <c r="I27" s="698"/>
    </row>
    <row r="28" spans="1:9" ht="15.75" thickBot="1" x14ac:dyDescent="0.3">
      <c r="A28" s="489" t="s">
        <v>689</v>
      </c>
      <c r="B28" s="490">
        <v>282</v>
      </c>
      <c r="C28" s="496">
        <v>2361</v>
      </c>
      <c r="D28" s="696">
        <v>282</v>
      </c>
      <c r="E28" s="697"/>
      <c r="F28" s="698"/>
      <c r="G28" s="699">
        <v>2361</v>
      </c>
      <c r="H28" s="700"/>
      <c r="I28" s="701"/>
    </row>
    <row r="29" spans="1:9" ht="15.75" thickBot="1" x14ac:dyDescent="0.3">
      <c r="A29" s="492" t="s">
        <v>690</v>
      </c>
      <c r="B29" s="495">
        <v>1743</v>
      </c>
      <c r="C29" s="497">
        <v>1897</v>
      </c>
      <c r="D29" s="699">
        <v>1743</v>
      </c>
      <c r="E29" s="700"/>
      <c r="F29" s="701"/>
      <c r="G29" s="699">
        <v>1897</v>
      </c>
      <c r="H29" s="700"/>
      <c r="I29" s="701"/>
    </row>
    <row r="30" spans="1:9" ht="15.75" thickBot="1" x14ac:dyDescent="0.3">
      <c r="A30" s="489" t="s">
        <v>691</v>
      </c>
      <c r="B30" s="490">
        <v>815</v>
      </c>
      <c r="C30" s="491">
        <v>500</v>
      </c>
      <c r="D30" s="696">
        <v>815</v>
      </c>
      <c r="E30" s="697"/>
      <c r="F30" s="698"/>
      <c r="G30" s="696">
        <v>500</v>
      </c>
      <c r="H30" s="697"/>
      <c r="I30" s="698"/>
    </row>
    <row r="31" spans="1:9" x14ac:dyDescent="0.25">
      <c r="A31" s="326"/>
      <c r="B31" s="174"/>
      <c r="C31" s="527"/>
      <c r="D31" s="574"/>
      <c r="E31" s="575"/>
      <c r="F31" s="576"/>
      <c r="G31" s="574"/>
      <c r="H31" s="575"/>
      <c r="I31" s="575"/>
    </row>
    <row r="32" spans="1:9" x14ac:dyDescent="0.25">
      <c r="A32" s="498" t="s">
        <v>474</v>
      </c>
      <c r="B32" s="499">
        <v>8667</v>
      </c>
      <c r="C32" s="535">
        <v>10323</v>
      </c>
      <c r="D32" s="693">
        <v>8767</v>
      </c>
      <c r="E32" s="694"/>
      <c r="F32" s="695"/>
      <c r="G32" s="693">
        <v>10377</v>
      </c>
      <c r="H32" s="694"/>
      <c r="I32" s="694"/>
    </row>
    <row r="54" spans="1:1" x14ac:dyDescent="0.25">
      <c r="A54" s="468"/>
    </row>
  </sheetData>
  <mergeCells count="65">
    <mergeCell ref="D6:F6"/>
    <mergeCell ref="G6:I6"/>
    <mergeCell ref="A1:I1"/>
    <mergeCell ref="B2:D2"/>
    <mergeCell ref="F2:H2"/>
    <mergeCell ref="B3:C3"/>
    <mergeCell ref="D3:G3"/>
    <mergeCell ref="H3:I3"/>
    <mergeCell ref="A4:A5"/>
    <mergeCell ref="B4:C4"/>
    <mergeCell ref="D4:I4"/>
    <mergeCell ref="D5:F5"/>
    <mergeCell ref="G5:I5"/>
    <mergeCell ref="D7:F7"/>
    <mergeCell ref="G7:I7"/>
    <mergeCell ref="D8:F8"/>
    <mergeCell ref="G8:I8"/>
    <mergeCell ref="D9:F9"/>
    <mergeCell ref="G9:I9"/>
    <mergeCell ref="D10:F10"/>
    <mergeCell ref="G10:I10"/>
    <mergeCell ref="D11:F11"/>
    <mergeCell ref="G11:I11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G16:I16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G27:I27"/>
    <mergeCell ref="D31:F31"/>
    <mergeCell ref="G31:I31"/>
    <mergeCell ref="D32:F32"/>
    <mergeCell ref="G32:I32"/>
    <mergeCell ref="D28:F28"/>
    <mergeCell ref="G28:I28"/>
    <mergeCell ref="D29:F29"/>
    <mergeCell ref="G29:I29"/>
    <mergeCell ref="D30:F30"/>
    <mergeCell ref="G30:I30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zoomScaleNormal="100" workbookViewId="0">
      <selection sqref="A1:M1"/>
    </sheetView>
  </sheetViews>
  <sheetFormatPr defaultRowHeight="15" x14ac:dyDescent="0.25"/>
  <cols>
    <col min="1" max="1" width="28.7109375" style="467" bestFit="1" customWidth="1"/>
    <col min="2" max="6" width="9.140625" style="467"/>
    <col min="7" max="7" width="8.85546875" style="467" customWidth="1"/>
    <col min="8" max="10" width="9.140625" style="467" hidden="1" customWidth="1"/>
    <col min="11" max="12" width="9.140625" style="467"/>
    <col min="13" max="13" width="11.42578125" style="467" customWidth="1"/>
    <col min="14" max="14" width="18.42578125" style="467" customWidth="1"/>
    <col min="15" max="16384" width="9.140625" style="467"/>
  </cols>
  <sheetData>
    <row r="1" spans="1:15" x14ac:dyDescent="0.25">
      <c r="A1" s="590" t="s">
        <v>692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72"/>
      <c r="O1" s="572"/>
    </row>
    <row r="2" spans="1:15" x14ac:dyDescent="0.25">
      <c r="A2" s="328"/>
      <c r="B2" s="328"/>
      <c r="C2" s="328"/>
      <c r="D2" s="328"/>
      <c r="E2" s="572"/>
      <c r="F2" s="572"/>
      <c r="G2" s="572"/>
      <c r="H2" s="328"/>
      <c r="I2" s="328"/>
      <c r="J2" s="328"/>
      <c r="K2" s="572"/>
      <c r="L2" s="572"/>
      <c r="M2" s="572"/>
      <c r="N2" s="572"/>
      <c r="O2" s="572"/>
    </row>
    <row r="3" spans="1:15" x14ac:dyDescent="0.25">
      <c r="A3" s="328"/>
      <c r="B3" s="570" t="s">
        <v>503</v>
      </c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2"/>
      <c r="O3" s="572"/>
    </row>
    <row r="4" spans="1:15" ht="15.75" thickBot="1" x14ac:dyDescent="0.3">
      <c r="A4" s="485"/>
      <c r="B4" s="485"/>
      <c r="C4" s="485"/>
      <c r="D4" s="485"/>
      <c r="E4" s="708"/>
      <c r="F4" s="708"/>
      <c r="G4" s="708"/>
      <c r="H4" s="485"/>
      <c r="I4" s="485"/>
      <c r="J4" s="485"/>
      <c r="K4" s="708"/>
      <c r="L4" s="708"/>
      <c r="M4" s="708"/>
      <c r="N4" s="708"/>
      <c r="O4" s="708"/>
    </row>
    <row r="5" spans="1:15" ht="12.75" customHeight="1" x14ac:dyDescent="0.25">
      <c r="A5" s="753" t="s">
        <v>599</v>
      </c>
      <c r="B5" s="750">
        <v>1992</v>
      </c>
      <c r="C5" s="750">
        <v>1996</v>
      </c>
      <c r="D5" s="750">
        <v>2002</v>
      </c>
      <c r="E5" s="750">
        <v>2006</v>
      </c>
      <c r="F5" s="750" t="s">
        <v>693</v>
      </c>
      <c r="G5" s="741" t="s">
        <v>694</v>
      </c>
      <c r="H5" s="742"/>
      <c r="I5" s="742"/>
      <c r="J5" s="743"/>
      <c r="K5" s="750" t="s">
        <v>695</v>
      </c>
      <c r="L5" s="750" t="s">
        <v>696</v>
      </c>
      <c r="M5" s="716" t="s">
        <v>697</v>
      </c>
      <c r="N5" s="608" t="s">
        <v>707</v>
      </c>
      <c r="O5" s="739"/>
    </row>
    <row r="6" spans="1:15" ht="16.5" customHeight="1" x14ac:dyDescent="0.25">
      <c r="A6" s="754"/>
      <c r="B6" s="751"/>
      <c r="C6" s="751"/>
      <c r="D6" s="751"/>
      <c r="E6" s="751"/>
      <c r="F6" s="751"/>
      <c r="G6" s="744"/>
      <c r="H6" s="745"/>
      <c r="I6" s="745"/>
      <c r="J6" s="746"/>
      <c r="K6" s="751"/>
      <c r="L6" s="751"/>
      <c r="M6" s="717"/>
      <c r="N6" s="550"/>
      <c r="O6" s="740"/>
    </row>
    <row r="7" spans="1:15" ht="12.75" customHeight="1" thickBot="1" x14ac:dyDescent="0.3">
      <c r="A7" s="755"/>
      <c r="B7" s="752"/>
      <c r="C7" s="752"/>
      <c r="D7" s="752"/>
      <c r="E7" s="752"/>
      <c r="F7" s="752"/>
      <c r="G7" s="747"/>
      <c r="H7" s="748"/>
      <c r="I7" s="748"/>
      <c r="J7" s="749"/>
      <c r="K7" s="752"/>
      <c r="L7" s="752"/>
      <c r="M7" s="718"/>
      <c r="N7" s="614"/>
      <c r="O7" s="740"/>
    </row>
    <row r="8" spans="1:15" ht="15.75" thickBot="1" x14ac:dyDescent="0.3">
      <c r="A8" s="328"/>
      <c r="B8" s="501"/>
      <c r="C8" s="502"/>
      <c r="D8" s="502"/>
      <c r="E8" s="502"/>
      <c r="F8" s="502"/>
      <c r="G8" s="732"/>
      <c r="H8" s="722"/>
      <c r="I8" s="722"/>
      <c r="J8" s="733"/>
      <c r="K8" s="502"/>
      <c r="L8" s="502"/>
      <c r="M8" s="516"/>
      <c r="N8" s="328"/>
      <c r="O8" s="185"/>
    </row>
    <row r="9" spans="1:15" ht="15.75" thickBot="1" x14ac:dyDescent="0.3">
      <c r="A9" s="176" t="s">
        <v>499</v>
      </c>
      <c r="B9" s="501"/>
      <c r="C9" s="502"/>
      <c r="D9" s="502"/>
      <c r="E9" s="502"/>
      <c r="F9" s="502"/>
      <c r="G9" s="734"/>
      <c r="H9" s="572"/>
      <c r="I9" s="572"/>
      <c r="J9" s="735"/>
      <c r="K9" s="502"/>
      <c r="L9" s="502"/>
      <c r="M9" s="516"/>
      <c r="N9" s="328"/>
      <c r="O9" s="185"/>
    </row>
    <row r="10" spans="1:15" ht="15.75" thickBot="1" x14ac:dyDescent="0.3">
      <c r="A10" s="485"/>
      <c r="B10" s="503"/>
      <c r="C10" s="504"/>
      <c r="D10" s="504"/>
      <c r="E10" s="504"/>
      <c r="F10" s="504"/>
      <c r="G10" s="707"/>
      <c r="H10" s="708"/>
      <c r="I10" s="708"/>
      <c r="J10" s="709"/>
      <c r="K10" s="504"/>
      <c r="L10" s="504"/>
      <c r="M10" s="516"/>
      <c r="N10" s="485"/>
      <c r="O10" s="185"/>
    </row>
    <row r="11" spans="1:15" ht="15.75" thickBot="1" x14ac:dyDescent="0.3">
      <c r="A11" s="523" t="s">
        <v>698</v>
      </c>
      <c r="B11" s="524">
        <v>1574</v>
      </c>
      <c r="C11" s="525">
        <v>1511</v>
      </c>
      <c r="D11" s="525">
        <v>1265</v>
      </c>
      <c r="E11" s="525">
        <v>1341</v>
      </c>
      <c r="F11" s="525">
        <v>1463</v>
      </c>
      <c r="G11" s="736">
        <v>1491</v>
      </c>
      <c r="H11" s="737"/>
      <c r="I11" s="737"/>
      <c r="J11" s="738"/>
      <c r="K11" s="525">
        <v>1503</v>
      </c>
      <c r="L11" s="525">
        <v>1510</v>
      </c>
      <c r="M11" s="517">
        <v>1488</v>
      </c>
      <c r="N11" s="526">
        <v>-1.4E-2</v>
      </c>
      <c r="O11" s="185"/>
    </row>
    <row r="12" spans="1:15" ht="15.75" thickBot="1" x14ac:dyDescent="0.3">
      <c r="A12" s="405" t="s">
        <v>699</v>
      </c>
      <c r="B12" s="307">
        <v>158</v>
      </c>
      <c r="C12" s="299">
        <v>189</v>
      </c>
      <c r="D12" s="299">
        <v>197</v>
      </c>
      <c r="E12" s="299">
        <v>74</v>
      </c>
      <c r="F12" s="299" t="s">
        <v>391</v>
      </c>
      <c r="G12" s="729" t="s">
        <v>391</v>
      </c>
      <c r="H12" s="730"/>
      <c r="I12" s="730"/>
      <c r="J12" s="731"/>
      <c r="K12" s="299" t="s">
        <v>391</v>
      </c>
      <c r="L12" s="299" t="s">
        <v>391</v>
      </c>
      <c r="M12" s="518" t="s">
        <v>391</v>
      </c>
      <c r="N12" s="509" t="s">
        <v>391</v>
      </c>
      <c r="O12" s="185"/>
    </row>
    <row r="13" spans="1:15" ht="15.75" thickBot="1" x14ac:dyDescent="0.3">
      <c r="A13" s="505"/>
      <c r="B13" s="503"/>
      <c r="C13" s="504"/>
      <c r="D13" s="504"/>
      <c r="E13" s="504"/>
      <c r="F13" s="504"/>
      <c r="G13" s="707"/>
      <c r="H13" s="708"/>
      <c r="I13" s="708"/>
      <c r="J13" s="709"/>
      <c r="K13" s="504"/>
      <c r="L13" s="504"/>
      <c r="M13" s="522"/>
      <c r="N13" s="504"/>
      <c r="O13" s="185"/>
    </row>
    <row r="14" spans="1:15" ht="15.75" thickBot="1" x14ac:dyDescent="0.3">
      <c r="A14" s="401" t="s">
        <v>700</v>
      </c>
      <c r="B14" s="506">
        <v>1732</v>
      </c>
      <c r="C14" s="507">
        <v>1701</v>
      </c>
      <c r="D14" s="507">
        <v>1462</v>
      </c>
      <c r="E14" s="507">
        <v>1415</v>
      </c>
      <c r="F14" s="507">
        <v>1463</v>
      </c>
      <c r="G14" s="719">
        <v>1491</v>
      </c>
      <c r="H14" s="720"/>
      <c r="I14" s="720"/>
      <c r="J14" s="721"/>
      <c r="K14" s="507">
        <v>1503</v>
      </c>
      <c r="L14" s="507">
        <v>1510</v>
      </c>
      <c r="M14" s="521">
        <v>1488</v>
      </c>
      <c r="N14" s="513">
        <v>-1.4E-2</v>
      </c>
      <c r="O14" s="185"/>
    </row>
    <row r="15" spans="1:15" ht="15.75" thickBot="1" x14ac:dyDescent="0.3">
      <c r="A15" s="328"/>
      <c r="B15" s="501"/>
      <c r="C15" s="502"/>
      <c r="D15" s="502"/>
      <c r="E15" s="502"/>
      <c r="F15" s="502"/>
      <c r="G15" s="732"/>
      <c r="H15" s="722"/>
      <c r="I15" s="722"/>
      <c r="J15" s="733"/>
      <c r="K15" s="502"/>
      <c r="L15" s="502"/>
      <c r="M15" s="519"/>
      <c r="N15" s="328"/>
      <c r="O15" s="185"/>
    </row>
    <row r="16" spans="1:15" ht="15.75" thickBot="1" x14ac:dyDescent="0.3">
      <c r="A16" s="176" t="s">
        <v>701</v>
      </c>
      <c r="B16" s="501"/>
      <c r="C16" s="502"/>
      <c r="D16" s="502"/>
      <c r="E16" s="502"/>
      <c r="F16" s="502"/>
      <c r="G16" s="734"/>
      <c r="H16" s="572"/>
      <c r="I16" s="572"/>
      <c r="J16" s="735"/>
      <c r="K16" s="502"/>
      <c r="L16" s="502"/>
      <c r="M16" s="519"/>
      <c r="N16" s="328"/>
      <c r="O16" s="185"/>
    </row>
    <row r="17" spans="1:15" ht="15.75" thickBot="1" x14ac:dyDescent="0.3">
      <c r="A17" s="485"/>
      <c r="B17" s="503"/>
      <c r="C17" s="504"/>
      <c r="D17" s="504"/>
      <c r="E17" s="504"/>
      <c r="F17" s="504"/>
      <c r="G17" s="707"/>
      <c r="H17" s="708"/>
      <c r="I17" s="708"/>
      <c r="J17" s="709"/>
      <c r="K17" s="504"/>
      <c r="L17" s="504"/>
      <c r="M17" s="519"/>
      <c r="N17" s="485"/>
      <c r="O17" s="185"/>
    </row>
    <row r="18" spans="1:15" ht="15.75" thickBot="1" x14ac:dyDescent="0.3">
      <c r="A18" s="405" t="s">
        <v>702</v>
      </c>
      <c r="B18" s="307">
        <v>57</v>
      </c>
      <c r="C18" s="299">
        <v>13</v>
      </c>
      <c r="D18" s="299">
        <v>20</v>
      </c>
      <c r="E18" s="299">
        <v>21</v>
      </c>
      <c r="F18" s="299">
        <v>19</v>
      </c>
      <c r="G18" s="729">
        <v>25</v>
      </c>
      <c r="H18" s="730"/>
      <c r="I18" s="730"/>
      <c r="J18" s="731"/>
      <c r="K18" s="299">
        <v>3</v>
      </c>
      <c r="L18" s="299">
        <v>9</v>
      </c>
      <c r="M18" s="518">
        <v>38</v>
      </c>
      <c r="N18" s="508">
        <v>4.2</v>
      </c>
      <c r="O18" s="185"/>
    </row>
    <row r="19" spans="1:15" ht="15.75" thickBot="1" x14ac:dyDescent="0.3">
      <c r="A19" s="405" t="s">
        <v>703</v>
      </c>
      <c r="B19" s="307">
        <v>5</v>
      </c>
      <c r="C19" s="299">
        <v>0.4</v>
      </c>
      <c r="D19" s="299">
        <v>4</v>
      </c>
      <c r="E19" s="299">
        <v>14</v>
      </c>
      <c r="F19" s="299" t="s">
        <v>391</v>
      </c>
      <c r="G19" s="729" t="s">
        <v>391</v>
      </c>
      <c r="H19" s="730"/>
      <c r="I19" s="730"/>
      <c r="J19" s="731"/>
      <c r="K19" s="299" t="s">
        <v>391</v>
      </c>
      <c r="L19" s="299" t="s">
        <v>391</v>
      </c>
      <c r="M19" s="518" t="s">
        <v>391</v>
      </c>
      <c r="N19" s="509" t="s">
        <v>391</v>
      </c>
      <c r="O19" s="185"/>
    </row>
    <row r="20" spans="1:15" ht="15.75" thickBot="1" x14ac:dyDescent="0.3">
      <c r="A20" s="485"/>
      <c r="B20" s="503"/>
      <c r="C20" s="504"/>
      <c r="D20" s="504"/>
      <c r="E20" s="504"/>
      <c r="F20" s="504"/>
      <c r="G20" s="723"/>
      <c r="H20" s="724"/>
      <c r="I20" s="724"/>
      <c r="J20" s="725"/>
      <c r="K20" s="504"/>
      <c r="L20" s="504"/>
      <c r="M20" s="519"/>
      <c r="N20" s="485"/>
      <c r="O20" s="185"/>
    </row>
    <row r="21" spans="1:15" ht="15.75" thickBot="1" x14ac:dyDescent="0.3">
      <c r="A21" s="401" t="s">
        <v>704</v>
      </c>
      <c r="B21" s="510">
        <v>62</v>
      </c>
      <c r="C21" s="511">
        <v>13</v>
      </c>
      <c r="D21" s="511">
        <v>24</v>
      </c>
      <c r="E21" s="511">
        <v>35</v>
      </c>
      <c r="F21" s="511">
        <v>19</v>
      </c>
      <c r="G21" s="726">
        <v>25</v>
      </c>
      <c r="H21" s="727"/>
      <c r="I21" s="727"/>
      <c r="J21" s="728"/>
      <c r="K21" s="511">
        <v>3</v>
      </c>
      <c r="L21" s="511">
        <v>9</v>
      </c>
      <c r="M21" s="520">
        <v>38</v>
      </c>
      <c r="N21" s="512">
        <v>4.2</v>
      </c>
      <c r="O21" s="185"/>
    </row>
    <row r="22" spans="1:15" ht="15.75" thickBot="1" x14ac:dyDescent="0.3">
      <c r="A22" s="485"/>
      <c r="B22" s="503"/>
      <c r="C22" s="504"/>
      <c r="D22" s="504"/>
      <c r="E22" s="504"/>
      <c r="F22" s="504"/>
      <c r="G22" s="707"/>
      <c r="H22" s="708"/>
      <c r="I22" s="708"/>
      <c r="J22" s="709"/>
      <c r="K22" s="504"/>
      <c r="L22" s="504"/>
      <c r="M22" s="519"/>
      <c r="N22" s="485"/>
      <c r="O22" s="185"/>
    </row>
    <row r="23" spans="1:15" ht="15.75" thickBot="1" x14ac:dyDescent="0.3">
      <c r="A23" s="347" t="s">
        <v>705</v>
      </c>
      <c r="B23" s="506">
        <v>1794</v>
      </c>
      <c r="C23" s="507">
        <v>1714</v>
      </c>
      <c r="D23" s="507">
        <v>1486</v>
      </c>
      <c r="E23" s="507">
        <v>1450</v>
      </c>
      <c r="F23" s="507">
        <v>1482</v>
      </c>
      <c r="G23" s="719">
        <v>1516</v>
      </c>
      <c r="H23" s="720"/>
      <c r="I23" s="720"/>
      <c r="J23" s="721"/>
      <c r="K23" s="507">
        <v>1506</v>
      </c>
      <c r="L23" s="507">
        <v>1519</v>
      </c>
      <c r="M23" s="521">
        <v>1526</v>
      </c>
      <c r="N23" s="513">
        <v>4.0000000000000001E-3</v>
      </c>
      <c r="O23" s="185"/>
    </row>
    <row r="24" spans="1:15" x14ac:dyDescent="0.25">
      <c r="A24" s="328"/>
      <c r="B24" s="328"/>
      <c r="C24" s="328"/>
      <c r="D24" s="328"/>
      <c r="E24" s="722"/>
      <c r="F24" s="722"/>
      <c r="G24" s="722"/>
      <c r="H24" s="328"/>
      <c r="I24" s="328"/>
      <c r="J24" s="328"/>
      <c r="K24" s="722"/>
      <c r="L24" s="722"/>
      <c r="M24" s="515"/>
      <c r="N24" s="514"/>
      <c r="O24" s="185"/>
    </row>
    <row r="25" spans="1:15" x14ac:dyDescent="0.25">
      <c r="A25" s="715" t="s">
        <v>706</v>
      </c>
      <c r="B25" s="715"/>
      <c r="C25" s="715"/>
      <c r="D25" s="715"/>
      <c r="E25" s="715"/>
      <c r="F25" s="715"/>
      <c r="G25" s="715"/>
      <c r="H25" s="715"/>
      <c r="I25" s="715"/>
      <c r="J25" s="715"/>
      <c r="K25" s="572"/>
      <c r="L25" s="572"/>
      <c r="M25" s="500"/>
      <c r="N25" s="328"/>
      <c r="O25" s="185"/>
    </row>
    <row r="53" spans="1:1" x14ac:dyDescent="0.25">
      <c r="A53" s="468"/>
    </row>
  </sheetData>
  <mergeCells count="42">
    <mergeCell ref="A1:M1"/>
    <mergeCell ref="N1:O1"/>
    <mergeCell ref="E2:G2"/>
    <mergeCell ref="K2:M2"/>
    <mergeCell ref="N2:O2"/>
    <mergeCell ref="F5:F7"/>
    <mergeCell ref="B3:M3"/>
    <mergeCell ref="N3:O3"/>
    <mergeCell ref="E4:G4"/>
    <mergeCell ref="K4:M4"/>
    <mergeCell ref="N4:O4"/>
    <mergeCell ref="A5:A7"/>
    <mergeCell ref="B5:B7"/>
    <mergeCell ref="C5:C7"/>
    <mergeCell ref="D5:D7"/>
    <mergeCell ref="E5:E7"/>
    <mergeCell ref="G11:J11"/>
    <mergeCell ref="G12:J12"/>
    <mergeCell ref="G13:J13"/>
    <mergeCell ref="O5:O7"/>
    <mergeCell ref="G8:J8"/>
    <mergeCell ref="G9:J9"/>
    <mergeCell ref="G10:J10"/>
    <mergeCell ref="G5:J7"/>
    <mergeCell ref="K5:K7"/>
    <mergeCell ref="L5:L7"/>
    <mergeCell ref="A25:J25"/>
    <mergeCell ref="K25:L25"/>
    <mergeCell ref="N5:N7"/>
    <mergeCell ref="M5:M7"/>
    <mergeCell ref="G22:J22"/>
    <mergeCell ref="G23:J23"/>
    <mergeCell ref="E24:G24"/>
    <mergeCell ref="K24:L24"/>
    <mergeCell ref="G20:J20"/>
    <mergeCell ref="G21:J21"/>
    <mergeCell ref="G17:J17"/>
    <mergeCell ref="G18:J18"/>
    <mergeCell ref="G19:J19"/>
    <mergeCell ref="G14:J14"/>
    <mergeCell ref="G15:J15"/>
    <mergeCell ref="G16:J16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showGridLines="0" topLeftCell="B1" zoomScaleNormal="100" workbookViewId="0">
      <selection activeCell="J29" sqref="J29"/>
    </sheetView>
  </sheetViews>
  <sheetFormatPr defaultRowHeight="15" x14ac:dyDescent="0.25"/>
  <cols>
    <col min="1" max="1" width="19.5703125" style="110" bestFit="1" customWidth="1"/>
    <col min="2" max="17" width="9.140625" style="110"/>
    <col min="18" max="19" width="9.140625" style="110" customWidth="1"/>
    <col min="20" max="20" width="9.140625" style="110"/>
    <col min="21" max="22" width="9.140625" style="110" customWidth="1"/>
    <col min="23" max="16384" width="9.140625" style="110"/>
  </cols>
  <sheetData>
    <row r="1" spans="1:19" x14ac:dyDescent="0.25">
      <c r="A1" s="761" t="s">
        <v>502</v>
      </c>
      <c r="B1" s="761"/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112"/>
      <c r="Q1" s="112"/>
    </row>
    <row r="2" spans="1:19" ht="15.75" x14ac:dyDescent="0.3">
      <c r="A2" s="114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2"/>
      <c r="M2" s="112"/>
      <c r="N2" s="112"/>
      <c r="O2" s="112"/>
      <c r="P2" s="112"/>
      <c r="Q2" s="112"/>
    </row>
    <row r="3" spans="1:19" x14ac:dyDescent="0.25">
      <c r="B3" s="765" t="s">
        <v>503</v>
      </c>
      <c r="C3" s="765"/>
      <c r="D3" s="765"/>
      <c r="E3" s="765"/>
      <c r="F3" s="765"/>
      <c r="G3" s="765"/>
      <c r="H3" s="765"/>
      <c r="I3" s="765"/>
      <c r="J3" s="765"/>
      <c r="K3" s="765"/>
      <c r="L3" s="765"/>
      <c r="M3" s="765"/>
      <c r="N3" s="765"/>
      <c r="O3" s="765"/>
      <c r="P3" s="766"/>
      <c r="Q3" s="766"/>
      <c r="R3" s="131"/>
      <c r="S3" s="131"/>
    </row>
    <row r="4" spans="1:19" x14ac:dyDescent="0.25">
      <c r="A4" s="115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7"/>
      <c r="O4" s="117"/>
      <c r="P4" s="112"/>
      <c r="Q4" s="112"/>
    </row>
    <row r="5" spans="1:19" s="133" customFormat="1" ht="15.75" thickBot="1" x14ac:dyDescent="0.3">
      <c r="A5" s="286"/>
      <c r="B5" s="762">
        <v>1992</v>
      </c>
      <c r="C5" s="762"/>
      <c r="D5" s="762">
        <v>1996</v>
      </c>
      <c r="E5" s="762"/>
      <c r="F5" s="762">
        <v>2002</v>
      </c>
      <c r="G5" s="762"/>
      <c r="H5" s="762">
        <v>2006</v>
      </c>
      <c r="I5" s="762"/>
      <c r="J5" s="762">
        <v>2008</v>
      </c>
      <c r="K5" s="762"/>
      <c r="L5" s="762">
        <v>2010</v>
      </c>
      <c r="M5" s="763"/>
      <c r="N5" s="764">
        <v>2012</v>
      </c>
      <c r="O5" s="762"/>
      <c r="P5" s="762">
        <v>2014</v>
      </c>
      <c r="Q5" s="763"/>
      <c r="R5" s="759">
        <v>2016</v>
      </c>
      <c r="S5" s="760"/>
    </row>
    <row r="6" spans="1:19" x14ac:dyDescent="0.25">
      <c r="A6" s="287" t="s">
        <v>504</v>
      </c>
      <c r="B6" s="288" t="s">
        <v>192</v>
      </c>
      <c r="C6" s="288" t="s">
        <v>185</v>
      </c>
      <c r="D6" s="288" t="s">
        <v>192</v>
      </c>
      <c r="E6" s="288" t="s">
        <v>185</v>
      </c>
      <c r="F6" s="288" t="s">
        <v>192</v>
      </c>
      <c r="G6" s="288" t="s">
        <v>185</v>
      </c>
      <c r="H6" s="288" t="s">
        <v>192</v>
      </c>
      <c r="I6" s="288" t="s">
        <v>185</v>
      </c>
      <c r="J6" s="288" t="s">
        <v>192</v>
      </c>
      <c r="K6" s="288" t="s">
        <v>185</v>
      </c>
      <c r="L6" s="288" t="s">
        <v>192</v>
      </c>
      <c r="M6" s="288" t="s">
        <v>185</v>
      </c>
      <c r="N6" s="288" t="s">
        <v>192</v>
      </c>
      <c r="O6" s="288" t="s">
        <v>185</v>
      </c>
      <c r="P6" s="288" t="s">
        <v>192</v>
      </c>
      <c r="Q6" s="288" t="s">
        <v>185</v>
      </c>
      <c r="R6" s="289" t="s">
        <v>192</v>
      </c>
      <c r="S6" s="290" t="s">
        <v>185</v>
      </c>
    </row>
    <row r="7" spans="1:19" ht="12" customHeight="1" thickBot="1" x14ac:dyDescent="0.35">
      <c r="A7" s="115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285"/>
      <c r="S7" s="285"/>
    </row>
    <row r="8" spans="1:19" s="133" customFormat="1" ht="15.75" customHeight="1" thickBot="1" x14ac:dyDescent="0.3">
      <c r="A8" s="281" t="s">
        <v>99</v>
      </c>
      <c r="B8" s="132">
        <v>20272</v>
      </c>
      <c r="C8" s="132">
        <v>13549</v>
      </c>
      <c r="D8" s="132">
        <v>21620</v>
      </c>
      <c r="E8" s="132">
        <v>20672</v>
      </c>
      <c r="F8" s="132">
        <v>23473</v>
      </c>
      <c r="G8" s="132">
        <v>26756</v>
      </c>
      <c r="H8" s="132">
        <v>24836</v>
      </c>
      <c r="I8" s="132">
        <v>20132</v>
      </c>
      <c r="J8" s="132">
        <v>27200</v>
      </c>
      <c r="K8" s="132">
        <v>23554</v>
      </c>
      <c r="L8" s="132">
        <v>28593</v>
      </c>
      <c r="M8" s="132">
        <v>26796</v>
      </c>
      <c r="N8" s="132">
        <v>32505</v>
      </c>
      <c r="O8" s="132">
        <v>32604</v>
      </c>
      <c r="P8" s="132">
        <v>28597</v>
      </c>
      <c r="Q8" s="132">
        <v>23748</v>
      </c>
      <c r="R8" s="271">
        <v>31386</v>
      </c>
      <c r="S8" s="271">
        <v>23438</v>
      </c>
    </row>
    <row r="9" spans="1:19" ht="15.75" thickBot="1" x14ac:dyDescent="0.3">
      <c r="A9" s="115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282"/>
      <c r="S9" s="282"/>
    </row>
    <row r="10" spans="1:19" s="133" customFormat="1" ht="15.75" thickBot="1" x14ac:dyDescent="0.3">
      <c r="A10" s="281" t="s">
        <v>100</v>
      </c>
      <c r="B10" s="132">
        <v>761</v>
      </c>
      <c r="C10" s="132">
        <v>865</v>
      </c>
      <c r="D10" s="132">
        <v>1190</v>
      </c>
      <c r="E10" s="132">
        <v>1652</v>
      </c>
      <c r="F10" s="132">
        <v>1000</v>
      </c>
      <c r="G10" s="132">
        <v>881</v>
      </c>
      <c r="H10" s="132">
        <v>899</v>
      </c>
      <c r="I10" s="132">
        <v>875</v>
      </c>
      <c r="J10" s="132">
        <v>965</v>
      </c>
      <c r="K10" s="132">
        <v>1206</v>
      </c>
      <c r="L10" s="132">
        <v>1314</v>
      </c>
      <c r="M10" s="132">
        <v>1805</v>
      </c>
      <c r="N10" s="132">
        <v>1020</v>
      </c>
      <c r="O10" s="132">
        <v>1142</v>
      </c>
      <c r="P10" s="132">
        <v>1953</v>
      </c>
      <c r="Q10" s="132">
        <v>1651</v>
      </c>
      <c r="R10" s="271">
        <v>1895</v>
      </c>
      <c r="S10" s="271">
        <v>1340</v>
      </c>
    </row>
    <row r="11" spans="1:19" ht="15.75" thickBot="1" x14ac:dyDescent="0.3">
      <c r="A11" s="122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282"/>
      <c r="S11" s="282"/>
    </row>
    <row r="12" spans="1:19" s="133" customFormat="1" ht="15.75" thickBot="1" x14ac:dyDescent="0.3">
      <c r="A12" s="281" t="s">
        <v>485</v>
      </c>
      <c r="B12" s="132">
        <v>134</v>
      </c>
      <c r="C12" s="132">
        <v>69</v>
      </c>
      <c r="D12" s="132">
        <v>713</v>
      </c>
      <c r="E12" s="132">
        <v>137</v>
      </c>
      <c r="F12" s="132">
        <v>610</v>
      </c>
      <c r="G12" s="132">
        <v>107</v>
      </c>
      <c r="H12" s="132">
        <v>990</v>
      </c>
      <c r="I12" s="132">
        <v>126</v>
      </c>
      <c r="J12" s="132">
        <v>2066</v>
      </c>
      <c r="K12" s="132">
        <v>219</v>
      </c>
      <c r="L12" s="132">
        <v>2313</v>
      </c>
      <c r="M12" s="132">
        <v>226</v>
      </c>
      <c r="N12" s="132">
        <v>2151</v>
      </c>
      <c r="O12" s="132">
        <v>195</v>
      </c>
      <c r="P12" s="132">
        <v>1423</v>
      </c>
      <c r="Q12" s="132">
        <v>125</v>
      </c>
      <c r="R12" s="271">
        <v>1959</v>
      </c>
      <c r="S12" s="270">
        <v>104</v>
      </c>
    </row>
    <row r="13" spans="1:19" ht="15.75" thickBot="1" x14ac:dyDescent="0.3">
      <c r="A13" s="123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282"/>
      <c r="S13" s="282"/>
    </row>
    <row r="14" spans="1:19" s="133" customFormat="1" ht="15.75" thickBot="1" x14ac:dyDescent="0.3">
      <c r="A14" s="281" t="s">
        <v>505</v>
      </c>
      <c r="B14" s="132">
        <v>11</v>
      </c>
      <c r="C14" s="132">
        <v>73</v>
      </c>
      <c r="D14" s="132">
        <v>17</v>
      </c>
      <c r="E14" s="132">
        <v>14</v>
      </c>
      <c r="F14" s="132" t="s">
        <v>381</v>
      </c>
      <c r="G14" s="132" t="s">
        <v>381</v>
      </c>
      <c r="H14" s="132" t="s">
        <v>381</v>
      </c>
      <c r="I14" s="132" t="s">
        <v>381</v>
      </c>
      <c r="J14" s="275" t="s">
        <v>381</v>
      </c>
      <c r="K14" s="275" t="s">
        <v>381</v>
      </c>
      <c r="L14" s="275" t="s">
        <v>381</v>
      </c>
      <c r="M14" s="275" t="s">
        <v>381</v>
      </c>
      <c r="N14" s="275" t="s">
        <v>381</v>
      </c>
      <c r="O14" s="275" t="s">
        <v>381</v>
      </c>
      <c r="P14" s="275" t="s">
        <v>381</v>
      </c>
      <c r="Q14" s="275" t="s">
        <v>381</v>
      </c>
      <c r="R14" s="276" t="s">
        <v>381</v>
      </c>
      <c r="S14" s="276" t="s">
        <v>381</v>
      </c>
    </row>
    <row r="15" spans="1:19" ht="15.75" thickBot="1" x14ac:dyDescent="0.3">
      <c r="A15" s="124"/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4"/>
      <c r="S15" s="284"/>
    </row>
    <row r="16" spans="1:19" ht="15.75" thickBot="1" x14ac:dyDescent="0.3">
      <c r="A16" s="119" t="s">
        <v>506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7"/>
      <c r="S16" s="277"/>
    </row>
    <row r="17" spans="1:19" ht="15.75" thickBot="1" x14ac:dyDescent="0.3">
      <c r="A17" s="119" t="s">
        <v>507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7"/>
      <c r="S17" s="277"/>
    </row>
    <row r="18" spans="1:19" x14ac:dyDescent="0.25">
      <c r="A18" s="120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2"/>
      <c r="S18" s="292"/>
    </row>
    <row r="19" spans="1:19" s="134" customFormat="1" ht="15.75" thickBot="1" x14ac:dyDescent="0.3">
      <c r="A19" s="126" t="s">
        <v>508</v>
      </c>
      <c r="B19" s="269">
        <v>33</v>
      </c>
      <c r="C19" s="269">
        <v>56</v>
      </c>
      <c r="D19" s="269">
        <v>32</v>
      </c>
      <c r="E19" s="269">
        <v>7</v>
      </c>
      <c r="F19" s="269">
        <v>88</v>
      </c>
      <c r="G19" s="269">
        <v>10</v>
      </c>
      <c r="H19" s="269">
        <v>104.35496784455924</v>
      </c>
      <c r="I19" s="269">
        <v>17.443740977662234</v>
      </c>
      <c r="J19" s="269">
        <v>152</v>
      </c>
      <c r="K19" s="269">
        <v>33</v>
      </c>
      <c r="L19" s="269">
        <v>139</v>
      </c>
      <c r="M19" s="269">
        <v>33</v>
      </c>
      <c r="N19" s="269">
        <v>86</v>
      </c>
      <c r="O19" s="269">
        <v>23</v>
      </c>
      <c r="P19" s="269">
        <v>248</v>
      </c>
      <c r="Q19" s="269">
        <v>31</v>
      </c>
      <c r="R19" s="530">
        <v>67</v>
      </c>
      <c r="S19" s="531">
        <v>14</v>
      </c>
    </row>
    <row r="20" spans="1:19" ht="15.75" thickBot="1" x14ac:dyDescent="0.3">
      <c r="A20" s="125" t="s">
        <v>509</v>
      </c>
      <c r="B20" s="132">
        <v>153</v>
      </c>
      <c r="C20" s="132">
        <v>101</v>
      </c>
      <c r="D20" s="132">
        <v>30</v>
      </c>
      <c r="E20" s="132">
        <v>19</v>
      </c>
      <c r="F20" s="132" t="s">
        <v>381</v>
      </c>
      <c r="G20" s="132" t="s">
        <v>381</v>
      </c>
      <c r="H20" s="132" t="s">
        <v>381</v>
      </c>
      <c r="I20" s="132" t="s">
        <v>381</v>
      </c>
      <c r="J20" s="132" t="s">
        <v>381</v>
      </c>
      <c r="K20" s="132" t="s">
        <v>381</v>
      </c>
      <c r="L20" s="132" t="s">
        <v>381</v>
      </c>
      <c r="M20" s="132" t="s">
        <v>381</v>
      </c>
      <c r="N20" s="132" t="s">
        <v>381</v>
      </c>
      <c r="O20" s="132" t="s">
        <v>381</v>
      </c>
      <c r="P20" s="132" t="s">
        <v>381</v>
      </c>
      <c r="Q20" s="132" t="s">
        <v>381</v>
      </c>
      <c r="R20" s="276" t="s">
        <v>381</v>
      </c>
      <c r="S20" s="272" t="s">
        <v>381</v>
      </c>
    </row>
    <row r="21" spans="1:19" ht="15.75" thickBot="1" x14ac:dyDescent="0.3">
      <c r="A21" s="126" t="s">
        <v>510</v>
      </c>
      <c r="B21" s="132">
        <v>2357</v>
      </c>
      <c r="C21" s="132">
        <v>1733</v>
      </c>
      <c r="D21" s="132">
        <v>2239</v>
      </c>
      <c r="E21" s="132">
        <v>1870</v>
      </c>
      <c r="F21" s="132">
        <v>1373</v>
      </c>
      <c r="G21" s="132">
        <v>996</v>
      </c>
      <c r="H21" s="132">
        <v>1128.5241464514179</v>
      </c>
      <c r="I21" s="132">
        <v>811.16539617746116</v>
      </c>
      <c r="J21" s="132">
        <v>1305</v>
      </c>
      <c r="K21" s="132">
        <v>1016</v>
      </c>
      <c r="L21" s="132">
        <v>976</v>
      </c>
      <c r="M21" s="132">
        <v>702</v>
      </c>
      <c r="N21" s="132">
        <v>868</v>
      </c>
      <c r="O21" s="132">
        <v>684</v>
      </c>
      <c r="P21" s="132">
        <v>684</v>
      </c>
      <c r="Q21" s="132">
        <v>533</v>
      </c>
      <c r="R21" s="276">
        <v>177</v>
      </c>
      <c r="S21" s="272">
        <v>87</v>
      </c>
    </row>
    <row r="22" spans="1:19" ht="15.75" thickBot="1" x14ac:dyDescent="0.3">
      <c r="A22" s="126" t="s">
        <v>511</v>
      </c>
      <c r="B22" s="132">
        <v>586</v>
      </c>
      <c r="C22" s="132">
        <v>13</v>
      </c>
      <c r="D22" s="132">
        <v>464</v>
      </c>
      <c r="E22" s="132">
        <v>16</v>
      </c>
      <c r="F22" s="132">
        <v>481</v>
      </c>
      <c r="G22" s="132">
        <v>18</v>
      </c>
      <c r="H22" s="132">
        <v>595.01705386769356</v>
      </c>
      <c r="I22" s="132">
        <v>17.90781784975151</v>
      </c>
      <c r="J22" s="132">
        <v>496</v>
      </c>
      <c r="K22" s="132">
        <v>23</v>
      </c>
      <c r="L22" s="132">
        <v>983</v>
      </c>
      <c r="M22" s="132">
        <v>27</v>
      </c>
      <c r="N22" s="132">
        <v>980</v>
      </c>
      <c r="O22" s="132">
        <v>26</v>
      </c>
      <c r="P22" s="132">
        <v>460</v>
      </c>
      <c r="Q22" s="132">
        <v>10</v>
      </c>
      <c r="R22" s="532">
        <v>1789</v>
      </c>
      <c r="S22" s="272">
        <v>41</v>
      </c>
    </row>
    <row r="23" spans="1:19" ht="15.75" thickBot="1" x14ac:dyDescent="0.3">
      <c r="A23" s="126" t="s">
        <v>512</v>
      </c>
      <c r="B23" s="132">
        <v>112</v>
      </c>
      <c r="C23" s="132">
        <v>31</v>
      </c>
      <c r="D23" s="132">
        <v>751</v>
      </c>
      <c r="E23" s="132">
        <v>157</v>
      </c>
      <c r="F23" s="132">
        <v>201</v>
      </c>
      <c r="G23" s="132">
        <v>24</v>
      </c>
      <c r="H23" s="132">
        <v>301.28094600769191</v>
      </c>
      <c r="I23" s="132">
        <v>23.931299484682185</v>
      </c>
      <c r="J23" s="132">
        <v>645</v>
      </c>
      <c r="K23" s="132">
        <v>93</v>
      </c>
      <c r="L23" s="132" t="s">
        <v>381</v>
      </c>
      <c r="M23" s="132" t="s">
        <v>381</v>
      </c>
      <c r="N23" s="132">
        <v>96</v>
      </c>
      <c r="O23" s="132">
        <v>35</v>
      </c>
      <c r="P23" s="132" t="s">
        <v>381</v>
      </c>
      <c r="Q23" s="132" t="s">
        <v>381</v>
      </c>
      <c r="R23" s="276">
        <v>2</v>
      </c>
      <c r="S23" s="272" t="s">
        <v>520</v>
      </c>
    </row>
    <row r="24" spans="1:19" ht="15.75" thickBot="1" x14ac:dyDescent="0.3">
      <c r="A24" s="126" t="s">
        <v>513</v>
      </c>
      <c r="B24" s="132" t="s">
        <v>381</v>
      </c>
      <c r="C24" s="132" t="s">
        <v>381</v>
      </c>
      <c r="D24" s="132" t="s">
        <v>381</v>
      </c>
      <c r="E24" s="132" t="s">
        <v>381</v>
      </c>
      <c r="F24" s="132" t="s">
        <v>381</v>
      </c>
      <c r="G24" s="132" t="s">
        <v>381</v>
      </c>
      <c r="H24" s="132">
        <v>13.332398316970547</v>
      </c>
      <c r="I24" s="132">
        <v>1.5998877980364656</v>
      </c>
      <c r="J24" s="132" t="s">
        <v>381</v>
      </c>
      <c r="K24" s="132" t="s">
        <v>381</v>
      </c>
      <c r="L24" s="132" t="s">
        <v>381</v>
      </c>
      <c r="M24" s="132" t="s">
        <v>381</v>
      </c>
      <c r="N24" s="132" t="s">
        <v>381</v>
      </c>
      <c r="O24" s="132" t="s">
        <v>381</v>
      </c>
      <c r="P24" s="132" t="s">
        <v>381</v>
      </c>
      <c r="Q24" s="132" t="s">
        <v>381</v>
      </c>
      <c r="R24" s="276" t="s">
        <v>381</v>
      </c>
      <c r="S24" s="272" t="s">
        <v>381</v>
      </c>
    </row>
    <row r="25" spans="1:19" x14ac:dyDescent="0.25">
      <c r="A25" s="126" t="s">
        <v>514</v>
      </c>
      <c r="B25" s="273">
        <v>524</v>
      </c>
      <c r="C25" s="273">
        <v>465</v>
      </c>
      <c r="D25" s="273">
        <v>182</v>
      </c>
      <c r="E25" s="273">
        <v>60</v>
      </c>
      <c r="F25" s="273">
        <v>115</v>
      </c>
      <c r="G25" s="273">
        <v>139</v>
      </c>
      <c r="H25" s="273">
        <v>46.604994355693911</v>
      </c>
      <c r="I25" s="273">
        <v>5.9727498648787334</v>
      </c>
      <c r="J25" s="273" t="s">
        <v>381</v>
      </c>
      <c r="K25" s="273" t="s">
        <v>381</v>
      </c>
      <c r="L25" s="273">
        <v>445</v>
      </c>
      <c r="M25" s="273">
        <v>81</v>
      </c>
      <c r="N25" s="273">
        <v>126</v>
      </c>
      <c r="O25" s="273">
        <v>14</v>
      </c>
      <c r="P25" s="273">
        <v>411</v>
      </c>
      <c r="Q25" s="273">
        <v>61</v>
      </c>
      <c r="R25" s="533">
        <v>725</v>
      </c>
      <c r="S25" s="534">
        <v>64</v>
      </c>
    </row>
    <row r="26" spans="1:19" ht="15.75" thickBot="1" x14ac:dyDescent="0.3">
      <c r="A26" s="115"/>
      <c r="B26" s="121"/>
      <c r="C26" s="127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282"/>
      <c r="S26" s="282"/>
    </row>
    <row r="27" spans="1:19" s="133" customFormat="1" ht="15.75" thickBot="1" x14ac:dyDescent="0.3">
      <c r="A27" s="295" t="s">
        <v>515</v>
      </c>
      <c r="B27" s="278">
        <v>3765</v>
      </c>
      <c r="C27" s="278">
        <v>2399</v>
      </c>
      <c r="D27" s="278">
        <v>3698</v>
      </c>
      <c r="E27" s="278">
        <v>2129</v>
      </c>
      <c r="F27" s="278">
        <v>2258</v>
      </c>
      <c r="G27" s="278">
        <v>1186</v>
      </c>
      <c r="H27" s="278">
        <v>2189.1145068440273</v>
      </c>
      <c r="I27" s="278">
        <v>878.02089215247236</v>
      </c>
      <c r="J27" s="278">
        <v>2598</v>
      </c>
      <c r="K27" s="278">
        <v>1165</v>
      </c>
      <c r="L27" s="278">
        <v>2543</v>
      </c>
      <c r="M27" s="278">
        <v>843</v>
      </c>
      <c r="N27" s="278">
        <v>2156</v>
      </c>
      <c r="O27" s="278">
        <v>782</v>
      </c>
      <c r="P27" s="278">
        <v>1811</v>
      </c>
      <c r="Q27" s="278">
        <v>637</v>
      </c>
      <c r="R27" s="279">
        <v>2761</v>
      </c>
      <c r="S27" s="280">
        <v>206</v>
      </c>
    </row>
    <row r="28" spans="1:19" ht="15.75" thickBot="1" x14ac:dyDescent="0.3">
      <c r="A28" s="120"/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4"/>
      <c r="S28" s="294"/>
    </row>
    <row r="29" spans="1:19" ht="15.75" thickBot="1" x14ac:dyDescent="0.3">
      <c r="A29" s="120"/>
      <c r="B29" s="291"/>
      <c r="C29" s="291"/>
      <c r="D29" s="291"/>
      <c r="E29" s="291"/>
      <c r="F29" s="291"/>
      <c r="G29" s="291"/>
      <c r="H29" s="291"/>
      <c r="I29" s="291"/>
      <c r="J29" s="296"/>
      <c r="K29" s="296"/>
      <c r="L29" s="296"/>
      <c r="M29" s="296"/>
      <c r="N29" s="296"/>
      <c r="O29" s="296"/>
      <c r="P29" s="296"/>
      <c r="Q29" s="296"/>
      <c r="R29" s="297"/>
      <c r="S29" s="297"/>
    </row>
    <row r="30" spans="1:19" s="133" customFormat="1" ht="15.75" thickBot="1" x14ac:dyDescent="0.3">
      <c r="A30" s="295" t="s">
        <v>98</v>
      </c>
      <c r="B30" s="278">
        <v>24943</v>
      </c>
      <c r="C30" s="278">
        <v>16955</v>
      </c>
      <c r="D30" s="278">
        <v>27238</v>
      </c>
      <c r="E30" s="278">
        <v>24604</v>
      </c>
      <c r="F30" s="278">
        <v>27341</v>
      </c>
      <c r="G30" s="278">
        <v>28930</v>
      </c>
      <c r="H30" s="278">
        <v>28914</v>
      </c>
      <c r="I30" s="278">
        <v>22011</v>
      </c>
      <c r="J30" s="278">
        <v>32831</v>
      </c>
      <c r="K30" s="278">
        <v>26125</v>
      </c>
      <c r="L30" s="278">
        <v>34763</v>
      </c>
      <c r="M30" s="278">
        <v>29669</v>
      </c>
      <c r="N30" s="278">
        <v>37832</v>
      </c>
      <c r="O30" s="278">
        <v>34723</v>
      </c>
      <c r="P30" s="278">
        <v>33784</v>
      </c>
      <c r="Q30" s="278">
        <v>26161</v>
      </c>
      <c r="R30" s="279">
        <v>38001</v>
      </c>
      <c r="S30" s="279">
        <v>25088</v>
      </c>
    </row>
    <row r="31" spans="1:19" ht="15.75" x14ac:dyDescent="0.3">
      <c r="A31" s="117"/>
      <c r="B31" s="117"/>
      <c r="C31" s="117"/>
      <c r="D31" s="117"/>
      <c r="E31" s="117"/>
      <c r="F31" s="117"/>
      <c r="G31" s="117"/>
      <c r="H31" s="117"/>
      <c r="I31" s="117"/>
      <c r="J31" s="128"/>
      <c r="K31" s="128"/>
      <c r="L31" s="117"/>
      <c r="M31" s="117"/>
      <c r="N31" s="117"/>
      <c r="O31" s="117"/>
      <c r="P31" s="112"/>
      <c r="Q31" s="112"/>
    </row>
    <row r="32" spans="1:19" ht="15.75" x14ac:dyDescent="0.3">
      <c r="A32" s="129" t="s">
        <v>516</v>
      </c>
      <c r="B32" s="114"/>
      <c r="C32" s="114"/>
      <c r="D32" s="114"/>
      <c r="E32" s="112"/>
      <c r="F32" s="117"/>
      <c r="G32" s="117"/>
      <c r="H32" s="117"/>
      <c r="I32" s="117"/>
      <c r="J32" s="128"/>
      <c r="K32" s="128"/>
      <c r="L32" s="117"/>
      <c r="M32" s="117"/>
      <c r="N32" s="117"/>
      <c r="O32" s="117"/>
      <c r="P32" s="130" t="s">
        <v>517</v>
      </c>
      <c r="Q32" s="112"/>
    </row>
    <row r="33" spans="1:17" ht="15.75" x14ac:dyDescent="0.3">
      <c r="A33" s="756" t="s">
        <v>518</v>
      </c>
      <c r="B33" s="756"/>
      <c r="C33" s="756"/>
      <c r="D33" s="756"/>
      <c r="E33" s="756"/>
      <c r="F33" s="117"/>
      <c r="G33" s="117"/>
      <c r="H33" s="117"/>
      <c r="I33" s="117"/>
      <c r="J33" s="128"/>
      <c r="K33" s="128"/>
      <c r="L33" s="117"/>
      <c r="M33" s="117"/>
      <c r="N33" s="117"/>
      <c r="O33" s="117"/>
      <c r="P33" s="112"/>
      <c r="Q33" s="112"/>
    </row>
    <row r="34" spans="1:17" ht="15.75" x14ac:dyDescent="0.3">
      <c r="A34" s="757" t="s">
        <v>519</v>
      </c>
      <c r="B34" s="758"/>
      <c r="C34" s="758"/>
      <c r="D34" s="758"/>
      <c r="E34" s="758"/>
      <c r="F34" s="117"/>
      <c r="G34" s="117"/>
      <c r="H34" s="117"/>
      <c r="I34" s="117"/>
      <c r="J34" s="128"/>
      <c r="K34" s="128"/>
      <c r="L34" s="117"/>
      <c r="M34" s="117"/>
      <c r="N34" s="117"/>
      <c r="O34" s="117"/>
      <c r="P34" s="112"/>
      <c r="Q34" s="112"/>
    </row>
    <row r="54" spans="1:1" x14ac:dyDescent="0.25">
      <c r="A54" s="111"/>
    </row>
  </sheetData>
  <mergeCells count="13">
    <mergeCell ref="A33:E33"/>
    <mergeCell ref="A34:E34"/>
    <mergeCell ref="R5:S5"/>
    <mergeCell ref="A1:O1"/>
    <mergeCell ref="B5:C5"/>
    <mergeCell ref="D5:E5"/>
    <mergeCell ref="F5:G5"/>
    <mergeCell ref="H5:I5"/>
    <mergeCell ref="J5:K5"/>
    <mergeCell ref="L5:M5"/>
    <mergeCell ref="N5:O5"/>
    <mergeCell ref="P5:Q5"/>
    <mergeCell ref="B3:Q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topLeftCell="A25" zoomScaleNormal="100" workbookViewId="0">
      <selection activeCell="K21" sqref="K21"/>
    </sheetView>
  </sheetViews>
  <sheetFormatPr defaultRowHeight="15" x14ac:dyDescent="0.25"/>
  <cols>
    <col min="1" max="1" width="7.85546875" style="110" customWidth="1"/>
    <col min="2" max="2" width="9.140625" style="110"/>
    <col min="3" max="3" width="24.5703125" style="110" customWidth="1"/>
    <col min="4" max="16384" width="9.140625" style="110"/>
  </cols>
  <sheetData>
    <row r="1" spans="1:12" ht="15.75" x14ac:dyDescent="0.25">
      <c r="A1" s="148" t="s">
        <v>534</v>
      </c>
    </row>
    <row r="2" spans="1:12" ht="15.75" x14ac:dyDescent="0.25">
      <c r="A2" s="148"/>
    </row>
    <row r="3" spans="1:12" ht="15.75" x14ac:dyDescent="0.25">
      <c r="B3" s="136"/>
      <c r="C3" s="136"/>
      <c r="D3" s="767" t="s">
        <v>503</v>
      </c>
      <c r="E3" s="767"/>
      <c r="F3" s="767"/>
      <c r="G3" s="767"/>
      <c r="H3" s="767"/>
      <c r="I3" s="767"/>
      <c r="J3" s="767"/>
      <c r="K3" s="767"/>
      <c r="L3" s="767"/>
    </row>
    <row r="4" spans="1:12" ht="15.75" x14ac:dyDescent="0.25">
      <c r="B4" s="137"/>
      <c r="C4" s="137"/>
      <c r="D4" s="145"/>
      <c r="E4" s="138"/>
      <c r="F4" s="138"/>
      <c r="G4" s="138"/>
      <c r="H4" s="138"/>
      <c r="I4" s="138"/>
      <c r="J4" s="145"/>
      <c r="K4" s="145"/>
    </row>
    <row r="5" spans="1:12" x14ac:dyDescent="0.25">
      <c r="B5" s="141" t="s">
        <v>521</v>
      </c>
      <c r="C5" s="141" t="s">
        <v>522</v>
      </c>
      <c r="D5" s="139">
        <v>1992</v>
      </c>
      <c r="E5" s="139">
        <v>1996</v>
      </c>
      <c r="F5" s="139">
        <v>2002</v>
      </c>
      <c r="G5" s="139">
        <v>2006</v>
      </c>
      <c r="H5" s="139">
        <v>2008</v>
      </c>
      <c r="I5" s="139">
        <v>2010</v>
      </c>
      <c r="J5" s="140">
        <v>2012</v>
      </c>
      <c r="K5" s="139">
        <v>2014</v>
      </c>
      <c r="L5" s="135">
        <v>2016</v>
      </c>
    </row>
    <row r="6" spans="1:12" ht="16.5" thickBot="1" x14ac:dyDescent="0.3">
      <c r="B6" s="142"/>
      <c r="C6" s="143"/>
      <c r="D6" s="144"/>
      <c r="E6" s="144"/>
      <c r="F6" s="144"/>
      <c r="G6" s="144"/>
      <c r="H6" s="144"/>
      <c r="I6" s="146"/>
      <c r="J6" s="147"/>
      <c r="K6" s="147"/>
    </row>
    <row r="7" spans="1:12" ht="12.75" customHeight="1" thickBot="1" x14ac:dyDescent="0.3">
      <c r="B7" s="160">
        <v>1</v>
      </c>
      <c r="C7" s="159" t="s">
        <v>403</v>
      </c>
      <c r="D7" s="160">
        <v>2.2000000000000002</v>
      </c>
      <c r="E7" s="160">
        <v>5.9</v>
      </c>
      <c r="F7" s="160">
        <v>11.4</v>
      </c>
      <c r="G7" s="160">
        <v>7.2</v>
      </c>
      <c r="H7" s="160">
        <v>6.7</v>
      </c>
      <c r="I7" s="160">
        <v>6.8</v>
      </c>
      <c r="J7" s="160">
        <v>7.8</v>
      </c>
      <c r="K7" s="161">
        <v>6</v>
      </c>
      <c r="L7" s="162">
        <v>6.9</v>
      </c>
    </row>
    <row r="8" spans="1:12" ht="12.75" customHeight="1" thickBot="1" x14ac:dyDescent="0.3">
      <c r="B8" s="160">
        <v>2</v>
      </c>
      <c r="C8" s="159" t="s">
        <v>404</v>
      </c>
      <c r="D8" s="160">
        <v>1.9</v>
      </c>
      <c r="E8" s="160">
        <v>1.9</v>
      </c>
      <c r="F8" s="160">
        <v>1.3</v>
      </c>
      <c r="G8" s="160">
        <v>1.4</v>
      </c>
      <c r="H8" s="160">
        <v>1.7</v>
      </c>
      <c r="I8" s="160">
        <v>3.8</v>
      </c>
      <c r="J8" s="160">
        <v>4.3</v>
      </c>
      <c r="K8" s="161">
        <v>4.2</v>
      </c>
      <c r="L8" s="162">
        <v>4.3</v>
      </c>
    </row>
    <row r="9" spans="1:12" ht="12.75" customHeight="1" thickBot="1" x14ac:dyDescent="0.3">
      <c r="B9" s="160">
        <v>3</v>
      </c>
      <c r="C9" s="159" t="s">
        <v>408</v>
      </c>
      <c r="D9" s="160">
        <v>0.1</v>
      </c>
      <c r="E9" s="160">
        <v>0.5</v>
      </c>
      <c r="F9" s="160">
        <v>0.3</v>
      </c>
      <c r="G9" s="160">
        <v>0.7</v>
      </c>
      <c r="H9" s="160">
        <v>0.6</v>
      </c>
      <c r="I9" s="160">
        <v>0.7</v>
      </c>
      <c r="J9" s="160">
        <v>1</v>
      </c>
      <c r="K9" s="161">
        <v>1.5</v>
      </c>
      <c r="L9" s="162">
        <v>1.4</v>
      </c>
    </row>
    <row r="10" spans="1:12" ht="12.75" customHeight="1" thickBot="1" x14ac:dyDescent="0.3">
      <c r="B10" s="160">
        <v>4</v>
      </c>
      <c r="C10" s="159" t="s">
        <v>405</v>
      </c>
      <c r="D10" s="160">
        <v>1.4</v>
      </c>
      <c r="E10" s="160">
        <v>2.4</v>
      </c>
      <c r="F10" s="160">
        <v>3.3</v>
      </c>
      <c r="G10" s="160">
        <v>2.5</v>
      </c>
      <c r="H10" s="160">
        <v>4</v>
      </c>
      <c r="I10" s="160">
        <v>3.3</v>
      </c>
      <c r="J10" s="160">
        <v>2.6</v>
      </c>
      <c r="K10" s="161">
        <v>1.4</v>
      </c>
      <c r="L10" s="162">
        <v>1.7</v>
      </c>
    </row>
    <row r="11" spans="1:12" ht="12.75" customHeight="1" thickBot="1" x14ac:dyDescent="0.3">
      <c r="B11" s="160">
        <v>5</v>
      </c>
      <c r="C11" s="159" t="s">
        <v>417</v>
      </c>
      <c r="D11" s="160" t="s">
        <v>381</v>
      </c>
      <c r="E11" s="160" t="s">
        <v>523</v>
      </c>
      <c r="F11" s="160">
        <v>0.2</v>
      </c>
      <c r="G11" s="160">
        <v>0.1</v>
      </c>
      <c r="H11" s="160">
        <v>0.7</v>
      </c>
      <c r="I11" s="160">
        <v>0.9</v>
      </c>
      <c r="J11" s="160">
        <v>4.2</v>
      </c>
      <c r="K11" s="161">
        <v>1.1000000000000001</v>
      </c>
      <c r="L11" s="162">
        <v>3.7</v>
      </c>
    </row>
    <row r="12" spans="1:12" ht="12.75" customHeight="1" thickBot="1" x14ac:dyDescent="0.3">
      <c r="B12" s="160">
        <v>6</v>
      </c>
      <c r="C12" s="159" t="s">
        <v>395</v>
      </c>
      <c r="D12" s="160" t="s">
        <v>381</v>
      </c>
      <c r="E12" s="160" t="s">
        <v>523</v>
      </c>
      <c r="F12" s="160">
        <v>0.3</v>
      </c>
      <c r="G12" s="160">
        <v>0.6</v>
      </c>
      <c r="H12" s="160">
        <v>1.1000000000000001</v>
      </c>
      <c r="I12" s="160">
        <v>0.9</v>
      </c>
      <c r="J12" s="160">
        <v>1.1000000000000001</v>
      </c>
      <c r="K12" s="161">
        <v>0.7</v>
      </c>
      <c r="L12" s="162">
        <v>0.7</v>
      </c>
    </row>
    <row r="13" spans="1:12" ht="12.75" customHeight="1" thickBot="1" x14ac:dyDescent="0.3">
      <c r="B13" s="160">
        <v>7</v>
      </c>
      <c r="C13" s="159" t="s">
        <v>39</v>
      </c>
      <c r="D13" s="160">
        <v>0.1</v>
      </c>
      <c r="E13" s="160">
        <v>0.4</v>
      </c>
      <c r="F13" s="160">
        <v>0.3</v>
      </c>
      <c r="G13" s="160">
        <v>0.3</v>
      </c>
      <c r="H13" s="160">
        <v>0.6</v>
      </c>
      <c r="I13" s="160">
        <v>0.8</v>
      </c>
      <c r="J13" s="160">
        <v>0.5</v>
      </c>
      <c r="K13" s="161">
        <v>0.6</v>
      </c>
      <c r="L13" s="162">
        <v>1.3</v>
      </c>
    </row>
    <row r="14" spans="1:12" ht="12.75" customHeight="1" thickBot="1" x14ac:dyDescent="0.3">
      <c r="B14" s="160">
        <v>8</v>
      </c>
      <c r="C14" s="159" t="s">
        <v>418</v>
      </c>
      <c r="D14" s="160" t="s">
        <v>523</v>
      </c>
      <c r="E14" s="160">
        <v>0.1</v>
      </c>
      <c r="F14" s="160">
        <v>0.1</v>
      </c>
      <c r="G14" s="160">
        <v>0.1</v>
      </c>
      <c r="H14" s="160">
        <v>0.2</v>
      </c>
      <c r="I14" s="160">
        <v>0.3</v>
      </c>
      <c r="J14" s="160">
        <v>0.2</v>
      </c>
      <c r="K14" s="161">
        <v>0.4</v>
      </c>
      <c r="L14" s="162">
        <v>1.2</v>
      </c>
    </row>
    <row r="15" spans="1:12" ht="12.75" customHeight="1" thickBot="1" x14ac:dyDescent="0.3">
      <c r="B15" s="160">
        <v>9</v>
      </c>
      <c r="C15" s="159" t="s">
        <v>431</v>
      </c>
      <c r="D15" s="160">
        <v>0.3</v>
      </c>
      <c r="E15" s="160">
        <v>0.3</v>
      </c>
      <c r="F15" s="160">
        <v>0.4</v>
      </c>
      <c r="G15" s="160">
        <v>0.6</v>
      </c>
      <c r="H15" s="160">
        <v>0.7</v>
      </c>
      <c r="I15" s="160">
        <v>0.5</v>
      </c>
      <c r="J15" s="160">
        <v>0.5</v>
      </c>
      <c r="K15" s="161">
        <v>0.3</v>
      </c>
      <c r="L15" s="162">
        <v>0.5</v>
      </c>
    </row>
    <row r="16" spans="1:12" ht="12.75" customHeight="1" thickBot="1" x14ac:dyDescent="0.3">
      <c r="B16" s="160">
        <v>10</v>
      </c>
      <c r="C16" s="159" t="s">
        <v>412</v>
      </c>
      <c r="D16" s="160">
        <v>0.7</v>
      </c>
      <c r="E16" s="160">
        <v>0.4</v>
      </c>
      <c r="F16" s="160">
        <v>0.7</v>
      </c>
      <c r="G16" s="160">
        <v>0.4</v>
      </c>
      <c r="H16" s="160">
        <v>0.7</v>
      </c>
      <c r="I16" s="160">
        <v>0.5</v>
      </c>
      <c r="J16" s="160">
        <v>0.1</v>
      </c>
      <c r="K16" s="161">
        <v>0.2</v>
      </c>
      <c r="L16" s="162">
        <v>2.5</v>
      </c>
    </row>
    <row r="17" spans="2:12" ht="12.75" customHeight="1" thickBot="1" x14ac:dyDescent="0.3">
      <c r="B17" s="160">
        <v>11</v>
      </c>
      <c r="C17" s="159" t="s">
        <v>388</v>
      </c>
      <c r="D17" s="160" t="s">
        <v>381</v>
      </c>
      <c r="E17" s="160" t="s">
        <v>381</v>
      </c>
      <c r="F17" s="160" t="s">
        <v>381</v>
      </c>
      <c r="G17" s="160" t="s">
        <v>523</v>
      </c>
      <c r="H17" s="160">
        <v>0.1</v>
      </c>
      <c r="I17" s="160">
        <v>0.1</v>
      </c>
      <c r="J17" s="160">
        <v>0.1</v>
      </c>
      <c r="K17" s="161">
        <v>0.1</v>
      </c>
      <c r="L17" s="162">
        <v>0.5</v>
      </c>
    </row>
    <row r="18" spans="2:12" ht="12.75" customHeight="1" thickBot="1" x14ac:dyDescent="0.3">
      <c r="B18" s="160">
        <v>12</v>
      </c>
      <c r="C18" s="159" t="s">
        <v>393</v>
      </c>
      <c r="D18" s="160" t="s">
        <v>381</v>
      </c>
      <c r="E18" s="160" t="s">
        <v>381</v>
      </c>
      <c r="F18" s="160" t="s">
        <v>381</v>
      </c>
      <c r="G18" s="160" t="s">
        <v>523</v>
      </c>
      <c r="H18" s="160">
        <v>0.1</v>
      </c>
      <c r="I18" s="160">
        <v>0.1</v>
      </c>
      <c r="J18" s="160">
        <v>0.1</v>
      </c>
      <c r="K18" s="161">
        <v>0.1</v>
      </c>
      <c r="L18" s="162">
        <v>0.4</v>
      </c>
    </row>
    <row r="19" spans="2:12" ht="12.75" customHeight="1" thickBot="1" x14ac:dyDescent="0.3">
      <c r="B19" s="160">
        <v>13</v>
      </c>
      <c r="C19" s="159" t="s">
        <v>406</v>
      </c>
      <c r="D19" s="160" t="s">
        <v>381</v>
      </c>
      <c r="E19" s="160" t="s">
        <v>523</v>
      </c>
      <c r="F19" s="160">
        <v>0.1</v>
      </c>
      <c r="G19" s="160">
        <v>0.1</v>
      </c>
      <c r="H19" s="160">
        <v>0.1</v>
      </c>
      <c r="I19" s="160">
        <v>0.1</v>
      </c>
      <c r="J19" s="160">
        <v>0.1</v>
      </c>
      <c r="K19" s="161">
        <v>0.1</v>
      </c>
      <c r="L19" s="162">
        <v>0.1</v>
      </c>
    </row>
    <row r="20" spans="2:12" ht="12.75" customHeight="1" thickBot="1" x14ac:dyDescent="0.3">
      <c r="B20" s="160">
        <v>14</v>
      </c>
      <c r="C20" s="159" t="s">
        <v>397</v>
      </c>
      <c r="D20" s="160">
        <v>0.3</v>
      </c>
      <c r="E20" s="160">
        <v>0.1</v>
      </c>
      <c r="F20" s="160" t="s">
        <v>523</v>
      </c>
      <c r="G20" s="160" t="s">
        <v>523</v>
      </c>
      <c r="H20" s="160" t="s">
        <v>523</v>
      </c>
      <c r="I20" s="160">
        <v>0.1</v>
      </c>
      <c r="J20" s="160">
        <v>0.1</v>
      </c>
      <c r="K20" s="161">
        <v>0.1</v>
      </c>
      <c r="L20" s="162">
        <v>0.1</v>
      </c>
    </row>
    <row r="21" spans="2:12" ht="12.75" customHeight="1" thickBot="1" x14ac:dyDescent="0.3">
      <c r="B21" s="160">
        <v>15</v>
      </c>
      <c r="C21" s="159" t="s">
        <v>419</v>
      </c>
      <c r="D21" s="160" t="s">
        <v>381</v>
      </c>
      <c r="E21" s="160" t="s">
        <v>381</v>
      </c>
      <c r="F21" s="160" t="s">
        <v>523</v>
      </c>
      <c r="G21" s="160">
        <v>0.1</v>
      </c>
      <c r="H21" s="160" t="s">
        <v>523</v>
      </c>
      <c r="I21" s="160">
        <v>0.1</v>
      </c>
      <c r="J21" s="160" t="s">
        <v>523</v>
      </c>
      <c r="K21" s="161">
        <v>0.1</v>
      </c>
      <c r="L21" s="162">
        <v>0.8</v>
      </c>
    </row>
    <row r="22" spans="2:12" ht="12.75" customHeight="1" thickBot="1" x14ac:dyDescent="0.3">
      <c r="B22" s="160">
        <v>16</v>
      </c>
      <c r="C22" s="159" t="s">
        <v>430</v>
      </c>
      <c r="D22" s="160" t="s">
        <v>523</v>
      </c>
      <c r="E22" s="160">
        <v>0.1</v>
      </c>
      <c r="F22" s="160" t="s">
        <v>381</v>
      </c>
      <c r="G22" s="160">
        <v>0.1</v>
      </c>
      <c r="H22" s="160" t="s">
        <v>523</v>
      </c>
      <c r="I22" s="160">
        <v>0.1</v>
      </c>
      <c r="J22" s="160">
        <v>0.1</v>
      </c>
      <c r="K22" s="161" t="s">
        <v>523</v>
      </c>
      <c r="L22" s="162">
        <v>0.1</v>
      </c>
    </row>
    <row r="23" spans="2:12" ht="12.75" customHeight="1" thickBot="1" x14ac:dyDescent="0.3">
      <c r="B23" s="160">
        <v>17</v>
      </c>
      <c r="C23" s="159" t="s">
        <v>394</v>
      </c>
      <c r="D23" s="160" t="s">
        <v>381</v>
      </c>
      <c r="E23" s="160" t="s">
        <v>381</v>
      </c>
      <c r="F23" s="160" t="s">
        <v>381</v>
      </c>
      <c r="G23" s="160" t="s">
        <v>381</v>
      </c>
      <c r="H23" s="160" t="s">
        <v>523</v>
      </c>
      <c r="I23" s="160" t="s">
        <v>523</v>
      </c>
      <c r="J23" s="160" t="s">
        <v>523</v>
      </c>
      <c r="K23" s="161" t="s">
        <v>523</v>
      </c>
      <c r="L23" s="162">
        <v>0.7</v>
      </c>
    </row>
    <row r="24" spans="2:12" ht="12.75" customHeight="1" thickBot="1" x14ac:dyDescent="0.3">
      <c r="B24" s="160">
        <v>18</v>
      </c>
      <c r="C24" s="159" t="s">
        <v>415</v>
      </c>
      <c r="D24" s="160" t="s">
        <v>381</v>
      </c>
      <c r="E24" s="160" t="s">
        <v>381</v>
      </c>
      <c r="F24" s="160" t="s">
        <v>381</v>
      </c>
      <c r="G24" s="160" t="s">
        <v>523</v>
      </c>
      <c r="H24" s="160">
        <v>0.1</v>
      </c>
      <c r="I24" s="160">
        <v>0.1</v>
      </c>
      <c r="J24" s="160">
        <v>0.1</v>
      </c>
      <c r="K24" s="161" t="s">
        <v>523</v>
      </c>
      <c r="L24" s="162" t="s">
        <v>523</v>
      </c>
    </row>
    <row r="25" spans="2:12" ht="12.75" customHeight="1" thickBot="1" x14ac:dyDescent="0.3">
      <c r="B25" s="160">
        <v>19</v>
      </c>
      <c r="C25" s="159" t="s">
        <v>389</v>
      </c>
      <c r="D25" s="160" t="s">
        <v>381</v>
      </c>
      <c r="E25" s="160" t="s">
        <v>381</v>
      </c>
      <c r="F25" s="160" t="s">
        <v>381</v>
      </c>
      <c r="G25" s="160" t="s">
        <v>381</v>
      </c>
      <c r="H25" s="160" t="s">
        <v>523</v>
      </c>
      <c r="I25" s="160" t="s">
        <v>523</v>
      </c>
      <c r="J25" s="160" t="s">
        <v>523</v>
      </c>
      <c r="K25" s="161" t="s">
        <v>523</v>
      </c>
      <c r="L25" s="162">
        <v>0.1</v>
      </c>
    </row>
    <row r="26" spans="2:12" ht="12.75" customHeight="1" thickBot="1" x14ac:dyDescent="0.3">
      <c r="B26" s="160">
        <v>20</v>
      </c>
      <c r="C26" s="159" t="s">
        <v>398</v>
      </c>
      <c r="D26" s="160">
        <v>0.1</v>
      </c>
      <c r="E26" s="160">
        <v>0.1</v>
      </c>
      <c r="F26" s="160" t="s">
        <v>523</v>
      </c>
      <c r="G26" s="160" t="s">
        <v>523</v>
      </c>
      <c r="H26" s="160" t="s">
        <v>523</v>
      </c>
      <c r="I26" s="160" t="s">
        <v>523</v>
      </c>
      <c r="J26" s="160" t="s">
        <v>523</v>
      </c>
      <c r="K26" s="161" t="s">
        <v>523</v>
      </c>
      <c r="L26" s="162" t="s">
        <v>523</v>
      </c>
    </row>
    <row r="27" spans="2:12" ht="12.75" customHeight="1" thickBot="1" x14ac:dyDescent="0.3">
      <c r="B27" s="160">
        <v>21</v>
      </c>
      <c r="C27" s="159" t="s">
        <v>421</v>
      </c>
      <c r="D27" s="160" t="s">
        <v>381</v>
      </c>
      <c r="E27" s="160" t="s">
        <v>381</v>
      </c>
      <c r="F27" s="160" t="s">
        <v>523</v>
      </c>
      <c r="G27" s="160" t="s">
        <v>381</v>
      </c>
      <c r="H27" s="160" t="s">
        <v>523</v>
      </c>
      <c r="I27" s="160" t="s">
        <v>523</v>
      </c>
      <c r="J27" s="160" t="s">
        <v>523</v>
      </c>
      <c r="K27" s="161" t="s">
        <v>523</v>
      </c>
      <c r="L27" s="162" t="s">
        <v>535</v>
      </c>
    </row>
    <row r="28" spans="2:12" ht="12.75" customHeight="1" thickBot="1" x14ac:dyDescent="0.3">
      <c r="B28" s="160">
        <v>22</v>
      </c>
      <c r="C28" s="159" t="s">
        <v>392</v>
      </c>
      <c r="D28" s="160" t="s">
        <v>381</v>
      </c>
      <c r="E28" s="160" t="s">
        <v>523</v>
      </c>
      <c r="F28" s="160" t="s">
        <v>523</v>
      </c>
      <c r="G28" s="160" t="s">
        <v>523</v>
      </c>
      <c r="H28" s="160" t="s">
        <v>523</v>
      </c>
      <c r="I28" s="160" t="s">
        <v>523</v>
      </c>
      <c r="J28" s="160" t="s">
        <v>523</v>
      </c>
      <c r="K28" s="161" t="s">
        <v>523</v>
      </c>
      <c r="L28" s="162">
        <v>0.2</v>
      </c>
    </row>
    <row r="29" spans="2:12" ht="12.75" customHeight="1" thickBot="1" x14ac:dyDescent="0.3">
      <c r="B29" s="160">
        <v>23</v>
      </c>
      <c r="C29" s="159" t="s">
        <v>425</v>
      </c>
      <c r="D29" s="160" t="s">
        <v>381</v>
      </c>
      <c r="E29" s="160" t="s">
        <v>381</v>
      </c>
      <c r="F29" s="160" t="s">
        <v>381</v>
      </c>
      <c r="G29" s="160" t="s">
        <v>381</v>
      </c>
      <c r="H29" s="160" t="s">
        <v>381</v>
      </c>
      <c r="I29" s="160" t="s">
        <v>381</v>
      </c>
      <c r="J29" s="160" t="s">
        <v>523</v>
      </c>
      <c r="K29" s="161" t="s">
        <v>523</v>
      </c>
      <c r="L29" s="162">
        <v>0.1</v>
      </c>
    </row>
    <row r="30" spans="2:12" ht="12.75" customHeight="1" thickBot="1" x14ac:dyDescent="0.3">
      <c r="B30" s="160">
        <v>24</v>
      </c>
      <c r="C30" s="159" t="s">
        <v>420</v>
      </c>
      <c r="D30" s="160" t="s">
        <v>523</v>
      </c>
      <c r="E30" s="160" t="s">
        <v>523</v>
      </c>
      <c r="F30" s="160" t="s">
        <v>523</v>
      </c>
      <c r="G30" s="160" t="s">
        <v>523</v>
      </c>
      <c r="H30" s="160" t="s">
        <v>523</v>
      </c>
      <c r="I30" s="160" t="s">
        <v>523</v>
      </c>
      <c r="J30" s="160" t="s">
        <v>523</v>
      </c>
      <c r="K30" s="161" t="s">
        <v>523</v>
      </c>
      <c r="L30" s="162">
        <v>0.8</v>
      </c>
    </row>
    <row r="31" spans="2:12" ht="12.75" customHeight="1" thickBot="1" x14ac:dyDescent="0.3">
      <c r="B31" s="160">
        <v>25</v>
      </c>
      <c r="C31" s="159" t="s">
        <v>524</v>
      </c>
      <c r="D31" s="163"/>
      <c r="E31" s="163"/>
      <c r="F31" s="163"/>
      <c r="G31" s="163"/>
      <c r="H31" s="163"/>
      <c r="I31" s="163"/>
      <c r="J31" s="163"/>
      <c r="K31" s="161" t="s">
        <v>523</v>
      </c>
      <c r="L31" s="162" t="s">
        <v>381</v>
      </c>
    </row>
    <row r="32" spans="2:12" ht="12.75" customHeight="1" thickBot="1" x14ac:dyDescent="0.3">
      <c r="B32" s="160">
        <v>26</v>
      </c>
      <c r="C32" s="159" t="s">
        <v>525</v>
      </c>
      <c r="D32" s="160" t="s">
        <v>381</v>
      </c>
      <c r="E32" s="160" t="s">
        <v>381</v>
      </c>
      <c r="F32" s="160" t="s">
        <v>381</v>
      </c>
      <c r="G32" s="160" t="s">
        <v>523</v>
      </c>
      <c r="H32" s="160" t="s">
        <v>523</v>
      </c>
      <c r="I32" s="160" t="s">
        <v>523</v>
      </c>
      <c r="J32" s="160" t="s">
        <v>523</v>
      </c>
      <c r="K32" s="161" t="s">
        <v>523</v>
      </c>
      <c r="L32" s="162" t="s">
        <v>381</v>
      </c>
    </row>
    <row r="33" spans="2:12" ht="12.75" customHeight="1" thickBot="1" x14ac:dyDescent="0.3">
      <c r="B33" s="160">
        <v>27</v>
      </c>
      <c r="C33" s="159" t="s">
        <v>411</v>
      </c>
      <c r="D33" s="160" t="s">
        <v>381</v>
      </c>
      <c r="E33" s="160" t="s">
        <v>523</v>
      </c>
      <c r="F33" s="160" t="s">
        <v>523</v>
      </c>
      <c r="G33" s="160" t="s">
        <v>523</v>
      </c>
      <c r="H33" s="160" t="s">
        <v>523</v>
      </c>
      <c r="I33" s="160" t="s">
        <v>523</v>
      </c>
      <c r="J33" s="160" t="s">
        <v>523</v>
      </c>
      <c r="K33" s="161" t="s">
        <v>523</v>
      </c>
      <c r="L33" s="162" t="s">
        <v>523</v>
      </c>
    </row>
    <row r="34" spans="2:12" ht="12.75" customHeight="1" thickBot="1" x14ac:dyDescent="0.3">
      <c r="B34" s="160">
        <v>28</v>
      </c>
      <c r="C34" s="159" t="s">
        <v>400</v>
      </c>
      <c r="D34" s="160" t="s">
        <v>523</v>
      </c>
      <c r="E34" s="160">
        <v>0.1</v>
      </c>
      <c r="F34" s="160" t="s">
        <v>523</v>
      </c>
      <c r="G34" s="160" t="s">
        <v>523</v>
      </c>
      <c r="H34" s="160" t="s">
        <v>523</v>
      </c>
      <c r="I34" s="160" t="s">
        <v>523</v>
      </c>
      <c r="J34" s="160" t="s">
        <v>523</v>
      </c>
      <c r="K34" s="161" t="s">
        <v>523</v>
      </c>
      <c r="L34" s="162">
        <v>0.1</v>
      </c>
    </row>
    <row r="35" spans="2:12" ht="12.75" customHeight="1" thickBot="1" x14ac:dyDescent="0.3">
      <c r="B35" s="160">
        <v>29</v>
      </c>
      <c r="C35" s="159" t="s">
        <v>526</v>
      </c>
      <c r="D35" s="160" t="s">
        <v>381</v>
      </c>
      <c r="E35" s="160" t="s">
        <v>381</v>
      </c>
      <c r="F35" s="160" t="s">
        <v>381</v>
      </c>
      <c r="G35" s="160" t="s">
        <v>381</v>
      </c>
      <c r="H35" s="160" t="s">
        <v>381</v>
      </c>
      <c r="I35" s="160" t="s">
        <v>381</v>
      </c>
      <c r="J35" s="160" t="s">
        <v>523</v>
      </c>
      <c r="K35" s="161" t="s">
        <v>523</v>
      </c>
      <c r="L35" s="162" t="s">
        <v>381</v>
      </c>
    </row>
    <row r="36" spans="2:12" ht="12.75" customHeight="1" thickBot="1" x14ac:dyDescent="0.3">
      <c r="B36" s="160">
        <v>30</v>
      </c>
      <c r="C36" s="159" t="s">
        <v>429</v>
      </c>
      <c r="D36" s="160" t="s">
        <v>381</v>
      </c>
      <c r="E36" s="160" t="s">
        <v>381</v>
      </c>
      <c r="F36" s="160" t="s">
        <v>381</v>
      </c>
      <c r="G36" s="160" t="s">
        <v>381</v>
      </c>
      <c r="H36" s="160" t="s">
        <v>381</v>
      </c>
      <c r="I36" s="160" t="s">
        <v>523</v>
      </c>
      <c r="J36" s="160" t="s">
        <v>523</v>
      </c>
      <c r="K36" s="161" t="s">
        <v>523</v>
      </c>
      <c r="L36" s="162" t="s">
        <v>523</v>
      </c>
    </row>
    <row r="37" spans="2:12" ht="12.75" customHeight="1" thickBot="1" x14ac:dyDescent="0.3">
      <c r="B37" s="164">
        <v>31</v>
      </c>
      <c r="C37" s="151" t="s">
        <v>527</v>
      </c>
      <c r="D37" s="160" t="s">
        <v>381</v>
      </c>
      <c r="E37" s="160" t="s">
        <v>381</v>
      </c>
      <c r="F37" s="160" t="s">
        <v>381</v>
      </c>
      <c r="G37" s="160" t="s">
        <v>381</v>
      </c>
      <c r="H37" s="160" t="s">
        <v>381</v>
      </c>
      <c r="I37" s="152" t="s">
        <v>381</v>
      </c>
      <c r="J37" s="153" t="s">
        <v>381</v>
      </c>
      <c r="K37" s="161" t="s">
        <v>710</v>
      </c>
      <c r="L37" s="154" t="s">
        <v>381</v>
      </c>
    </row>
    <row r="38" spans="2:12" ht="12.75" customHeight="1" thickBot="1" x14ac:dyDescent="0.3">
      <c r="B38" s="165">
        <v>32</v>
      </c>
      <c r="C38" s="155" t="s">
        <v>528</v>
      </c>
      <c r="D38" s="160" t="s">
        <v>381</v>
      </c>
      <c r="E38" s="160" t="s">
        <v>381</v>
      </c>
      <c r="F38" s="160" t="s">
        <v>381</v>
      </c>
      <c r="G38" s="160" t="s">
        <v>381</v>
      </c>
      <c r="H38" s="160" t="s">
        <v>381</v>
      </c>
      <c r="I38" s="150" t="s">
        <v>381</v>
      </c>
      <c r="J38" s="156" t="s">
        <v>381</v>
      </c>
      <c r="K38" s="161" t="s">
        <v>711</v>
      </c>
      <c r="L38" s="157" t="s">
        <v>381</v>
      </c>
    </row>
    <row r="39" spans="2:12" ht="12.75" customHeight="1" thickBot="1" x14ac:dyDescent="0.3">
      <c r="B39" s="165">
        <v>33</v>
      </c>
      <c r="C39" s="155" t="s">
        <v>437</v>
      </c>
      <c r="D39" s="150" t="s">
        <v>381</v>
      </c>
      <c r="E39" s="150" t="s">
        <v>523</v>
      </c>
      <c r="F39" s="150" t="s">
        <v>523</v>
      </c>
      <c r="G39" s="150" t="s">
        <v>523</v>
      </c>
      <c r="H39" s="150" t="s">
        <v>523</v>
      </c>
      <c r="I39" s="150" t="s">
        <v>523</v>
      </c>
      <c r="J39" s="156" t="s">
        <v>523</v>
      </c>
      <c r="K39" s="161" t="s">
        <v>712</v>
      </c>
      <c r="L39" s="157" t="s">
        <v>523</v>
      </c>
    </row>
    <row r="40" spans="2:12" ht="12.75" customHeight="1" thickBot="1" x14ac:dyDescent="0.3">
      <c r="B40" s="165">
        <v>34</v>
      </c>
      <c r="C40" s="158" t="s">
        <v>529</v>
      </c>
      <c r="D40" s="160" t="s">
        <v>381</v>
      </c>
      <c r="E40" s="160" t="s">
        <v>381</v>
      </c>
      <c r="F40" s="160" t="s">
        <v>381</v>
      </c>
      <c r="G40" s="160" t="s">
        <v>381</v>
      </c>
      <c r="H40" s="160" t="s">
        <v>381</v>
      </c>
      <c r="I40" s="150" t="s">
        <v>381</v>
      </c>
      <c r="J40" s="156" t="s">
        <v>381</v>
      </c>
      <c r="K40" s="161" t="s">
        <v>713</v>
      </c>
      <c r="L40" s="157" t="s">
        <v>381</v>
      </c>
    </row>
    <row r="41" spans="2:12" ht="12.75" customHeight="1" thickBot="1" x14ac:dyDescent="0.3">
      <c r="B41" s="165">
        <v>35</v>
      </c>
      <c r="C41" s="158" t="s">
        <v>424</v>
      </c>
      <c r="D41" s="156" t="s">
        <v>381</v>
      </c>
      <c r="E41" s="156" t="s">
        <v>381</v>
      </c>
      <c r="F41" s="156" t="s">
        <v>381</v>
      </c>
      <c r="G41" s="156" t="s">
        <v>523</v>
      </c>
      <c r="H41" s="156" t="s">
        <v>523</v>
      </c>
      <c r="I41" s="156" t="s">
        <v>523</v>
      </c>
      <c r="J41" s="156" t="s">
        <v>523</v>
      </c>
      <c r="K41" s="161" t="s">
        <v>714</v>
      </c>
      <c r="L41" s="157" t="s">
        <v>381</v>
      </c>
    </row>
    <row r="42" spans="2:12" ht="12.75" customHeight="1" thickBot="1" x14ac:dyDescent="0.3">
      <c r="B42" s="165">
        <v>36</v>
      </c>
      <c r="C42" s="155" t="s">
        <v>530</v>
      </c>
      <c r="D42" s="160" t="s">
        <v>381</v>
      </c>
      <c r="E42" s="160" t="s">
        <v>381</v>
      </c>
      <c r="F42" s="160" t="s">
        <v>381</v>
      </c>
      <c r="G42" s="160" t="s">
        <v>381</v>
      </c>
      <c r="H42" s="160" t="s">
        <v>381</v>
      </c>
      <c r="I42" s="150" t="s">
        <v>381</v>
      </c>
      <c r="J42" s="156" t="s">
        <v>381</v>
      </c>
      <c r="K42" s="161" t="s">
        <v>715</v>
      </c>
      <c r="L42" s="157" t="s">
        <v>381</v>
      </c>
    </row>
    <row r="43" spans="2:12" ht="12.75" customHeight="1" thickBot="1" x14ac:dyDescent="0.3">
      <c r="B43" s="165">
        <v>37</v>
      </c>
      <c r="C43" s="149" t="s">
        <v>434</v>
      </c>
      <c r="D43" s="150" t="s">
        <v>523</v>
      </c>
      <c r="E43" s="150" t="s">
        <v>381</v>
      </c>
      <c r="F43" s="150" t="s">
        <v>523</v>
      </c>
      <c r="G43" s="150" t="s">
        <v>381</v>
      </c>
      <c r="H43" s="150" t="s">
        <v>381</v>
      </c>
      <c r="I43" s="150" t="s">
        <v>523</v>
      </c>
      <c r="J43" s="156" t="s">
        <v>523</v>
      </c>
      <c r="K43" s="161" t="s">
        <v>716</v>
      </c>
      <c r="L43" s="157" t="s">
        <v>523</v>
      </c>
    </row>
    <row r="44" spans="2:12" ht="12.75" customHeight="1" thickBot="1" x14ac:dyDescent="0.3">
      <c r="B44" s="165">
        <v>38</v>
      </c>
      <c r="C44" s="155" t="s">
        <v>531</v>
      </c>
      <c r="D44" s="150">
        <v>0.15</v>
      </c>
      <c r="E44" s="150" t="s">
        <v>381</v>
      </c>
      <c r="F44" s="150" t="s">
        <v>381</v>
      </c>
      <c r="G44" s="150" t="s">
        <v>381</v>
      </c>
      <c r="H44" s="150" t="s">
        <v>381</v>
      </c>
      <c r="I44" s="150" t="s">
        <v>523</v>
      </c>
      <c r="J44" s="156">
        <v>7.8E-2</v>
      </c>
      <c r="K44" s="156" t="s">
        <v>381</v>
      </c>
      <c r="L44" s="157">
        <v>3.7</v>
      </c>
    </row>
    <row r="45" spans="2:12" ht="12.75" customHeight="1" thickBot="1" x14ac:dyDescent="0.3">
      <c r="B45" s="165">
        <v>39</v>
      </c>
      <c r="C45" s="155" t="s">
        <v>435</v>
      </c>
      <c r="D45" s="150">
        <v>0.30399999999999999</v>
      </c>
      <c r="E45" s="150">
        <v>8.3000000000000004E-2</v>
      </c>
      <c r="F45" s="150">
        <v>0.23699999999999999</v>
      </c>
      <c r="G45" s="150" t="s">
        <v>381</v>
      </c>
      <c r="H45" s="150" t="s">
        <v>381</v>
      </c>
      <c r="I45" s="150" t="s">
        <v>523</v>
      </c>
      <c r="J45" s="156">
        <v>7.8E-2</v>
      </c>
      <c r="K45" s="156" t="s">
        <v>381</v>
      </c>
      <c r="L45" s="157" t="s">
        <v>381</v>
      </c>
    </row>
    <row r="46" spans="2:12" ht="12.75" customHeight="1" thickBot="1" x14ac:dyDescent="0.3">
      <c r="B46" s="165">
        <v>40</v>
      </c>
      <c r="C46" s="158" t="s">
        <v>532</v>
      </c>
      <c r="D46" s="156" t="s">
        <v>381</v>
      </c>
      <c r="E46" s="156" t="s">
        <v>381</v>
      </c>
      <c r="F46" s="156" t="s">
        <v>381</v>
      </c>
      <c r="G46" s="156" t="s">
        <v>381</v>
      </c>
      <c r="H46" s="156" t="s">
        <v>381</v>
      </c>
      <c r="I46" s="156" t="s">
        <v>381</v>
      </c>
      <c r="J46" s="156">
        <v>7.8E-2</v>
      </c>
      <c r="K46" s="156" t="s">
        <v>381</v>
      </c>
      <c r="L46" s="157" t="s">
        <v>381</v>
      </c>
    </row>
    <row r="47" spans="2:12" ht="12.75" customHeight="1" thickBot="1" x14ac:dyDescent="0.3">
      <c r="B47" s="165">
        <v>41</v>
      </c>
      <c r="C47" s="158" t="s">
        <v>533</v>
      </c>
      <c r="D47" s="156" t="s">
        <v>523</v>
      </c>
      <c r="E47" s="156" t="s">
        <v>523</v>
      </c>
      <c r="F47" s="156" t="s">
        <v>523</v>
      </c>
      <c r="G47" s="156" t="s">
        <v>381</v>
      </c>
      <c r="H47" s="156" t="s">
        <v>523</v>
      </c>
      <c r="I47" s="156" t="s">
        <v>523</v>
      </c>
      <c r="J47" s="156" t="s">
        <v>523</v>
      </c>
      <c r="K47" s="156" t="s">
        <v>381</v>
      </c>
      <c r="L47" s="157" t="s">
        <v>381</v>
      </c>
    </row>
    <row r="48" spans="2:12" ht="12.75" customHeight="1" thickBot="1" x14ac:dyDescent="0.3">
      <c r="B48" s="165">
        <v>42</v>
      </c>
      <c r="C48" s="158" t="s">
        <v>427</v>
      </c>
      <c r="D48" s="156" t="s">
        <v>381</v>
      </c>
      <c r="E48" s="156" t="s">
        <v>381</v>
      </c>
      <c r="F48" s="156" t="s">
        <v>381</v>
      </c>
      <c r="G48" s="156" t="s">
        <v>381</v>
      </c>
      <c r="H48" s="156" t="s">
        <v>381</v>
      </c>
      <c r="I48" s="156" t="s">
        <v>381</v>
      </c>
      <c r="J48" s="156" t="s">
        <v>523</v>
      </c>
      <c r="K48" s="156" t="s">
        <v>381</v>
      </c>
      <c r="L48" s="157">
        <v>0.4</v>
      </c>
    </row>
  </sheetData>
  <mergeCells count="1">
    <mergeCell ref="D3:L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8"/>
  <sheetViews>
    <sheetView topLeftCell="B1" workbookViewId="0">
      <pane ySplit="8" topLeftCell="A9" activePane="bottomLeft" state="frozen"/>
      <selection activeCell="H31" sqref="H31"/>
      <selection pane="bottomLeft" activeCell="H31" sqref="H31"/>
    </sheetView>
  </sheetViews>
  <sheetFormatPr defaultRowHeight="12.75" x14ac:dyDescent="0.2"/>
  <cols>
    <col min="1" max="1" width="37.140625" hidden="1" customWidth="1"/>
    <col min="2" max="2" width="21" customWidth="1"/>
    <col min="3" max="3" width="18.42578125" customWidth="1"/>
    <col min="4" max="4" width="48.5703125" customWidth="1"/>
    <col min="5" max="5" width="47.85546875" customWidth="1"/>
  </cols>
  <sheetData>
    <row r="1" spans="1:5" s="11" customFormat="1" ht="34.5" customHeight="1" x14ac:dyDescent="0.3">
      <c r="B1" s="14" t="s">
        <v>63</v>
      </c>
      <c r="D1" s="10" t="s">
        <v>66</v>
      </c>
      <c r="E1" s="13" t="s">
        <v>32</v>
      </c>
    </row>
    <row r="2" spans="1:5" s="11" customFormat="1" ht="140.25" customHeight="1" x14ac:dyDescent="0.2">
      <c r="D2" s="12" t="str">
        <f>CONCATENATE("EXECUTE  [Stats].[usp_pivot] 
   @schema_name ='Stats'
  ,@object_name = '",B3,"'
  ,@on_rows  ='",B5,
"' ,@on_cols  = 'GroupName'
  ,@agg_func = 'sum'
  ,@agg_col  = '",B4,"'
  ,@Row_Totals_Required   = 1
  ,@Grand_Totals_Required = 1")</f>
        <v>EXECUTE  [Stats].[usp_pivot] 
   @schema_name ='Stats'
  ,@object_name = 'Vw_AllCrops'
  ,@on_rows  ='Cropname' ,@on_cols  = 'GroupName'
  ,@agg_func = 'sum'
  ,@agg_col  = 'TrtArea'
  ,@Row_Totals_Required   = 1
  ,@Grand_Totals_Required = 1</v>
      </c>
      <c r="E2" s="12" t="s">
        <v>57</v>
      </c>
    </row>
    <row r="3" spans="1:5" s="11" customFormat="1" ht="13.5" customHeight="1" x14ac:dyDescent="0.2">
      <c r="A3" s="11" t="s">
        <v>60</v>
      </c>
      <c r="B3" s="15" t="s">
        <v>62</v>
      </c>
      <c r="C3" s="11" t="s">
        <v>58</v>
      </c>
    </row>
    <row r="4" spans="1:5" s="11" customFormat="1" ht="13.5" customHeight="1" x14ac:dyDescent="0.2">
      <c r="B4" s="15" t="s">
        <v>48</v>
      </c>
      <c r="C4" s="11" t="s">
        <v>59</v>
      </c>
    </row>
    <row r="5" spans="1:5" s="11" customFormat="1" ht="16.5" customHeight="1" x14ac:dyDescent="0.2">
      <c r="A5" s="11" t="s">
        <v>62</v>
      </c>
      <c r="B5" s="16" t="s">
        <v>64</v>
      </c>
      <c r="C5" s="13" t="s">
        <v>67</v>
      </c>
    </row>
    <row r="6" spans="1:5" s="11" customFormat="1" ht="15" customHeight="1" x14ac:dyDescent="0.2">
      <c r="A6" s="11" t="s">
        <v>61</v>
      </c>
      <c r="B6" s="16" t="s">
        <v>65</v>
      </c>
      <c r="C6" s="13" t="s">
        <v>68</v>
      </c>
    </row>
    <row r="7" spans="1:5" s="11" customFormat="1" ht="20.25" customHeight="1" x14ac:dyDescent="0.2"/>
    <row r="8" spans="1:5" s="11" customFormat="1" x14ac:dyDescent="0.2">
      <c r="A8" s="11" t="s">
        <v>48</v>
      </c>
    </row>
  </sheetData>
  <dataValidations count="2">
    <dataValidation type="list" allowBlank="1" showInputMessage="1" showErrorMessage="1" promptTitle="PUSIS Data type to be queried" prompt="Please select the data to be queried " sqref="B3">
      <formula1>$A$3:$A$6</formula1>
    </dataValidation>
    <dataValidation type="list" allowBlank="1" showInputMessage="1" showErrorMessage="1" promptTitle="PUSIS Data type to be queried" prompt="Please select the data to be queried " sqref="B4">
      <formula1>$A$8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zoomScaleNormal="100" workbookViewId="0">
      <selection activeCell="A23" sqref="A23"/>
    </sheetView>
  </sheetViews>
  <sheetFormatPr defaultRowHeight="15" x14ac:dyDescent="0.25"/>
  <cols>
    <col min="1" max="1" width="25.42578125" style="166" customWidth="1"/>
    <col min="2" max="2" width="22.85546875" style="166" customWidth="1"/>
    <col min="3" max="3" width="54.42578125" style="166" customWidth="1"/>
    <col min="4" max="4" width="18.42578125" style="166" customWidth="1"/>
    <col min="5" max="5" width="19.5703125" style="166" customWidth="1"/>
    <col min="6" max="6" width="16.42578125" style="166" customWidth="1"/>
    <col min="7" max="7" width="9.140625" style="166"/>
    <col min="8" max="8" width="13.7109375" style="166" customWidth="1"/>
    <col min="9" max="9" width="18.5703125" style="166" customWidth="1"/>
    <col min="10" max="10" width="18.140625" style="166" customWidth="1"/>
    <col min="11" max="16384" width="9.140625" style="166"/>
  </cols>
  <sheetData>
    <row r="1" spans="1:3" x14ac:dyDescent="0.25">
      <c r="A1" s="590" t="s">
        <v>536</v>
      </c>
      <c r="B1" s="590"/>
      <c r="C1" s="590"/>
    </row>
    <row r="2" spans="1:3" x14ac:dyDescent="0.25">
      <c r="A2" s="543" t="s">
        <v>708</v>
      </c>
      <c r="B2" s="543"/>
      <c r="C2" s="543"/>
    </row>
    <row r="3" spans="1:3" ht="16.5" customHeight="1" x14ac:dyDescent="0.25">
      <c r="A3" s="170"/>
      <c r="B3" s="169"/>
      <c r="C3" s="169"/>
    </row>
    <row r="4" spans="1:3" x14ac:dyDescent="0.25">
      <c r="A4" s="171" t="s">
        <v>537</v>
      </c>
      <c r="B4" s="172" t="s">
        <v>538</v>
      </c>
      <c r="C4" s="173" t="s">
        <v>539</v>
      </c>
    </row>
    <row r="5" spans="1:3" x14ac:dyDescent="0.25">
      <c r="A5" s="170"/>
      <c r="B5" s="174"/>
      <c r="C5" s="175"/>
    </row>
    <row r="6" spans="1:3" x14ac:dyDescent="0.25">
      <c r="A6" s="176" t="s">
        <v>540</v>
      </c>
      <c r="B6" s="174"/>
      <c r="C6" s="175"/>
    </row>
    <row r="7" spans="1:3" x14ac:dyDescent="0.25">
      <c r="A7" s="170"/>
      <c r="B7" s="174"/>
      <c r="C7" s="175"/>
    </row>
    <row r="8" spans="1:3" ht="15.75" thickBot="1" x14ac:dyDescent="0.3">
      <c r="A8" s="177" t="s">
        <v>541</v>
      </c>
      <c r="B8" s="178">
        <v>20625</v>
      </c>
      <c r="C8" s="179" t="s">
        <v>542</v>
      </c>
    </row>
    <row r="9" spans="1:3" x14ac:dyDescent="0.25">
      <c r="A9" s="180" t="s">
        <v>461</v>
      </c>
      <c r="B9" s="181">
        <v>629</v>
      </c>
      <c r="C9" s="199">
        <v>6</v>
      </c>
    </row>
    <row r="10" spans="1:3" x14ac:dyDescent="0.25">
      <c r="A10" s="170"/>
      <c r="B10" s="174"/>
      <c r="C10" s="175"/>
    </row>
    <row r="11" spans="1:3" x14ac:dyDescent="0.25">
      <c r="A11" s="171" t="s">
        <v>543</v>
      </c>
      <c r="B11" s="182">
        <v>21254</v>
      </c>
      <c r="C11" s="183" t="s">
        <v>542</v>
      </c>
    </row>
    <row r="12" spans="1:3" x14ac:dyDescent="0.25">
      <c r="A12" s="170"/>
      <c r="B12" s="174"/>
      <c r="C12" s="175"/>
    </row>
    <row r="13" spans="1:3" x14ac:dyDescent="0.25">
      <c r="A13" s="170"/>
      <c r="B13" s="174"/>
      <c r="C13" s="175"/>
    </row>
    <row r="14" spans="1:3" x14ac:dyDescent="0.25">
      <c r="A14" s="184" t="s">
        <v>544</v>
      </c>
      <c r="B14" s="182">
        <v>21254</v>
      </c>
      <c r="C14" s="183" t="s">
        <v>542</v>
      </c>
    </row>
    <row r="15" spans="1:3" x14ac:dyDescent="0.25">
      <c r="A15" s="169"/>
      <c r="B15" s="170"/>
      <c r="C15" s="170"/>
    </row>
    <row r="16" spans="1:3" x14ac:dyDescent="0.25">
      <c r="A16" s="529" t="s">
        <v>717</v>
      </c>
    </row>
    <row r="50" ht="15.75" customHeight="1" x14ac:dyDescent="0.25"/>
    <row r="51" ht="15" customHeight="1" x14ac:dyDescent="0.25"/>
  </sheetData>
  <mergeCells count="2">
    <mergeCell ref="A1:C1"/>
    <mergeCell ref="A2:C2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zoomScaleNormal="100" workbookViewId="0">
      <selection activeCell="D17" sqref="D17"/>
    </sheetView>
  </sheetViews>
  <sheetFormatPr defaultRowHeight="15" x14ac:dyDescent="0.25"/>
  <cols>
    <col min="1" max="1" width="21.28515625" style="166" customWidth="1"/>
    <col min="2" max="2" width="21.42578125" style="166" customWidth="1"/>
    <col min="3" max="6" width="9.140625" style="166"/>
    <col min="7" max="7" width="40.7109375" style="166" customWidth="1"/>
    <col min="8" max="16384" width="9.140625" style="166"/>
  </cols>
  <sheetData>
    <row r="1" spans="1:7" x14ac:dyDescent="0.25">
      <c r="A1" s="323" t="s">
        <v>709</v>
      </c>
      <c r="B1" s="323"/>
      <c r="C1" s="323"/>
      <c r="D1" s="323"/>
      <c r="E1" s="323"/>
      <c r="F1" s="323"/>
      <c r="G1" s="323"/>
    </row>
    <row r="2" spans="1:7" x14ac:dyDescent="0.25">
      <c r="A2" s="169"/>
      <c r="B2" s="572"/>
      <c r="C2" s="572"/>
      <c r="D2" s="572"/>
      <c r="E2" s="572"/>
      <c r="F2" s="169"/>
      <c r="G2" s="169"/>
    </row>
    <row r="3" spans="1:7" x14ac:dyDescent="0.25">
      <c r="A3" s="169"/>
      <c r="B3" s="570" t="s">
        <v>482</v>
      </c>
      <c r="C3" s="570"/>
      <c r="D3" s="570"/>
      <c r="E3" s="544"/>
      <c r="F3" s="544"/>
      <c r="G3" s="544"/>
    </row>
    <row r="4" spans="1:7" x14ac:dyDescent="0.25">
      <c r="A4" s="169"/>
      <c r="B4" s="170"/>
      <c r="C4" s="544"/>
      <c r="D4" s="544"/>
      <c r="E4" s="544"/>
      <c r="F4" s="544"/>
      <c r="G4" s="170"/>
    </row>
    <row r="5" spans="1:7" x14ac:dyDescent="0.25">
      <c r="A5" s="184" t="s">
        <v>545</v>
      </c>
      <c r="B5" s="172" t="s">
        <v>546</v>
      </c>
      <c r="C5" s="548" t="s">
        <v>458</v>
      </c>
      <c r="D5" s="550"/>
      <c r="E5" s="548" t="s">
        <v>474</v>
      </c>
      <c r="F5" s="550"/>
      <c r="G5" s="185"/>
    </row>
    <row r="6" spans="1:7" ht="15.75" thickBot="1" x14ac:dyDescent="0.3">
      <c r="A6" s="170"/>
      <c r="B6" s="174"/>
      <c r="C6" s="568"/>
      <c r="D6" s="577"/>
      <c r="E6" s="568"/>
      <c r="F6" s="577"/>
      <c r="G6" s="185"/>
    </row>
    <row r="7" spans="1:7" ht="15.75" thickBot="1" x14ac:dyDescent="0.3">
      <c r="A7" s="186" t="s">
        <v>541</v>
      </c>
      <c r="B7" s="187">
        <v>2658</v>
      </c>
      <c r="C7" s="578">
        <v>17966</v>
      </c>
      <c r="D7" s="579"/>
      <c r="E7" s="768">
        <v>20625</v>
      </c>
      <c r="F7" s="769"/>
      <c r="G7" s="185"/>
    </row>
    <row r="8" spans="1:7" x14ac:dyDescent="0.25">
      <c r="A8" s="186" t="s">
        <v>461</v>
      </c>
      <c r="B8" s="188" t="s">
        <v>381</v>
      </c>
      <c r="C8" s="559">
        <v>629</v>
      </c>
      <c r="D8" s="561"/>
      <c r="E8" s="770">
        <v>629</v>
      </c>
      <c r="F8" s="771"/>
      <c r="G8" s="185"/>
    </row>
    <row r="9" spans="1:7" x14ac:dyDescent="0.25">
      <c r="A9" s="170"/>
      <c r="B9" s="174"/>
      <c r="C9" s="551"/>
      <c r="D9" s="605"/>
      <c r="E9" s="551"/>
      <c r="F9" s="605"/>
      <c r="G9" s="185"/>
    </row>
    <row r="10" spans="1:7" x14ac:dyDescent="0.25">
      <c r="A10" s="184" t="s">
        <v>544</v>
      </c>
      <c r="B10" s="182">
        <v>2658</v>
      </c>
      <c r="C10" s="582">
        <v>18596</v>
      </c>
      <c r="D10" s="583"/>
      <c r="E10" s="582">
        <v>21254</v>
      </c>
      <c r="F10" s="583"/>
      <c r="G10" s="185"/>
    </row>
    <row r="53" spans="1:1" x14ac:dyDescent="0.25">
      <c r="A53" s="167"/>
    </row>
  </sheetData>
  <mergeCells count="18">
    <mergeCell ref="B2:C2"/>
    <mergeCell ref="D2:E2"/>
    <mergeCell ref="B3:D3"/>
    <mergeCell ref="E3:G3"/>
    <mergeCell ref="C4:D4"/>
    <mergeCell ref="E4:F4"/>
    <mergeCell ref="C5:D5"/>
    <mergeCell ref="E5:F5"/>
    <mergeCell ref="C6:D6"/>
    <mergeCell ref="E6:F6"/>
    <mergeCell ref="C10:D10"/>
    <mergeCell ref="E10:F10"/>
    <mergeCell ref="C7:D7"/>
    <mergeCell ref="E7:F7"/>
    <mergeCell ref="C8:D8"/>
    <mergeCell ref="E8:F8"/>
    <mergeCell ref="C9:D9"/>
    <mergeCell ref="E9:F9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54"/>
  <sheetViews>
    <sheetView showGridLines="0" topLeftCell="A2" zoomScaleNormal="100" workbookViewId="0">
      <selection activeCell="R24" sqref="R24"/>
    </sheetView>
  </sheetViews>
  <sheetFormatPr defaultRowHeight="15" x14ac:dyDescent="0.25"/>
  <cols>
    <col min="1" max="1" width="9.140625" style="166"/>
    <col min="2" max="2" width="22.28515625" style="166" bestFit="1" customWidth="1"/>
    <col min="3" max="16384" width="9.140625" style="166"/>
  </cols>
  <sheetData>
    <row r="2" spans="2:34" x14ac:dyDescent="0.25">
      <c r="B2" s="590" t="s">
        <v>560</v>
      </c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590"/>
    </row>
    <row r="3" spans="2:34" x14ac:dyDescent="0.25">
      <c r="B3" s="543"/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</row>
    <row r="4" spans="2:34" x14ac:dyDescent="0.25">
      <c r="B4" s="168" t="s">
        <v>56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</row>
    <row r="5" spans="2:34" x14ac:dyDescent="0.25">
      <c r="B5" s="169"/>
      <c r="C5" s="570" t="s">
        <v>503</v>
      </c>
      <c r="D5" s="570"/>
      <c r="E5" s="570"/>
      <c r="F5" s="570"/>
      <c r="G5" s="570"/>
      <c r="H5" s="570"/>
      <c r="I5" s="570"/>
      <c r="J5" s="570"/>
      <c r="K5" s="570"/>
      <c r="L5" s="570"/>
      <c r="M5" s="570"/>
      <c r="N5" s="570"/>
      <c r="O5" s="570"/>
      <c r="P5" s="570"/>
      <c r="Q5" s="570"/>
      <c r="R5" s="570"/>
      <c r="S5" s="570"/>
      <c r="T5" s="570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</row>
    <row r="6" spans="2:34" x14ac:dyDescent="0.25">
      <c r="B6" s="189" t="s">
        <v>56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</row>
    <row r="7" spans="2:34" ht="15.75" thickBot="1" x14ac:dyDescent="0.3">
      <c r="B7" s="194"/>
      <c r="C7" s="772">
        <v>1992</v>
      </c>
      <c r="D7" s="773"/>
      <c r="E7" s="772">
        <v>1996</v>
      </c>
      <c r="F7" s="773"/>
      <c r="G7" s="772">
        <v>2002</v>
      </c>
      <c r="H7" s="773"/>
      <c r="I7" s="772">
        <v>2006</v>
      </c>
      <c r="J7" s="773"/>
      <c r="K7" s="772">
        <v>2008</v>
      </c>
      <c r="L7" s="773"/>
      <c r="M7" s="772">
        <v>2010</v>
      </c>
      <c r="N7" s="773"/>
      <c r="O7" s="772">
        <v>2012</v>
      </c>
      <c r="P7" s="773"/>
      <c r="Q7" s="772">
        <v>2014</v>
      </c>
      <c r="R7" s="773"/>
      <c r="S7" s="774">
        <v>2016</v>
      </c>
      <c r="T7" s="775"/>
    </row>
    <row r="8" spans="2:34" ht="36" x14ac:dyDescent="0.25">
      <c r="B8" s="195" t="s">
        <v>537</v>
      </c>
      <c r="C8" s="190" t="s">
        <v>547</v>
      </c>
      <c r="D8" s="191" t="s">
        <v>548</v>
      </c>
      <c r="E8" s="192" t="s">
        <v>547</v>
      </c>
      <c r="F8" s="192" t="s">
        <v>548</v>
      </c>
      <c r="G8" s="192" t="s">
        <v>547</v>
      </c>
      <c r="H8" s="192" t="s">
        <v>548</v>
      </c>
      <c r="I8" s="192" t="s">
        <v>547</v>
      </c>
      <c r="J8" s="192" t="s">
        <v>548</v>
      </c>
      <c r="K8" s="192" t="s">
        <v>547</v>
      </c>
      <c r="L8" s="192" t="s">
        <v>548</v>
      </c>
      <c r="M8" s="192" t="s">
        <v>547</v>
      </c>
      <c r="N8" s="192" t="s">
        <v>548</v>
      </c>
      <c r="O8" s="192" t="s">
        <v>547</v>
      </c>
      <c r="P8" s="192" t="s">
        <v>548</v>
      </c>
      <c r="Q8" s="192" t="s">
        <v>547</v>
      </c>
      <c r="R8" s="192" t="s">
        <v>548</v>
      </c>
      <c r="S8" s="196" t="s">
        <v>547</v>
      </c>
      <c r="T8" s="197" t="s">
        <v>548</v>
      </c>
    </row>
    <row r="9" spans="2:34" ht="6" customHeight="1" x14ac:dyDescent="0.25">
      <c r="B9" s="170"/>
      <c r="C9" s="174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</row>
    <row r="10" spans="2:34" x14ac:dyDescent="0.25">
      <c r="B10" s="176" t="s">
        <v>549</v>
      </c>
      <c r="C10" s="174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</row>
    <row r="11" spans="2:34" ht="6" customHeight="1" x14ac:dyDescent="0.25">
      <c r="B11" s="170"/>
      <c r="C11" s="174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</row>
    <row r="12" spans="2:34" ht="15.75" thickBot="1" x14ac:dyDescent="0.3">
      <c r="B12" s="177" t="s">
        <v>550</v>
      </c>
      <c r="C12" s="298">
        <v>2154</v>
      </c>
      <c r="D12" s="299">
        <v>71</v>
      </c>
      <c r="E12" s="300">
        <v>10496</v>
      </c>
      <c r="F12" s="299">
        <v>611</v>
      </c>
      <c r="G12" s="300">
        <v>7778</v>
      </c>
      <c r="H12" s="299">
        <v>195</v>
      </c>
      <c r="I12" s="300">
        <v>13216</v>
      </c>
      <c r="J12" s="299">
        <v>307</v>
      </c>
      <c r="K12" s="300">
        <v>16630</v>
      </c>
      <c r="L12" s="299">
        <v>435</v>
      </c>
      <c r="M12" s="300">
        <v>15966</v>
      </c>
      <c r="N12" s="299">
        <v>433</v>
      </c>
      <c r="O12" s="299" t="s">
        <v>381</v>
      </c>
      <c r="P12" s="299" t="s">
        <v>381</v>
      </c>
      <c r="Q12" s="299" t="s">
        <v>381</v>
      </c>
      <c r="R12" s="299" t="s">
        <v>381</v>
      </c>
      <c r="S12" s="299" t="s">
        <v>381</v>
      </c>
      <c r="T12" s="299" t="s">
        <v>381</v>
      </c>
    </row>
    <row r="13" spans="2:34" x14ac:dyDescent="0.25">
      <c r="B13" s="180" t="s">
        <v>551</v>
      </c>
      <c r="C13" s="301">
        <v>8350</v>
      </c>
      <c r="D13" s="302">
        <v>378</v>
      </c>
      <c r="E13" s="303">
        <v>1381</v>
      </c>
      <c r="F13" s="302">
        <v>50</v>
      </c>
      <c r="G13" s="302">
        <v>750</v>
      </c>
      <c r="H13" s="302">
        <v>15</v>
      </c>
      <c r="I13" s="302" t="s">
        <v>381</v>
      </c>
      <c r="J13" s="302" t="s">
        <v>381</v>
      </c>
      <c r="K13" s="302" t="s">
        <v>381</v>
      </c>
      <c r="L13" s="302" t="s">
        <v>381</v>
      </c>
      <c r="M13" s="302" t="s">
        <v>381</v>
      </c>
      <c r="N13" s="302" t="s">
        <v>381</v>
      </c>
      <c r="O13" s="302" t="s">
        <v>381</v>
      </c>
      <c r="P13" s="302" t="s">
        <v>381</v>
      </c>
      <c r="Q13" s="302" t="s">
        <v>381</v>
      </c>
      <c r="R13" s="302" t="s">
        <v>381</v>
      </c>
      <c r="S13" s="302" t="s">
        <v>381</v>
      </c>
      <c r="T13" s="302" t="s">
        <v>381</v>
      </c>
    </row>
    <row r="14" spans="2:34" ht="6" customHeight="1" x14ac:dyDescent="0.25">
      <c r="B14" s="170"/>
      <c r="C14" s="315"/>
      <c r="D14" s="316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7"/>
      <c r="T14" s="317"/>
    </row>
    <row r="15" spans="2:34" x14ac:dyDescent="0.25">
      <c r="B15" s="184" t="s">
        <v>552</v>
      </c>
      <c r="C15" s="304">
        <v>10504</v>
      </c>
      <c r="D15" s="305">
        <v>449</v>
      </c>
      <c r="E15" s="306">
        <v>11877</v>
      </c>
      <c r="F15" s="305">
        <v>661</v>
      </c>
      <c r="G15" s="306">
        <v>8528</v>
      </c>
      <c r="H15" s="305">
        <v>210</v>
      </c>
      <c r="I15" s="306">
        <v>13216</v>
      </c>
      <c r="J15" s="305">
        <v>307</v>
      </c>
      <c r="K15" s="306">
        <v>16630</v>
      </c>
      <c r="L15" s="305">
        <v>435</v>
      </c>
      <c r="M15" s="306">
        <v>15966</v>
      </c>
      <c r="N15" s="305">
        <v>433</v>
      </c>
      <c r="O15" s="305" t="s">
        <v>381</v>
      </c>
      <c r="P15" s="305" t="s">
        <v>381</v>
      </c>
      <c r="Q15" s="305" t="s">
        <v>381</v>
      </c>
      <c r="R15" s="305" t="s">
        <v>381</v>
      </c>
      <c r="S15" s="305" t="s">
        <v>381</v>
      </c>
      <c r="T15" s="305" t="s">
        <v>381</v>
      </c>
    </row>
    <row r="16" spans="2:34" ht="6" customHeight="1" x14ac:dyDescent="0.25">
      <c r="B16" s="170"/>
      <c r="C16" s="315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7"/>
      <c r="T16" s="317"/>
    </row>
    <row r="17" spans="2:20" x14ac:dyDescent="0.25">
      <c r="B17" s="176" t="s">
        <v>99</v>
      </c>
      <c r="C17" s="315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7"/>
      <c r="T17" s="317"/>
    </row>
    <row r="18" spans="2:20" ht="6" customHeight="1" x14ac:dyDescent="0.25">
      <c r="B18" s="170"/>
      <c r="C18" s="315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7"/>
      <c r="T18" s="317"/>
    </row>
    <row r="19" spans="2:20" ht="15.75" thickBot="1" x14ac:dyDescent="0.3">
      <c r="B19" s="177" t="s">
        <v>553</v>
      </c>
      <c r="C19" s="298">
        <v>4166</v>
      </c>
      <c r="D19" s="299">
        <v>124</v>
      </c>
      <c r="E19" s="299" t="s">
        <v>381</v>
      </c>
      <c r="F19" s="299" t="s">
        <v>381</v>
      </c>
      <c r="G19" s="299">
        <v>385</v>
      </c>
      <c r="H19" s="299">
        <v>4</v>
      </c>
      <c r="I19" s="299">
        <v>332</v>
      </c>
      <c r="J19" s="299">
        <v>2</v>
      </c>
      <c r="K19" s="299" t="s">
        <v>381</v>
      </c>
      <c r="L19" s="299" t="s">
        <v>381</v>
      </c>
      <c r="M19" s="299" t="s">
        <v>381</v>
      </c>
      <c r="N19" s="299" t="s">
        <v>381</v>
      </c>
      <c r="O19" s="299" t="s">
        <v>381</v>
      </c>
      <c r="P19" s="299" t="s">
        <v>381</v>
      </c>
      <c r="Q19" s="299" t="s">
        <v>381</v>
      </c>
      <c r="R19" s="299" t="s">
        <v>381</v>
      </c>
      <c r="S19" s="299" t="s">
        <v>381</v>
      </c>
      <c r="T19" s="299" t="s">
        <v>381</v>
      </c>
    </row>
    <row r="20" spans="2:20" ht="15.75" thickBot="1" x14ac:dyDescent="0.3">
      <c r="B20" s="177" t="s">
        <v>554</v>
      </c>
      <c r="C20" s="298">
        <v>1789</v>
      </c>
      <c r="D20" s="299">
        <v>39</v>
      </c>
      <c r="E20" s="300">
        <v>6372</v>
      </c>
      <c r="F20" s="299">
        <v>87</v>
      </c>
      <c r="G20" s="300">
        <v>5384</v>
      </c>
      <c r="H20" s="299">
        <v>44</v>
      </c>
      <c r="I20" s="299">
        <v>830</v>
      </c>
      <c r="J20" s="299">
        <v>4</v>
      </c>
      <c r="K20" s="299" t="s">
        <v>381</v>
      </c>
      <c r="L20" s="299" t="s">
        <v>381</v>
      </c>
      <c r="M20" s="299" t="s">
        <v>381</v>
      </c>
      <c r="N20" s="299" t="s">
        <v>381</v>
      </c>
      <c r="O20" s="299" t="s">
        <v>381</v>
      </c>
      <c r="P20" s="299" t="s">
        <v>381</v>
      </c>
      <c r="Q20" s="299" t="s">
        <v>381</v>
      </c>
      <c r="R20" s="299" t="s">
        <v>381</v>
      </c>
      <c r="S20" s="299" t="s">
        <v>381</v>
      </c>
      <c r="T20" s="299" t="s">
        <v>381</v>
      </c>
    </row>
    <row r="21" spans="2:20" ht="15.75" thickBot="1" x14ac:dyDescent="0.3">
      <c r="B21" s="177" t="s">
        <v>555</v>
      </c>
      <c r="C21" s="298">
        <v>4299</v>
      </c>
      <c r="D21" s="299">
        <v>115</v>
      </c>
      <c r="E21" s="300">
        <v>3901</v>
      </c>
      <c r="F21" s="299">
        <v>90</v>
      </c>
      <c r="G21" s="299" t="s">
        <v>381</v>
      </c>
      <c r="H21" s="299" t="s">
        <v>381</v>
      </c>
      <c r="I21" s="299" t="s">
        <v>381</v>
      </c>
      <c r="J21" s="299" t="s">
        <v>381</v>
      </c>
      <c r="K21" s="299" t="s">
        <v>381</v>
      </c>
      <c r="L21" s="299" t="s">
        <v>381</v>
      </c>
      <c r="M21" s="299" t="s">
        <v>381</v>
      </c>
      <c r="N21" s="299" t="s">
        <v>381</v>
      </c>
      <c r="O21" s="299" t="s">
        <v>381</v>
      </c>
      <c r="P21" s="299" t="s">
        <v>381</v>
      </c>
      <c r="Q21" s="299" t="s">
        <v>381</v>
      </c>
      <c r="R21" s="299" t="s">
        <v>381</v>
      </c>
      <c r="S21" s="299" t="s">
        <v>381</v>
      </c>
      <c r="T21" s="299" t="s">
        <v>381</v>
      </c>
    </row>
    <row r="22" spans="2:20" ht="15.75" thickBot="1" x14ac:dyDescent="0.3">
      <c r="B22" s="177" t="s">
        <v>404</v>
      </c>
      <c r="C22" s="307" t="s">
        <v>381</v>
      </c>
      <c r="D22" s="299" t="s">
        <v>381</v>
      </c>
      <c r="E22" s="299" t="s">
        <v>381</v>
      </c>
      <c r="F22" s="299" t="s">
        <v>381</v>
      </c>
      <c r="G22" s="299">
        <v>117</v>
      </c>
      <c r="H22" s="299">
        <v>64</v>
      </c>
      <c r="I22" s="299">
        <v>477</v>
      </c>
      <c r="J22" s="299">
        <v>195</v>
      </c>
      <c r="K22" s="299" t="s">
        <v>381</v>
      </c>
      <c r="L22" s="299" t="s">
        <v>381</v>
      </c>
      <c r="M22" s="299" t="s">
        <v>381</v>
      </c>
      <c r="N22" s="299" t="s">
        <v>381</v>
      </c>
      <c r="O22" s="299" t="s">
        <v>381</v>
      </c>
      <c r="P22" s="299" t="s">
        <v>381</v>
      </c>
      <c r="Q22" s="299" t="s">
        <v>381</v>
      </c>
      <c r="R22" s="299" t="s">
        <v>381</v>
      </c>
      <c r="S22" s="299" t="s">
        <v>381</v>
      </c>
      <c r="T22" s="299" t="s">
        <v>381</v>
      </c>
    </row>
    <row r="23" spans="2:20" ht="15.75" thickBot="1" x14ac:dyDescent="0.3">
      <c r="B23" s="177" t="s">
        <v>461</v>
      </c>
      <c r="C23" s="307" t="s">
        <v>381</v>
      </c>
      <c r="D23" s="299" t="s">
        <v>381</v>
      </c>
      <c r="E23" s="299" t="s">
        <v>381</v>
      </c>
      <c r="F23" s="299" t="s">
        <v>381</v>
      </c>
      <c r="G23" s="299" t="s">
        <v>381</v>
      </c>
      <c r="H23" s="299" t="s">
        <v>381</v>
      </c>
      <c r="I23" s="299" t="s">
        <v>381</v>
      </c>
      <c r="J23" s="299" t="s">
        <v>381</v>
      </c>
      <c r="K23" s="299">
        <v>214</v>
      </c>
      <c r="L23" s="299">
        <v>1</v>
      </c>
      <c r="M23" s="299">
        <v>256</v>
      </c>
      <c r="N23" s="299">
        <v>1</v>
      </c>
      <c r="O23" s="299">
        <v>490</v>
      </c>
      <c r="P23" s="299">
        <v>3</v>
      </c>
      <c r="Q23" s="299" t="s">
        <v>381</v>
      </c>
      <c r="R23" s="299" t="s">
        <v>381</v>
      </c>
      <c r="S23" s="299">
        <v>629</v>
      </c>
      <c r="T23" s="308">
        <v>6</v>
      </c>
    </row>
    <row r="24" spans="2:20" ht="15.75" thickBot="1" x14ac:dyDescent="0.3">
      <c r="B24" s="177" t="s">
        <v>556</v>
      </c>
      <c r="C24" s="307">
        <v>436</v>
      </c>
      <c r="D24" s="299">
        <v>5</v>
      </c>
      <c r="E24" s="300">
        <v>1146</v>
      </c>
      <c r="F24" s="299">
        <v>40</v>
      </c>
      <c r="G24" s="299" t="s">
        <v>381</v>
      </c>
      <c r="H24" s="299" t="s">
        <v>381</v>
      </c>
      <c r="I24" s="299">
        <v>129</v>
      </c>
      <c r="J24" s="299">
        <v>1</v>
      </c>
      <c r="K24" s="299" t="s">
        <v>381</v>
      </c>
      <c r="L24" s="299" t="s">
        <v>381</v>
      </c>
      <c r="M24" s="299" t="s">
        <v>381</v>
      </c>
      <c r="N24" s="299" t="s">
        <v>381</v>
      </c>
      <c r="O24" s="299" t="s">
        <v>381</v>
      </c>
      <c r="P24" s="299" t="s">
        <v>381</v>
      </c>
      <c r="Q24" s="299" t="s">
        <v>381</v>
      </c>
      <c r="R24" s="299" t="s">
        <v>381</v>
      </c>
      <c r="S24" s="299" t="s">
        <v>381</v>
      </c>
      <c r="T24" s="299" t="s">
        <v>381</v>
      </c>
    </row>
    <row r="25" spans="2:20" x14ac:dyDescent="0.25">
      <c r="B25" s="180" t="s">
        <v>557</v>
      </c>
      <c r="C25" s="309" t="s">
        <v>381</v>
      </c>
      <c r="D25" s="302" t="s">
        <v>381</v>
      </c>
      <c r="E25" s="302" t="s">
        <v>381</v>
      </c>
      <c r="F25" s="302" t="s">
        <v>381</v>
      </c>
      <c r="G25" s="302" t="s">
        <v>381</v>
      </c>
      <c r="H25" s="302" t="s">
        <v>381</v>
      </c>
      <c r="I25" s="303">
        <v>4207</v>
      </c>
      <c r="J25" s="302">
        <v>5</v>
      </c>
      <c r="K25" s="302" t="s">
        <v>381</v>
      </c>
      <c r="L25" s="302" t="s">
        <v>381</v>
      </c>
      <c r="M25" s="302" t="s">
        <v>381</v>
      </c>
      <c r="N25" s="302" t="s">
        <v>381</v>
      </c>
      <c r="O25" s="302" t="s">
        <v>381</v>
      </c>
      <c r="P25" s="302" t="s">
        <v>381</v>
      </c>
      <c r="Q25" s="302" t="s">
        <v>381</v>
      </c>
      <c r="R25" s="302" t="s">
        <v>381</v>
      </c>
      <c r="S25" s="302" t="s">
        <v>381</v>
      </c>
      <c r="T25" s="302" t="s">
        <v>381</v>
      </c>
    </row>
    <row r="26" spans="2:20" ht="6" customHeight="1" x14ac:dyDescent="0.25">
      <c r="B26" s="170"/>
      <c r="C26" s="315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7"/>
      <c r="T26" s="317"/>
    </row>
    <row r="27" spans="2:20" x14ac:dyDescent="0.25">
      <c r="B27" s="184" t="s">
        <v>452</v>
      </c>
      <c r="C27" s="304">
        <v>10690</v>
      </c>
      <c r="D27" s="305">
        <v>283</v>
      </c>
      <c r="E27" s="306">
        <v>11419</v>
      </c>
      <c r="F27" s="305">
        <v>217</v>
      </c>
      <c r="G27" s="306">
        <v>5886</v>
      </c>
      <c r="H27" s="305">
        <v>112</v>
      </c>
      <c r="I27" s="306">
        <v>5975</v>
      </c>
      <c r="J27" s="305">
        <v>207</v>
      </c>
      <c r="K27" s="305">
        <v>214</v>
      </c>
      <c r="L27" s="305">
        <v>1</v>
      </c>
      <c r="M27" s="305">
        <v>256</v>
      </c>
      <c r="N27" s="305">
        <v>1</v>
      </c>
      <c r="O27" s="305">
        <v>490</v>
      </c>
      <c r="P27" s="305">
        <v>3</v>
      </c>
      <c r="Q27" s="305" t="s">
        <v>381</v>
      </c>
      <c r="R27" s="305" t="s">
        <v>381</v>
      </c>
      <c r="S27" s="305">
        <v>629</v>
      </c>
      <c r="T27" s="310">
        <v>6</v>
      </c>
    </row>
    <row r="28" spans="2:20" ht="6" customHeight="1" x14ac:dyDescent="0.25">
      <c r="B28" s="170"/>
      <c r="C28" s="315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6"/>
      <c r="S28" s="317"/>
      <c r="T28" s="317"/>
    </row>
    <row r="29" spans="2:20" x14ac:dyDescent="0.25">
      <c r="B29" s="176" t="s">
        <v>540</v>
      </c>
      <c r="C29" s="315"/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16"/>
      <c r="P29" s="316"/>
      <c r="Q29" s="316"/>
      <c r="R29" s="316"/>
      <c r="S29" s="317"/>
      <c r="T29" s="317"/>
    </row>
    <row r="30" spans="2:20" ht="6" customHeight="1" x14ac:dyDescent="0.25">
      <c r="B30" s="170"/>
      <c r="C30" s="315"/>
      <c r="D30" s="316"/>
      <c r="E30" s="316"/>
      <c r="F30" s="316"/>
      <c r="G30" s="316"/>
      <c r="H30" s="316"/>
      <c r="I30" s="316"/>
      <c r="J30" s="316"/>
      <c r="K30" s="316"/>
      <c r="L30" s="316"/>
      <c r="M30" s="316"/>
      <c r="N30" s="316"/>
      <c r="O30" s="316"/>
      <c r="P30" s="316"/>
      <c r="Q30" s="316"/>
      <c r="R30" s="316"/>
      <c r="S30" s="317"/>
      <c r="T30" s="317"/>
    </row>
    <row r="31" spans="2:20" x14ac:dyDescent="0.25">
      <c r="B31" s="180" t="s">
        <v>541</v>
      </c>
      <c r="C31" s="309" t="s">
        <v>381</v>
      </c>
      <c r="D31" s="302" t="s">
        <v>381</v>
      </c>
      <c r="E31" s="302" t="s">
        <v>381</v>
      </c>
      <c r="F31" s="302" t="s">
        <v>381</v>
      </c>
      <c r="G31" s="302" t="s">
        <v>381</v>
      </c>
      <c r="H31" s="302" t="s">
        <v>381</v>
      </c>
      <c r="I31" s="302" t="s">
        <v>381</v>
      </c>
      <c r="J31" s="302" t="s">
        <v>381</v>
      </c>
      <c r="K31" s="302" t="s">
        <v>381</v>
      </c>
      <c r="L31" s="302" t="s">
        <v>381</v>
      </c>
      <c r="M31" s="302">
        <v>345</v>
      </c>
      <c r="N31" s="302">
        <v>1</v>
      </c>
      <c r="O31" s="303">
        <v>8502</v>
      </c>
      <c r="P31" s="302" t="s">
        <v>520</v>
      </c>
      <c r="Q31" s="303">
        <v>9706</v>
      </c>
      <c r="R31" s="302" t="s">
        <v>391</v>
      </c>
      <c r="S31" s="303">
        <v>20625</v>
      </c>
      <c r="T31" s="302" t="s">
        <v>391</v>
      </c>
    </row>
    <row r="32" spans="2:20" ht="6" customHeight="1" x14ac:dyDescent="0.25">
      <c r="B32" s="170"/>
      <c r="C32" s="315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7"/>
      <c r="T32" s="317"/>
    </row>
    <row r="33" spans="2:20" x14ac:dyDescent="0.25">
      <c r="B33" s="184" t="s">
        <v>543</v>
      </c>
      <c r="C33" s="311" t="s">
        <v>381</v>
      </c>
      <c r="D33" s="305" t="s">
        <v>381</v>
      </c>
      <c r="E33" s="305" t="s">
        <v>381</v>
      </c>
      <c r="F33" s="305" t="s">
        <v>381</v>
      </c>
      <c r="G33" s="305" t="s">
        <v>381</v>
      </c>
      <c r="H33" s="305" t="s">
        <v>381</v>
      </c>
      <c r="I33" s="305" t="s">
        <v>381</v>
      </c>
      <c r="J33" s="305" t="s">
        <v>381</v>
      </c>
      <c r="K33" s="305" t="s">
        <v>381</v>
      </c>
      <c r="L33" s="305" t="s">
        <v>381</v>
      </c>
      <c r="M33" s="305">
        <v>345</v>
      </c>
      <c r="N33" s="305">
        <v>1</v>
      </c>
      <c r="O33" s="306">
        <v>8502</v>
      </c>
      <c r="P33" s="305" t="s">
        <v>520</v>
      </c>
      <c r="Q33" s="306">
        <v>9706</v>
      </c>
      <c r="R33" s="305" t="s">
        <v>391</v>
      </c>
      <c r="S33" s="306">
        <v>20265</v>
      </c>
      <c r="T33" s="305" t="s">
        <v>391</v>
      </c>
    </row>
    <row r="34" spans="2:20" ht="6" customHeight="1" x14ac:dyDescent="0.25">
      <c r="B34" s="170"/>
      <c r="C34" s="315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7"/>
      <c r="T34" s="317"/>
    </row>
    <row r="35" spans="2:20" x14ac:dyDescent="0.25">
      <c r="B35" s="184" t="s">
        <v>544</v>
      </c>
      <c r="C35" s="304">
        <v>21194</v>
      </c>
      <c r="D35" s="305">
        <v>732</v>
      </c>
      <c r="E35" s="306">
        <v>23296</v>
      </c>
      <c r="F35" s="305">
        <v>878</v>
      </c>
      <c r="G35" s="306">
        <v>14414</v>
      </c>
      <c r="H35" s="305">
        <v>322</v>
      </c>
      <c r="I35" s="306">
        <v>19191</v>
      </c>
      <c r="J35" s="305">
        <v>514</v>
      </c>
      <c r="K35" s="306">
        <v>16844</v>
      </c>
      <c r="L35" s="305">
        <v>436</v>
      </c>
      <c r="M35" s="306">
        <v>16567</v>
      </c>
      <c r="N35" s="305">
        <v>435</v>
      </c>
      <c r="O35" s="306">
        <v>8992</v>
      </c>
      <c r="P35" s="305">
        <v>3</v>
      </c>
      <c r="Q35" s="306">
        <v>9706</v>
      </c>
      <c r="R35" s="305" t="s">
        <v>391</v>
      </c>
      <c r="S35" s="306">
        <v>21254</v>
      </c>
      <c r="T35" s="310">
        <v>6</v>
      </c>
    </row>
    <row r="36" spans="2:20" ht="6" customHeight="1" x14ac:dyDescent="0.25">
      <c r="B36" s="170"/>
      <c r="C36" s="315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7"/>
      <c r="T36" s="317"/>
    </row>
    <row r="37" spans="2:20" x14ac:dyDescent="0.25">
      <c r="B37" s="193" t="s">
        <v>558</v>
      </c>
      <c r="C37" s="312">
        <v>2322</v>
      </c>
      <c r="D37" s="313" t="s">
        <v>381</v>
      </c>
      <c r="E37" s="313">
        <v>384</v>
      </c>
      <c r="F37" s="313" t="s">
        <v>381</v>
      </c>
      <c r="G37" s="313">
        <v>17</v>
      </c>
      <c r="H37" s="313" t="s">
        <v>381</v>
      </c>
      <c r="I37" s="313">
        <v>408</v>
      </c>
      <c r="J37" s="313" t="s">
        <v>381</v>
      </c>
      <c r="K37" s="313">
        <v>689</v>
      </c>
      <c r="L37" s="313" t="s">
        <v>381</v>
      </c>
      <c r="M37" s="313">
        <v>670</v>
      </c>
      <c r="N37" s="313" t="s">
        <v>381</v>
      </c>
      <c r="O37" s="314">
        <v>1167</v>
      </c>
      <c r="P37" s="313" t="s">
        <v>381</v>
      </c>
      <c r="Q37" s="314">
        <v>1366</v>
      </c>
      <c r="R37" s="313" t="s">
        <v>391</v>
      </c>
      <c r="S37" s="314">
        <v>3131</v>
      </c>
      <c r="T37" s="313" t="s">
        <v>391</v>
      </c>
    </row>
    <row r="38" spans="2:20" ht="6" customHeight="1" x14ac:dyDescent="0.25">
      <c r="B38" s="170"/>
      <c r="C38" s="315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6"/>
      <c r="R38" s="316"/>
      <c r="S38" s="317"/>
      <c r="T38" s="317"/>
    </row>
    <row r="39" spans="2:20" x14ac:dyDescent="0.25">
      <c r="B39" s="184" t="s">
        <v>559</v>
      </c>
      <c r="C39" s="304">
        <v>23516</v>
      </c>
      <c r="D39" s="305" t="s">
        <v>381</v>
      </c>
      <c r="E39" s="306">
        <v>23680</v>
      </c>
      <c r="F39" s="305" t="s">
        <v>381</v>
      </c>
      <c r="G39" s="306">
        <v>14431</v>
      </c>
      <c r="H39" s="305" t="s">
        <v>381</v>
      </c>
      <c r="I39" s="306">
        <v>19599</v>
      </c>
      <c r="J39" s="305" t="s">
        <v>381</v>
      </c>
      <c r="K39" s="306">
        <v>17533</v>
      </c>
      <c r="L39" s="305" t="s">
        <v>381</v>
      </c>
      <c r="M39" s="306">
        <v>17237</v>
      </c>
      <c r="N39" s="305" t="s">
        <v>381</v>
      </c>
      <c r="O39" s="306">
        <v>10159</v>
      </c>
      <c r="P39" s="305" t="s">
        <v>381</v>
      </c>
      <c r="Q39" s="306">
        <v>11072</v>
      </c>
      <c r="R39" s="305" t="s">
        <v>391</v>
      </c>
      <c r="S39" s="306">
        <v>24385</v>
      </c>
      <c r="T39" s="310" t="s">
        <v>381</v>
      </c>
    </row>
    <row r="54" spans="1:1" x14ac:dyDescent="0.25">
      <c r="A54" s="167"/>
    </row>
  </sheetData>
  <mergeCells count="12">
    <mergeCell ref="Q7:R7"/>
    <mergeCell ref="S7:T7"/>
    <mergeCell ref="B2:R2"/>
    <mergeCell ref="B3:R3"/>
    <mergeCell ref="C7:D7"/>
    <mergeCell ref="E7:F7"/>
    <mergeCell ref="G7:H7"/>
    <mergeCell ref="I7:J7"/>
    <mergeCell ref="K7:L7"/>
    <mergeCell ref="M7:N7"/>
    <mergeCell ref="O7:P7"/>
    <mergeCell ref="C5:T5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zoomScaleNormal="100" workbookViewId="0">
      <selection activeCell="I16" sqref="I16"/>
    </sheetView>
  </sheetViews>
  <sheetFormatPr defaultRowHeight="15" x14ac:dyDescent="0.25"/>
  <cols>
    <col min="1" max="1" width="19.140625" style="240" bestFit="1" customWidth="1"/>
    <col min="2" max="2" width="14.42578125" style="246" customWidth="1"/>
    <col min="3" max="3" width="18" style="260" customWidth="1"/>
    <col min="4" max="4" width="16.42578125" style="267" customWidth="1"/>
    <col min="5" max="16384" width="9.140625" style="240"/>
  </cols>
  <sheetData>
    <row r="1" spans="1:4" x14ac:dyDescent="0.25">
      <c r="A1" s="229" t="s">
        <v>571</v>
      </c>
      <c r="B1" s="229"/>
      <c r="C1" s="253"/>
      <c r="D1" s="261"/>
    </row>
    <row r="2" spans="1:4" x14ac:dyDescent="0.25">
      <c r="A2" s="230"/>
      <c r="B2" s="230"/>
      <c r="C2" s="254"/>
      <c r="D2" s="262"/>
    </row>
    <row r="3" spans="1:4" ht="12" customHeight="1" x14ac:dyDescent="0.25">
      <c r="A3" s="234"/>
      <c r="B3" s="245"/>
      <c r="C3" s="256"/>
      <c r="D3" s="263"/>
    </row>
    <row r="4" spans="1:4" hidden="1" x14ac:dyDescent="0.25"/>
    <row r="5" spans="1:4" ht="36" customHeight="1" x14ac:dyDescent="0.25">
      <c r="A5" s="268" t="s">
        <v>563</v>
      </c>
      <c r="B5" s="172" t="s">
        <v>574</v>
      </c>
      <c r="C5" s="172" t="s">
        <v>573</v>
      </c>
      <c r="D5" s="233" t="s">
        <v>572</v>
      </c>
    </row>
    <row r="6" spans="1:4" ht="12.75" customHeight="1" x14ac:dyDescent="0.25">
      <c r="A6" s="232"/>
      <c r="B6" s="231"/>
      <c r="C6" s="255"/>
      <c r="D6" s="264"/>
    </row>
    <row r="7" spans="1:4" x14ac:dyDescent="0.25">
      <c r="A7" s="242" t="s">
        <v>499</v>
      </c>
      <c r="B7" s="231"/>
      <c r="C7" s="255"/>
      <c r="D7" s="264"/>
    </row>
    <row r="8" spans="1:4" ht="12.75" customHeight="1" x14ac:dyDescent="0.25">
      <c r="A8" s="232"/>
      <c r="B8" s="231"/>
      <c r="C8" s="255"/>
      <c r="D8" s="264"/>
    </row>
    <row r="9" spans="1:4" x14ac:dyDescent="0.25">
      <c r="A9" s="247" t="s">
        <v>564</v>
      </c>
      <c r="B9" s="250">
        <v>41.183318</v>
      </c>
      <c r="C9" s="257">
        <v>56.449266999999999</v>
      </c>
      <c r="D9" s="265">
        <v>1.3706828332772993</v>
      </c>
    </row>
    <row r="10" spans="1:4" x14ac:dyDescent="0.25">
      <c r="A10" s="247" t="s">
        <v>565</v>
      </c>
      <c r="B10" s="250">
        <v>125.925979</v>
      </c>
      <c r="C10" s="257">
        <v>2199.003948</v>
      </c>
      <c r="D10" s="265">
        <v>17.462671050585996</v>
      </c>
    </row>
    <row r="11" spans="1:4" x14ac:dyDescent="0.25">
      <c r="A11" s="247" t="s">
        <v>566</v>
      </c>
      <c r="B11" s="250">
        <v>76.073750000000004</v>
      </c>
      <c r="C11" s="257">
        <v>1968.401756</v>
      </c>
      <c r="D11" s="265">
        <v>25.874914224683284</v>
      </c>
    </row>
    <row r="12" spans="1:4" x14ac:dyDescent="0.25">
      <c r="A12" s="247" t="s">
        <v>567</v>
      </c>
      <c r="B12" s="250">
        <v>346.84008</v>
      </c>
      <c r="C12" s="257">
        <v>10735.705156</v>
      </c>
      <c r="D12" s="265">
        <v>30.952896666382962</v>
      </c>
    </row>
    <row r="13" spans="1:4" x14ac:dyDescent="0.25">
      <c r="A13" s="247" t="s">
        <v>568</v>
      </c>
      <c r="B13" s="250">
        <v>149.140794</v>
      </c>
      <c r="C13" s="257">
        <v>5149.8210259999996</v>
      </c>
      <c r="D13" s="265">
        <v>34.52992898777245</v>
      </c>
    </row>
    <row r="14" spans="1:4" x14ac:dyDescent="0.25">
      <c r="A14" s="247" t="s">
        <v>569</v>
      </c>
      <c r="B14" s="250">
        <v>748.83607099999995</v>
      </c>
      <c r="C14" s="257">
        <v>24714.481511000002</v>
      </c>
      <c r="D14" s="265">
        <v>33.003860882390647</v>
      </c>
    </row>
    <row r="15" spans="1:4" ht="12.75" customHeight="1" x14ac:dyDescent="0.25">
      <c r="A15" s="232"/>
      <c r="B15" s="251"/>
      <c r="C15" s="258"/>
      <c r="D15" s="266"/>
    </row>
    <row r="16" spans="1:4" x14ac:dyDescent="0.25">
      <c r="A16" s="249" t="s">
        <v>570</v>
      </c>
      <c r="B16" s="252">
        <f>SUM(B9:B14)</f>
        <v>1487.999992</v>
      </c>
      <c r="C16" s="259">
        <f>SUM(C9:C14)</f>
        <v>44823.862664</v>
      </c>
      <c r="D16" s="248">
        <f>SUM(D9:D14)</f>
        <v>143.19495464509265</v>
      </c>
    </row>
    <row r="35" spans="1:1" x14ac:dyDescent="0.25">
      <c r="A35" s="241"/>
    </row>
  </sheetData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>
    <tabColor rgb="FFFFC000"/>
  </sheetPr>
  <dimension ref="A1:E4"/>
  <sheetViews>
    <sheetView workbookViewId="0">
      <selection activeCell="L27" sqref="L27"/>
    </sheetView>
  </sheetViews>
  <sheetFormatPr defaultRowHeight="12.75" x14ac:dyDescent="0.2"/>
  <cols>
    <col min="1" max="1" width="23.7109375" customWidth="1"/>
    <col min="2" max="2" width="24.7109375" hidden="1" customWidth="1"/>
    <col min="3" max="3" width="16.5703125" hidden="1" customWidth="1"/>
    <col min="4" max="4" width="43.42578125" hidden="1" customWidth="1"/>
    <col min="5" max="5" width="39.7109375" customWidth="1"/>
  </cols>
  <sheetData>
    <row r="1" spans="1:5" ht="29.25" customHeight="1" x14ac:dyDescent="0.2">
      <c r="A1" s="41" t="s">
        <v>86</v>
      </c>
      <c r="B1" s="40" t="s">
        <v>88</v>
      </c>
      <c r="C1" s="40" t="s">
        <v>89</v>
      </c>
      <c r="D1" s="42" t="s">
        <v>85</v>
      </c>
      <c r="E1" s="34"/>
    </row>
    <row r="2" spans="1:5" ht="57" customHeight="1" x14ac:dyDescent="0.2">
      <c r="A2" s="6" t="s">
        <v>171</v>
      </c>
      <c r="B2" s="39" t="s">
        <v>171</v>
      </c>
      <c r="C2" s="37" t="s">
        <v>169</v>
      </c>
      <c r="D2" s="38" t="e">
        <f>#REF!</f>
        <v>#REF!</v>
      </c>
      <c r="E2" s="35"/>
    </row>
    <row r="3" spans="1:5" ht="55.5" customHeight="1" x14ac:dyDescent="0.2">
      <c r="A3" s="6" t="s">
        <v>172</v>
      </c>
      <c r="B3" s="39" t="s">
        <v>172</v>
      </c>
      <c r="C3" s="37" t="s">
        <v>173</v>
      </c>
      <c r="D3" s="38" t="e">
        <f>#REF!</f>
        <v>#REF!</v>
      </c>
      <c r="E3" s="36"/>
    </row>
    <row r="4" spans="1:5" ht="57.75" customHeight="1" x14ac:dyDescent="0.2">
      <c r="A4" s="6" t="s">
        <v>170</v>
      </c>
      <c r="B4" s="39" t="s">
        <v>170</v>
      </c>
      <c r="C4" s="37" t="s">
        <v>174</v>
      </c>
      <c r="D4" s="38" t="e">
        <f>#REF!</f>
        <v>#REF!</v>
      </c>
      <c r="E4" s="36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5" r:id="rId3" name="CommandButton3">
          <controlPr autoLine="0" r:id="rId4">
            <anchor moveWithCells="1">
              <from>
                <xdr:col>4</xdr:col>
                <xdr:colOff>219075</xdr:colOff>
                <xdr:row>3</xdr:row>
                <xdr:rowOff>104775</xdr:rowOff>
              </from>
              <to>
                <xdr:col>4</xdr:col>
                <xdr:colOff>2524125</xdr:colOff>
                <xdr:row>3</xdr:row>
                <xdr:rowOff>590550</xdr:rowOff>
              </to>
            </anchor>
          </controlPr>
        </control>
      </mc:Choice>
      <mc:Fallback>
        <control shapeId="8195" r:id="rId3" name="CommandButton3"/>
      </mc:Fallback>
    </mc:AlternateContent>
    <mc:AlternateContent xmlns:mc="http://schemas.openxmlformats.org/markup-compatibility/2006">
      <mc:Choice Requires="x14">
        <control shapeId="8193" r:id="rId5" name="CommandButton1">
          <controlPr autoLine="0" autoPict="0" r:id="rId6">
            <anchor moveWithCells="1">
              <from>
                <xdr:col>4</xdr:col>
                <xdr:colOff>219075</xdr:colOff>
                <xdr:row>1</xdr:row>
                <xdr:rowOff>104775</xdr:rowOff>
              </from>
              <to>
                <xdr:col>4</xdr:col>
                <xdr:colOff>2524125</xdr:colOff>
                <xdr:row>1</xdr:row>
                <xdr:rowOff>590550</xdr:rowOff>
              </to>
            </anchor>
          </controlPr>
        </control>
      </mc:Choice>
      <mc:Fallback>
        <control shapeId="8193" r:id="rId5" name="CommandButton1"/>
      </mc:Fallback>
    </mc:AlternateContent>
    <mc:AlternateContent xmlns:mc="http://schemas.openxmlformats.org/markup-compatibility/2006">
      <mc:Choice Requires="x14">
        <control shapeId="8194" r:id="rId7" name="CommandButton2">
          <controlPr autoLine="0" autoPict="0" r:id="rId8">
            <anchor moveWithCells="1">
              <from>
                <xdr:col>4</xdr:col>
                <xdr:colOff>219075</xdr:colOff>
                <xdr:row>2</xdr:row>
                <xdr:rowOff>104775</xdr:rowOff>
              </from>
              <to>
                <xdr:col>4</xdr:col>
                <xdr:colOff>2524125</xdr:colOff>
                <xdr:row>2</xdr:row>
                <xdr:rowOff>590550</xdr:rowOff>
              </to>
            </anchor>
          </controlPr>
        </control>
      </mc:Choice>
      <mc:Fallback>
        <control shapeId="8194" r:id="rId7" name="CommandButton2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FFC000"/>
  </sheetPr>
  <dimension ref="A1:J47"/>
  <sheetViews>
    <sheetView workbookViewId="0">
      <pane ySplit="2" topLeftCell="A20" activePane="bottomLeft" state="frozenSplit"/>
      <selection activeCell="B13" sqref="B13"/>
      <selection pane="bottomLeft" activeCell="A4" sqref="A4:A47"/>
    </sheetView>
  </sheetViews>
  <sheetFormatPr defaultRowHeight="12.75" x14ac:dyDescent="0.2"/>
  <cols>
    <col min="1" max="1" width="6.140625" customWidth="1"/>
    <col min="2" max="2" width="11.140625" bestFit="1" customWidth="1"/>
    <col min="3" max="3" width="7.85546875" customWidth="1"/>
    <col min="4" max="4" width="10.140625" bestFit="1" customWidth="1"/>
    <col min="6" max="6" width="8.28515625" customWidth="1"/>
    <col min="7" max="7" width="10.5703125" bestFit="1" customWidth="1"/>
    <col min="8" max="8" width="6.7109375" customWidth="1"/>
    <col min="9" max="9" width="7.7109375" customWidth="1"/>
  </cols>
  <sheetData>
    <row r="1" spans="1:10" s="1" customFormat="1" ht="66" customHeight="1" x14ac:dyDescent="0.2">
      <c r="A1" s="1" t="s">
        <v>376</v>
      </c>
    </row>
    <row r="2" spans="1:10" s="1" customFormat="1" ht="25.5" customHeight="1" x14ac:dyDescent="0.2">
      <c r="A2" s="8" t="s">
        <v>171</v>
      </c>
    </row>
    <row r="3" spans="1:10" s="3" customFormat="1" x14ac:dyDescent="0.2">
      <c r="A3" s="3" t="s">
        <v>175</v>
      </c>
      <c r="B3" s="3" t="s">
        <v>176</v>
      </c>
      <c r="C3" s="3" t="s">
        <v>177</v>
      </c>
      <c r="D3" s="3" t="s">
        <v>178</v>
      </c>
      <c r="E3" s="3" t="s">
        <v>179</v>
      </c>
      <c r="F3" s="3" t="s">
        <v>180</v>
      </c>
      <c r="G3" s="3" t="s">
        <v>181</v>
      </c>
      <c r="H3" s="3" t="s">
        <v>182</v>
      </c>
      <c r="I3" s="3" t="s">
        <v>183</v>
      </c>
      <c r="J3" s="3" t="s">
        <v>0</v>
      </c>
    </row>
    <row r="4" spans="1:10" x14ac:dyDescent="0.2">
      <c r="A4" s="5">
        <v>80015</v>
      </c>
      <c r="B4" s="5" t="s">
        <v>84</v>
      </c>
      <c r="C4" s="5" t="s">
        <v>192</v>
      </c>
      <c r="D4" s="5" t="s">
        <v>186</v>
      </c>
      <c r="E4" s="5" t="s">
        <v>187</v>
      </c>
      <c r="F4" s="5" t="s">
        <v>188</v>
      </c>
      <c r="G4" s="5">
        <v>80</v>
      </c>
      <c r="H4" s="5" t="s">
        <v>189</v>
      </c>
      <c r="I4" s="5">
        <v>7</v>
      </c>
      <c r="J4" s="5">
        <v>20</v>
      </c>
    </row>
    <row r="5" spans="1:10" x14ac:dyDescent="0.2">
      <c r="A5">
        <v>80034</v>
      </c>
      <c r="B5" t="s">
        <v>184</v>
      </c>
      <c r="C5" t="s">
        <v>185</v>
      </c>
      <c r="D5" t="s">
        <v>186</v>
      </c>
      <c r="E5" t="s">
        <v>187</v>
      </c>
      <c r="F5" t="s">
        <v>188</v>
      </c>
      <c r="G5">
        <v>80</v>
      </c>
      <c r="H5" t="s">
        <v>189</v>
      </c>
      <c r="I5">
        <v>5</v>
      </c>
      <c r="J5">
        <v>20</v>
      </c>
    </row>
    <row r="6" spans="1:10" x14ac:dyDescent="0.2">
      <c r="A6">
        <v>80039</v>
      </c>
      <c r="B6" t="s">
        <v>50</v>
      </c>
      <c r="C6" t="s">
        <v>192</v>
      </c>
      <c r="D6" t="s">
        <v>186</v>
      </c>
      <c r="E6" t="s">
        <v>187</v>
      </c>
      <c r="F6" t="s">
        <v>188</v>
      </c>
      <c r="G6">
        <v>80</v>
      </c>
      <c r="H6" t="s">
        <v>189</v>
      </c>
      <c r="I6">
        <v>6</v>
      </c>
      <c r="J6">
        <v>20</v>
      </c>
    </row>
    <row r="7" spans="1:10" x14ac:dyDescent="0.2">
      <c r="A7">
        <v>80041</v>
      </c>
      <c r="B7" t="s">
        <v>184</v>
      </c>
      <c r="C7" t="s">
        <v>185</v>
      </c>
      <c r="D7" t="s">
        <v>186</v>
      </c>
      <c r="E7" t="s">
        <v>187</v>
      </c>
      <c r="F7" t="s">
        <v>188</v>
      </c>
      <c r="G7">
        <v>80</v>
      </c>
      <c r="H7" t="s">
        <v>189</v>
      </c>
      <c r="I7">
        <v>3</v>
      </c>
      <c r="J7">
        <v>20</v>
      </c>
    </row>
    <row r="8" spans="1:10" x14ac:dyDescent="0.2">
      <c r="A8">
        <v>80046</v>
      </c>
      <c r="B8" t="s">
        <v>54</v>
      </c>
      <c r="C8" t="s">
        <v>192</v>
      </c>
      <c r="D8" t="s">
        <v>186</v>
      </c>
      <c r="E8" t="s">
        <v>187</v>
      </c>
      <c r="F8" t="s">
        <v>188</v>
      </c>
      <c r="G8">
        <v>80</v>
      </c>
      <c r="H8" t="s">
        <v>189</v>
      </c>
      <c r="I8">
        <v>3</v>
      </c>
      <c r="J8">
        <v>20</v>
      </c>
    </row>
    <row r="9" spans="1:10" x14ac:dyDescent="0.2">
      <c r="A9">
        <v>80048</v>
      </c>
      <c r="B9" t="s">
        <v>50</v>
      </c>
      <c r="C9" t="s">
        <v>192</v>
      </c>
      <c r="D9" t="s">
        <v>186</v>
      </c>
      <c r="E9" t="s">
        <v>187</v>
      </c>
      <c r="F9" t="s">
        <v>188</v>
      </c>
      <c r="G9">
        <v>80</v>
      </c>
      <c r="H9" t="s">
        <v>189</v>
      </c>
      <c r="I9">
        <v>4</v>
      </c>
      <c r="J9">
        <v>20</v>
      </c>
    </row>
    <row r="10" spans="1:10" x14ac:dyDescent="0.2">
      <c r="A10">
        <v>80049</v>
      </c>
      <c r="B10" t="s">
        <v>50</v>
      </c>
      <c r="C10" t="s">
        <v>192</v>
      </c>
      <c r="D10" t="s">
        <v>186</v>
      </c>
      <c r="E10" t="s">
        <v>187</v>
      </c>
      <c r="F10" t="s">
        <v>188</v>
      </c>
      <c r="G10">
        <v>80</v>
      </c>
      <c r="H10" t="s">
        <v>189</v>
      </c>
      <c r="I10">
        <v>1</v>
      </c>
      <c r="J10">
        <v>20</v>
      </c>
    </row>
    <row r="11" spans="1:10" x14ac:dyDescent="0.2">
      <c r="A11">
        <v>80050</v>
      </c>
      <c r="B11" t="s">
        <v>50</v>
      </c>
      <c r="C11" t="s">
        <v>192</v>
      </c>
      <c r="D11" t="s">
        <v>186</v>
      </c>
      <c r="E11" t="s">
        <v>187</v>
      </c>
      <c r="F11" t="s">
        <v>188</v>
      </c>
      <c r="G11">
        <v>80</v>
      </c>
      <c r="H11" t="s">
        <v>189</v>
      </c>
      <c r="I11">
        <v>2</v>
      </c>
      <c r="J11">
        <v>20</v>
      </c>
    </row>
    <row r="12" spans="1:10" x14ac:dyDescent="0.2">
      <c r="A12">
        <v>80051</v>
      </c>
      <c r="B12" t="s">
        <v>54</v>
      </c>
      <c r="C12" t="s">
        <v>192</v>
      </c>
      <c r="D12" t="s">
        <v>186</v>
      </c>
      <c r="E12" t="s">
        <v>187</v>
      </c>
      <c r="F12" t="s">
        <v>188</v>
      </c>
      <c r="G12">
        <v>80</v>
      </c>
      <c r="H12" t="s">
        <v>189</v>
      </c>
      <c r="I12">
        <v>1</v>
      </c>
      <c r="J12">
        <v>20</v>
      </c>
    </row>
    <row r="13" spans="1:10" x14ac:dyDescent="0.2">
      <c r="A13">
        <v>80054</v>
      </c>
      <c r="B13" t="s">
        <v>190</v>
      </c>
      <c r="C13" t="s">
        <v>193</v>
      </c>
      <c r="D13" t="s">
        <v>186</v>
      </c>
      <c r="E13" t="s">
        <v>187</v>
      </c>
      <c r="F13" t="s">
        <v>188</v>
      </c>
      <c r="G13">
        <v>80</v>
      </c>
      <c r="H13" t="s">
        <v>189</v>
      </c>
      <c r="I13">
        <v>2</v>
      </c>
      <c r="J13">
        <v>20</v>
      </c>
    </row>
    <row r="14" spans="1:10" x14ac:dyDescent="0.2">
      <c r="A14">
        <v>80055</v>
      </c>
      <c r="B14" t="s">
        <v>184</v>
      </c>
      <c r="C14" t="s">
        <v>185</v>
      </c>
      <c r="D14" t="s">
        <v>186</v>
      </c>
      <c r="E14" t="s">
        <v>187</v>
      </c>
      <c r="F14" t="s">
        <v>188</v>
      </c>
      <c r="G14">
        <v>80</v>
      </c>
      <c r="H14" t="s">
        <v>189</v>
      </c>
      <c r="I14">
        <v>2</v>
      </c>
      <c r="J14">
        <v>20</v>
      </c>
    </row>
    <row r="15" spans="1:10" x14ac:dyDescent="0.2">
      <c r="A15">
        <v>80056</v>
      </c>
      <c r="B15" t="s">
        <v>190</v>
      </c>
      <c r="C15" t="s">
        <v>191</v>
      </c>
      <c r="D15" t="s">
        <v>186</v>
      </c>
      <c r="E15" t="s">
        <v>187</v>
      </c>
      <c r="F15" t="s">
        <v>188</v>
      </c>
      <c r="G15">
        <v>80</v>
      </c>
      <c r="H15" t="s">
        <v>189</v>
      </c>
      <c r="I15">
        <v>45</v>
      </c>
      <c r="J15">
        <v>20</v>
      </c>
    </row>
    <row r="16" spans="1:10" x14ac:dyDescent="0.2">
      <c r="A16">
        <v>80059</v>
      </c>
      <c r="B16" t="s">
        <v>50</v>
      </c>
      <c r="C16" t="s">
        <v>192</v>
      </c>
      <c r="D16" t="s">
        <v>186</v>
      </c>
      <c r="E16" t="s">
        <v>187</v>
      </c>
      <c r="F16" t="s">
        <v>188</v>
      </c>
      <c r="G16">
        <v>80</v>
      </c>
      <c r="H16" t="s">
        <v>189</v>
      </c>
      <c r="I16">
        <v>4</v>
      </c>
      <c r="J16">
        <v>20</v>
      </c>
    </row>
    <row r="17" spans="1:10" x14ac:dyDescent="0.2">
      <c r="A17">
        <v>80060</v>
      </c>
      <c r="B17" t="s">
        <v>84</v>
      </c>
      <c r="C17" t="s">
        <v>192</v>
      </c>
      <c r="D17" t="s">
        <v>186</v>
      </c>
      <c r="E17" t="s">
        <v>187</v>
      </c>
      <c r="F17" t="s">
        <v>188</v>
      </c>
      <c r="G17">
        <v>80</v>
      </c>
      <c r="H17" t="s">
        <v>189</v>
      </c>
      <c r="I17">
        <v>2</v>
      </c>
      <c r="J17">
        <v>20</v>
      </c>
    </row>
    <row r="18" spans="1:10" x14ac:dyDescent="0.2">
      <c r="A18">
        <v>80071</v>
      </c>
      <c r="B18" t="s">
        <v>50</v>
      </c>
      <c r="C18" t="s">
        <v>192</v>
      </c>
      <c r="D18" t="s">
        <v>186</v>
      </c>
      <c r="E18" t="s">
        <v>187</v>
      </c>
      <c r="F18" t="s">
        <v>188</v>
      </c>
      <c r="G18">
        <v>80</v>
      </c>
      <c r="H18" t="s">
        <v>189</v>
      </c>
      <c r="I18">
        <v>6</v>
      </c>
      <c r="J18">
        <v>20</v>
      </c>
    </row>
    <row r="19" spans="1:10" x14ac:dyDescent="0.2">
      <c r="A19">
        <v>80074</v>
      </c>
      <c r="B19" t="s">
        <v>84</v>
      </c>
      <c r="C19" t="s">
        <v>192</v>
      </c>
      <c r="D19" t="s">
        <v>186</v>
      </c>
      <c r="E19" t="s">
        <v>187</v>
      </c>
      <c r="F19" t="s">
        <v>188</v>
      </c>
      <c r="G19">
        <v>80</v>
      </c>
      <c r="H19" t="s">
        <v>189</v>
      </c>
      <c r="I19">
        <v>1</v>
      </c>
      <c r="J19">
        <v>20</v>
      </c>
    </row>
    <row r="20" spans="1:10" x14ac:dyDescent="0.2">
      <c r="A20">
        <v>80086</v>
      </c>
      <c r="B20" t="s">
        <v>50</v>
      </c>
      <c r="C20" t="s">
        <v>192</v>
      </c>
      <c r="D20" t="s">
        <v>186</v>
      </c>
      <c r="E20" t="s">
        <v>187</v>
      </c>
      <c r="F20" t="s">
        <v>188</v>
      </c>
      <c r="G20">
        <v>80</v>
      </c>
      <c r="H20" t="s">
        <v>189</v>
      </c>
      <c r="I20">
        <v>2</v>
      </c>
      <c r="J20">
        <v>20</v>
      </c>
    </row>
    <row r="21" spans="1:10" x14ac:dyDescent="0.2">
      <c r="A21">
        <v>80098</v>
      </c>
      <c r="B21" t="s">
        <v>50</v>
      </c>
      <c r="C21" t="s">
        <v>192</v>
      </c>
      <c r="D21" t="s">
        <v>186</v>
      </c>
      <c r="E21" t="s">
        <v>187</v>
      </c>
      <c r="F21" t="s">
        <v>188</v>
      </c>
      <c r="G21">
        <v>80</v>
      </c>
      <c r="H21" t="s">
        <v>189</v>
      </c>
      <c r="I21">
        <v>7</v>
      </c>
      <c r="J21">
        <v>20</v>
      </c>
    </row>
    <row r="22" spans="1:10" x14ac:dyDescent="0.2">
      <c r="A22">
        <v>80100</v>
      </c>
      <c r="B22" t="s">
        <v>184</v>
      </c>
      <c r="C22" t="s">
        <v>185</v>
      </c>
      <c r="D22" t="s">
        <v>186</v>
      </c>
      <c r="E22" t="s">
        <v>187</v>
      </c>
      <c r="F22" t="s">
        <v>188</v>
      </c>
      <c r="G22">
        <v>80</v>
      </c>
      <c r="H22" t="s">
        <v>189</v>
      </c>
      <c r="I22">
        <v>2</v>
      </c>
      <c r="J22">
        <v>20</v>
      </c>
    </row>
    <row r="23" spans="1:10" x14ac:dyDescent="0.2">
      <c r="A23">
        <v>80106</v>
      </c>
      <c r="B23" t="s">
        <v>54</v>
      </c>
      <c r="C23" t="s">
        <v>192</v>
      </c>
      <c r="D23" t="s">
        <v>186</v>
      </c>
      <c r="E23" t="s">
        <v>187</v>
      </c>
      <c r="F23" t="s">
        <v>188</v>
      </c>
      <c r="G23">
        <v>80</v>
      </c>
      <c r="H23" t="s">
        <v>189</v>
      </c>
      <c r="I23">
        <v>1</v>
      </c>
      <c r="J23">
        <v>20</v>
      </c>
    </row>
    <row r="24" spans="1:10" x14ac:dyDescent="0.2">
      <c r="A24">
        <v>80108</v>
      </c>
      <c r="B24" t="s">
        <v>184</v>
      </c>
      <c r="C24" t="s">
        <v>185</v>
      </c>
      <c r="D24" t="s">
        <v>186</v>
      </c>
      <c r="E24" t="s">
        <v>187</v>
      </c>
      <c r="F24" t="s">
        <v>188</v>
      </c>
      <c r="G24">
        <v>80</v>
      </c>
      <c r="H24" t="s">
        <v>189</v>
      </c>
      <c r="I24">
        <v>13</v>
      </c>
      <c r="J24">
        <v>20</v>
      </c>
    </row>
    <row r="25" spans="1:10" x14ac:dyDescent="0.2">
      <c r="A25">
        <v>80110</v>
      </c>
      <c r="B25" t="s">
        <v>84</v>
      </c>
      <c r="C25" t="s">
        <v>192</v>
      </c>
      <c r="D25" t="s">
        <v>186</v>
      </c>
      <c r="E25" t="s">
        <v>187</v>
      </c>
      <c r="F25" t="s">
        <v>188</v>
      </c>
      <c r="G25">
        <v>80</v>
      </c>
      <c r="H25" t="s">
        <v>189</v>
      </c>
      <c r="I25">
        <v>1</v>
      </c>
      <c r="J25">
        <v>20</v>
      </c>
    </row>
    <row r="26" spans="1:10" x14ac:dyDescent="0.2">
      <c r="A26">
        <v>80116</v>
      </c>
      <c r="B26" t="s">
        <v>84</v>
      </c>
      <c r="C26" t="s">
        <v>192</v>
      </c>
      <c r="D26" t="s">
        <v>186</v>
      </c>
      <c r="E26" t="s">
        <v>187</v>
      </c>
      <c r="F26" t="s">
        <v>188</v>
      </c>
      <c r="G26">
        <v>80</v>
      </c>
      <c r="H26" t="s">
        <v>189</v>
      </c>
      <c r="I26">
        <v>1</v>
      </c>
      <c r="J26">
        <v>20</v>
      </c>
    </row>
    <row r="27" spans="1:10" x14ac:dyDescent="0.2">
      <c r="A27">
        <v>80125</v>
      </c>
      <c r="B27" t="s">
        <v>54</v>
      </c>
      <c r="C27" t="s">
        <v>192</v>
      </c>
      <c r="D27" t="s">
        <v>186</v>
      </c>
      <c r="E27" t="s">
        <v>187</v>
      </c>
      <c r="F27" t="s">
        <v>188</v>
      </c>
      <c r="G27">
        <v>80</v>
      </c>
      <c r="H27" t="s">
        <v>189</v>
      </c>
      <c r="I27">
        <v>7</v>
      </c>
      <c r="J27">
        <v>20</v>
      </c>
    </row>
    <row r="28" spans="1:10" x14ac:dyDescent="0.2">
      <c r="A28">
        <v>80127</v>
      </c>
      <c r="B28" t="s">
        <v>84</v>
      </c>
      <c r="C28" t="s">
        <v>192</v>
      </c>
      <c r="D28" t="s">
        <v>186</v>
      </c>
      <c r="E28" t="s">
        <v>187</v>
      </c>
      <c r="F28" t="s">
        <v>188</v>
      </c>
      <c r="G28">
        <v>80</v>
      </c>
      <c r="H28" t="s">
        <v>189</v>
      </c>
      <c r="I28">
        <v>2</v>
      </c>
      <c r="J28">
        <v>20</v>
      </c>
    </row>
    <row r="29" spans="1:10" x14ac:dyDescent="0.2">
      <c r="A29">
        <v>80131</v>
      </c>
      <c r="B29" t="s">
        <v>190</v>
      </c>
      <c r="C29" t="s">
        <v>193</v>
      </c>
      <c r="D29" t="s">
        <v>186</v>
      </c>
      <c r="E29" t="s">
        <v>187</v>
      </c>
      <c r="F29" t="s">
        <v>188</v>
      </c>
      <c r="G29">
        <v>80</v>
      </c>
      <c r="H29" t="s">
        <v>189</v>
      </c>
      <c r="I29">
        <v>1</v>
      </c>
      <c r="J29">
        <v>20</v>
      </c>
    </row>
    <row r="30" spans="1:10" x14ac:dyDescent="0.2">
      <c r="A30">
        <v>80134</v>
      </c>
      <c r="B30" t="s">
        <v>54</v>
      </c>
      <c r="C30" t="s">
        <v>192</v>
      </c>
      <c r="D30" t="s">
        <v>186</v>
      </c>
      <c r="E30" t="s">
        <v>187</v>
      </c>
      <c r="F30" t="s">
        <v>188</v>
      </c>
      <c r="G30">
        <v>80</v>
      </c>
      <c r="H30" t="s">
        <v>189</v>
      </c>
      <c r="I30">
        <v>6</v>
      </c>
      <c r="J30">
        <v>20</v>
      </c>
    </row>
    <row r="31" spans="1:10" x14ac:dyDescent="0.2">
      <c r="A31">
        <v>80136</v>
      </c>
      <c r="B31" t="s">
        <v>54</v>
      </c>
      <c r="C31" t="s">
        <v>192</v>
      </c>
      <c r="D31" t="s">
        <v>186</v>
      </c>
      <c r="E31" t="s">
        <v>187</v>
      </c>
      <c r="F31" t="s">
        <v>188</v>
      </c>
      <c r="G31">
        <v>80</v>
      </c>
      <c r="H31" t="s">
        <v>189</v>
      </c>
      <c r="I31">
        <v>5</v>
      </c>
      <c r="J31">
        <v>20</v>
      </c>
    </row>
    <row r="32" spans="1:10" x14ac:dyDescent="0.2">
      <c r="A32">
        <v>80140</v>
      </c>
      <c r="B32" t="s">
        <v>184</v>
      </c>
      <c r="C32" t="s">
        <v>185</v>
      </c>
      <c r="D32" t="s">
        <v>186</v>
      </c>
      <c r="E32" t="s">
        <v>187</v>
      </c>
      <c r="F32" t="s">
        <v>188</v>
      </c>
      <c r="G32">
        <v>80</v>
      </c>
      <c r="H32" t="s">
        <v>189</v>
      </c>
      <c r="I32">
        <v>8</v>
      </c>
      <c r="J32">
        <v>20</v>
      </c>
    </row>
    <row r="33" spans="1:10" x14ac:dyDescent="0.2">
      <c r="A33">
        <v>80144</v>
      </c>
      <c r="B33" t="s">
        <v>84</v>
      </c>
      <c r="C33" t="s">
        <v>192</v>
      </c>
      <c r="D33" t="s">
        <v>186</v>
      </c>
      <c r="E33" t="s">
        <v>187</v>
      </c>
      <c r="F33" t="s">
        <v>188</v>
      </c>
      <c r="G33">
        <v>80</v>
      </c>
      <c r="H33" t="s">
        <v>189</v>
      </c>
      <c r="I33">
        <v>3</v>
      </c>
      <c r="J33">
        <v>20</v>
      </c>
    </row>
    <row r="34" spans="1:10" x14ac:dyDescent="0.2">
      <c r="A34">
        <v>80163</v>
      </c>
      <c r="B34" t="s">
        <v>190</v>
      </c>
      <c r="C34" t="s">
        <v>193</v>
      </c>
      <c r="D34" t="s">
        <v>186</v>
      </c>
      <c r="E34" t="s">
        <v>187</v>
      </c>
      <c r="F34" t="s">
        <v>188</v>
      </c>
      <c r="G34">
        <v>80</v>
      </c>
      <c r="H34" t="s">
        <v>189</v>
      </c>
      <c r="I34">
        <v>7</v>
      </c>
      <c r="J34">
        <v>20</v>
      </c>
    </row>
    <row r="35" spans="1:10" x14ac:dyDescent="0.2">
      <c r="A35">
        <v>80164</v>
      </c>
      <c r="B35" t="s">
        <v>184</v>
      </c>
      <c r="C35" t="s">
        <v>185</v>
      </c>
      <c r="D35" t="s">
        <v>186</v>
      </c>
      <c r="E35" t="s">
        <v>187</v>
      </c>
      <c r="F35" t="s">
        <v>188</v>
      </c>
      <c r="G35">
        <v>80</v>
      </c>
      <c r="H35" t="s">
        <v>189</v>
      </c>
      <c r="I35">
        <v>1</v>
      </c>
      <c r="J35">
        <v>20</v>
      </c>
    </row>
    <row r="36" spans="1:10" x14ac:dyDescent="0.2">
      <c r="A36">
        <v>80165</v>
      </c>
      <c r="B36" t="s">
        <v>184</v>
      </c>
      <c r="C36" t="s">
        <v>185</v>
      </c>
      <c r="D36" t="s">
        <v>186</v>
      </c>
      <c r="E36" t="s">
        <v>187</v>
      </c>
      <c r="F36" t="s">
        <v>188</v>
      </c>
      <c r="G36">
        <v>80</v>
      </c>
      <c r="H36" t="s">
        <v>189</v>
      </c>
      <c r="I36">
        <v>2</v>
      </c>
      <c r="J36">
        <v>20</v>
      </c>
    </row>
    <row r="37" spans="1:10" x14ac:dyDescent="0.2">
      <c r="A37">
        <v>80172</v>
      </c>
      <c r="B37" t="s">
        <v>184</v>
      </c>
      <c r="C37" t="s">
        <v>185</v>
      </c>
      <c r="D37" t="s">
        <v>186</v>
      </c>
      <c r="E37" t="s">
        <v>187</v>
      </c>
      <c r="F37" t="s">
        <v>188</v>
      </c>
      <c r="G37">
        <v>80</v>
      </c>
      <c r="H37" t="s">
        <v>189</v>
      </c>
      <c r="I37">
        <v>5</v>
      </c>
      <c r="J37">
        <v>20</v>
      </c>
    </row>
    <row r="38" spans="1:10" x14ac:dyDescent="0.2">
      <c r="A38">
        <v>80173</v>
      </c>
      <c r="B38" t="s">
        <v>184</v>
      </c>
      <c r="C38" t="s">
        <v>185</v>
      </c>
      <c r="D38" t="s">
        <v>186</v>
      </c>
      <c r="E38" t="s">
        <v>187</v>
      </c>
      <c r="F38" t="s">
        <v>188</v>
      </c>
      <c r="G38">
        <v>80</v>
      </c>
      <c r="H38" t="s">
        <v>189</v>
      </c>
      <c r="I38">
        <v>3</v>
      </c>
      <c r="J38">
        <v>20</v>
      </c>
    </row>
    <row r="39" spans="1:10" x14ac:dyDescent="0.2">
      <c r="A39">
        <v>80174</v>
      </c>
      <c r="B39" t="s">
        <v>50</v>
      </c>
      <c r="C39" t="s">
        <v>192</v>
      </c>
      <c r="D39" t="s">
        <v>186</v>
      </c>
      <c r="E39" t="s">
        <v>187</v>
      </c>
      <c r="F39" t="s">
        <v>188</v>
      </c>
      <c r="G39">
        <v>80</v>
      </c>
      <c r="H39" t="s">
        <v>189</v>
      </c>
      <c r="I39">
        <v>4</v>
      </c>
      <c r="J39">
        <v>20</v>
      </c>
    </row>
    <row r="40" spans="1:10" x14ac:dyDescent="0.2">
      <c r="A40">
        <v>80176</v>
      </c>
      <c r="B40" t="s">
        <v>84</v>
      </c>
      <c r="C40" t="s">
        <v>192</v>
      </c>
      <c r="D40" t="s">
        <v>186</v>
      </c>
      <c r="E40" t="s">
        <v>187</v>
      </c>
      <c r="F40" t="s">
        <v>188</v>
      </c>
      <c r="G40">
        <v>80</v>
      </c>
      <c r="H40" t="s">
        <v>189</v>
      </c>
      <c r="I40">
        <v>1</v>
      </c>
      <c r="J40">
        <v>20</v>
      </c>
    </row>
    <row r="41" spans="1:10" x14ac:dyDescent="0.2">
      <c r="A41">
        <v>80177</v>
      </c>
      <c r="B41" t="s">
        <v>184</v>
      </c>
      <c r="C41" t="s">
        <v>185</v>
      </c>
      <c r="D41" t="s">
        <v>186</v>
      </c>
      <c r="E41" t="s">
        <v>187</v>
      </c>
      <c r="F41" t="s">
        <v>188</v>
      </c>
      <c r="G41">
        <v>80</v>
      </c>
      <c r="H41" t="s">
        <v>189</v>
      </c>
      <c r="I41">
        <v>8</v>
      </c>
      <c r="J41">
        <v>20</v>
      </c>
    </row>
    <row r="42" spans="1:10" x14ac:dyDescent="0.2">
      <c r="A42">
        <v>80180</v>
      </c>
      <c r="B42" t="s">
        <v>50</v>
      </c>
      <c r="C42" t="s">
        <v>192</v>
      </c>
      <c r="D42" t="s">
        <v>186</v>
      </c>
      <c r="E42" t="s">
        <v>187</v>
      </c>
      <c r="F42" t="s">
        <v>188</v>
      </c>
      <c r="G42">
        <v>80</v>
      </c>
      <c r="H42" t="s">
        <v>189</v>
      </c>
      <c r="I42">
        <v>8</v>
      </c>
      <c r="J42">
        <v>20</v>
      </c>
    </row>
    <row r="43" spans="1:10" x14ac:dyDescent="0.2">
      <c r="A43">
        <v>80182</v>
      </c>
      <c r="B43" t="s">
        <v>50</v>
      </c>
      <c r="C43" t="s">
        <v>192</v>
      </c>
      <c r="D43" t="s">
        <v>186</v>
      </c>
      <c r="E43" t="s">
        <v>187</v>
      </c>
      <c r="F43" t="s">
        <v>188</v>
      </c>
      <c r="G43">
        <v>80</v>
      </c>
      <c r="H43" t="s">
        <v>189</v>
      </c>
      <c r="I43">
        <v>1</v>
      </c>
      <c r="J43">
        <v>20</v>
      </c>
    </row>
    <row r="44" spans="1:10" x14ac:dyDescent="0.2">
      <c r="A44">
        <v>80192</v>
      </c>
      <c r="B44" t="s">
        <v>190</v>
      </c>
      <c r="C44" t="s">
        <v>191</v>
      </c>
      <c r="D44" t="s">
        <v>186</v>
      </c>
      <c r="E44" t="s">
        <v>187</v>
      </c>
      <c r="F44" t="s">
        <v>188</v>
      </c>
      <c r="G44">
        <v>80</v>
      </c>
      <c r="H44" t="s">
        <v>189</v>
      </c>
      <c r="I44">
        <v>12</v>
      </c>
      <c r="J44">
        <v>20</v>
      </c>
    </row>
    <row r="45" spans="1:10" x14ac:dyDescent="0.2">
      <c r="A45">
        <v>80193</v>
      </c>
      <c r="B45" t="s">
        <v>184</v>
      </c>
      <c r="C45" t="s">
        <v>185</v>
      </c>
      <c r="D45" t="s">
        <v>186</v>
      </c>
      <c r="E45" t="s">
        <v>187</v>
      </c>
      <c r="F45" t="s">
        <v>188</v>
      </c>
      <c r="G45">
        <v>80</v>
      </c>
      <c r="H45" t="s">
        <v>189</v>
      </c>
      <c r="I45">
        <v>3</v>
      </c>
      <c r="J45">
        <v>20</v>
      </c>
    </row>
    <row r="46" spans="1:10" x14ac:dyDescent="0.2">
      <c r="A46">
        <v>80199</v>
      </c>
      <c r="B46" t="s">
        <v>54</v>
      </c>
      <c r="C46" t="s">
        <v>192</v>
      </c>
      <c r="D46" t="s">
        <v>186</v>
      </c>
      <c r="E46" t="s">
        <v>187</v>
      </c>
      <c r="F46" t="s">
        <v>188</v>
      </c>
      <c r="G46">
        <v>80</v>
      </c>
      <c r="H46" t="s">
        <v>189</v>
      </c>
      <c r="I46">
        <v>1</v>
      </c>
      <c r="J46">
        <v>20</v>
      </c>
    </row>
    <row r="47" spans="1:10" x14ac:dyDescent="0.2">
      <c r="A47">
        <v>80215</v>
      </c>
      <c r="B47" t="s">
        <v>50</v>
      </c>
      <c r="C47" t="s">
        <v>192</v>
      </c>
      <c r="D47" t="s">
        <v>186</v>
      </c>
      <c r="E47" t="s">
        <v>187</v>
      </c>
      <c r="F47" t="s">
        <v>188</v>
      </c>
      <c r="G47">
        <v>80</v>
      </c>
      <c r="H47" t="s">
        <v>189</v>
      </c>
      <c r="I47">
        <v>4</v>
      </c>
      <c r="J47">
        <v>20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C000"/>
  </sheetPr>
  <dimension ref="A1:Q1520"/>
  <sheetViews>
    <sheetView workbookViewId="0">
      <pane ySplit="2" topLeftCell="A3" activePane="bottomLeft" state="frozenSplit"/>
      <selection activeCell="B13" sqref="B13"/>
      <selection pane="bottomLeft" activeCell="B13" sqref="B13"/>
    </sheetView>
  </sheetViews>
  <sheetFormatPr defaultRowHeight="12.75" x14ac:dyDescent="0.2"/>
  <cols>
    <col min="1" max="1" width="8.28515625" customWidth="1"/>
    <col min="2" max="2" width="10.140625" style="19" bestFit="1" customWidth="1"/>
    <col min="3" max="3" width="3.85546875" customWidth="1"/>
    <col min="4" max="4" width="5.5703125" customWidth="1"/>
    <col min="5" max="5" width="27.85546875" bestFit="1" customWidth="1"/>
    <col min="6" max="6" width="7.7109375" customWidth="1"/>
    <col min="7" max="7" width="7.140625" customWidth="1"/>
    <col min="8" max="8" width="2.42578125" customWidth="1"/>
    <col min="9" max="9" width="7" customWidth="1"/>
    <col min="10" max="10" width="9.28515625" bestFit="1" customWidth="1"/>
    <col min="11" max="11" width="6.42578125" customWidth="1"/>
    <col min="12" max="12" width="24.7109375" bestFit="1" customWidth="1"/>
    <col min="13" max="13" width="7" customWidth="1"/>
    <col min="15" max="15" width="5.42578125" customWidth="1"/>
    <col min="16" max="16" width="10.28515625" bestFit="1" customWidth="1"/>
  </cols>
  <sheetData>
    <row r="1" spans="1:17" s="1" customFormat="1" ht="66" customHeight="1" x14ac:dyDescent="0.2">
      <c r="A1" s="1" t="s">
        <v>378</v>
      </c>
      <c r="B1" s="18"/>
    </row>
    <row r="2" spans="1:17" s="1" customFormat="1" ht="25.5" customHeight="1" x14ac:dyDescent="0.2">
      <c r="A2" s="8" t="s">
        <v>172</v>
      </c>
      <c r="B2" s="18"/>
    </row>
    <row r="3" spans="1:17" s="3" customFormat="1" ht="37.5" customHeight="1" x14ac:dyDescent="0.2">
      <c r="A3" s="3" t="s">
        <v>194</v>
      </c>
      <c r="B3" s="43" t="s">
        <v>195</v>
      </c>
      <c r="C3" s="3" t="s">
        <v>196</v>
      </c>
      <c r="D3" s="3" t="s">
        <v>197</v>
      </c>
      <c r="E3" s="3" t="s">
        <v>198</v>
      </c>
      <c r="F3" s="3" t="s">
        <v>199</v>
      </c>
      <c r="G3" s="3" t="s">
        <v>200</v>
      </c>
      <c r="H3" s="3" t="s">
        <v>201</v>
      </c>
      <c r="I3" s="3" t="s">
        <v>202</v>
      </c>
      <c r="J3" s="3" t="s">
        <v>203</v>
      </c>
      <c r="K3" s="3" t="s">
        <v>204</v>
      </c>
      <c r="L3" s="3" t="s">
        <v>205</v>
      </c>
      <c r="M3" s="3" t="s">
        <v>206</v>
      </c>
      <c r="N3" s="3" t="s">
        <v>207</v>
      </c>
      <c r="O3" s="3" t="s">
        <v>208</v>
      </c>
      <c r="P3" s="3" t="s">
        <v>209</v>
      </c>
      <c r="Q3" s="3" t="s">
        <v>0</v>
      </c>
    </row>
    <row r="4" spans="1:17" x14ac:dyDescent="0.2">
      <c r="A4" s="5">
        <v>8001501</v>
      </c>
      <c r="B4" s="44"/>
      <c r="C4" s="5" t="s">
        <v>55</v>
      </c>
      <c r="D4" s="5" t="s">
        <v>221</v>
      </c>
      <c r="E4" s="5" t="s">
        <v>168</v>
      </c>
      <c r="F4" s="5" t="s">
        <v>55</v>
      </c>
      <c r="G4" s="5" t="s">
        <v>222</v>
      </c>
      <c r="H4" s="5">
        <v>0</v>
      </c>
      <c r="I4" s="5">
        <v>0</v>
      </c>
      <c r="J4" s="5">
        <v>0</v>
      </c>
      <c r="K4" s="5">
        <v>20</v>
      </c>
      <c r="L4" s="5" t="s">
        <v>369</v>
      </c>
      <c r="M4" s="5" t="s">
        <v>213</v>
      </c>
      <c r="N4" s="5">
        <v>0.13350000000000001</v>
      </c>
      <c r="O4" s="5" t="s">
        <v>214</v>
      </c>
      <c r="P4" s="5">
        <v>0.13350000000000001</v>
      </c>
      <c r="Q4" s="5">
        <v>20</v>
      </c>
    </row>
    <row r="5" spans="1:17" x14ac:dyDescent="0.2">
      <c r="A5">
        <v>8001501</v>
      </c>
      <c r="C5" t="s">
        <v>55</v>
      </c>
      <c r="D5" t="s">
        <v>221</v>
      </c>
      <c r="E5" t="s">
        <v>168</v>
      </c>
      <c r="F5" t="s">
        <v>55</v>
      </c>
      <c r="G5" t="s">
        <v>211</v>
      </c>
      <c r="H5">
        <v>0</v>
      </c>
      <c r="I5">
        <v>0</v>
      </c>
      <c r="J5">
        <v>0</v>
      </c>
      <c r="K5">
        <v>10</v>
      </c>
      <c r="L5" t="s">
        <v>369</v>
      </c>
      <c r="M5" t="s">
        <v>217</v>
      </c>
      <c r="N5">
        <v>0.13350000000000001</v>
      </c>
      <c r="O5" t="s">
        <v>214</v>
      </c>
      <c r="P5">
        <v>0.13350000000000001</v>
      </c>
      <c r="Q5">
        <v>20</v>
      </c>
    </row>
    <row r="6" spans="1:17" x14ac:dyDescent="0.2">
      <c r="A6">
        <v>8001502</v>
      </c>
      <c r="C6" t="s">
        <v>55</v>
      </c>
      <c r="D6" t="s">
        <v>221</v>
      </c>
      <c r="E6" t="s">
        <v>168</v>
      </c>
      <c r="F6" t="s">
        <v>55</v>
      </c>
      <c r="G6" t="s">
        <v>222</v>
      </c>
      <c r="H6">
        <v>0</v>
      </c>
      <c r="I6">
        <v>0</v>
      </c>
      <c r="J6">
        <v>0</v>
      </c>
      <c r="K6">
        <v>20</v>
      </c>
      <c r="L6" t="s">
        <v>369</v>
      </c>
      <c r="M6" t="s">
        <v>213</v>
      </c>
      <c r="N6">
        <v>0.13350000000000001</v>
      </c>
      <c r="O6" t="s">
        <v>214</v>
      </c>
      <c r="P6">
        <v>0.13350000000000001</v>
      </c>
      <c r="Q6">
        <v>20</v>
      </c>
    </row>
    <row r="7" spans="1:17" x14ac:dyDescent="0.2">
      <c r="A7">
        <v>8001502</v>
      </c>
      <c r="C7" t="s">
        <v>55</v>
      </c>
      <c r="D7" t="s">
        <v>221</v>
      </c>
      <c r="E7" t="s">
        <v>168</v>
      </c>
      <c r="F7" t="s">
        <v>55</v>
      </c>
      <c r="G7" t="s">
        <v>211</v>
      </c>
      <c r="H7">
        <v>0</v>
      </c>
      <c r="I7">
        <v>0</v>
      </c>
      <c r="J7">
        <v>0</v>
      </c>
      <c r="K7">
        <v>10</v>
      </c>
      <c r="L7" t="s">
        <v>369</v>
      </c>
      <c r="M7" t="s">
        <v>217</v>
      </c>
      <c r="N7">
        <v>0.13350000000000001</v>
      </c>
      <c r="O7" t="s">
        <v>214</v>
      </c>
      <c r="P7">
        <v>0.13350000000000001</v>
      </c>
      <c r="Q7">
        <v>20</v>
      </c>
    </row>
    <row r="8" spans="1:17" x14ac:dyDescent="0.2">
      <c r="A8">
        <v>8001503</v>
      </c>
      <c r="C8" t="s">
        <v>55</v>
      </c>
      <c r="D8" t="s">
        <v>221</v>
      </c>
      <c r="E8" t="s">
        <v>168</v>
      </c>
      <c r="F8" t="s">
        <v>55</v>
      </c>
      <c r="G8" t="s">
        <v>222</v>
      </c>
      <c r="H8">
        <v>0</v>
      </c>
      <c r="I8">
        <v>0</v>
      </c>
      <c r="J8">
        <v>0</v>
      </c>
      <c r="K8">
        <v>20</v>
      </c>
      <c r="L8" t="s">
        <v>369</v>
      </c>
      <c r="M8" t="s">
        <v>213</v>
      </c>
      <c r="N8">
        <v>0.13350000000000001</v>
      </c>
      <c r="O8" t="s">
        <v>214</v>
      </c>
      <c r="P8">
        <v>0.13350000000000001</v>
      </c>
      <c r="Q8">
        <v>20</v>
      </c>
    </row>
    <row r="9" spans="1:17" x14ac:dyDescent="0.2">
      <c r="A9">
        <v>8001503</v>
      </c>
      <c r="C9" t="s">
        <v>55</v>
      </c>
      <c r="D9" t="s">
        <v>221</v>
      </c>
      <c r="E9" t="s">
        <v>168</v>
      </c>
      <c r="F9" t="s">
        <v>55</v>
      </c>
      <c r="G9" t="s">
        <v>211</v>
      </c>
      <c r="H9">
        <v>0</v>
      </c>
      <c r="I9">
        <v>0</v>
      </c>
      <c r="J9">
        <v>0</v>
      </c>
      <c r="K9">
        <v>10</v>
      </c>
      <c r="L9" t="s">
        <v>369</v>
      </c>
      <c r="M9" t="s">
        <v>217</v>
      </c>
      <c r="N9">
        <v>0.13350000000000001</v>
      </c>
      <c r="O9" t="s">
        <v>214</v>
      </c>
      <c r="P9">
        <v>0.13350000000000001</v>
      </c>
      <c r="Q9">
        <v>20</v>
      </c>
    </row>
    <row r="10" spans="1:17" x14ac:dyDescent="0.2">
      <c r="A10">
        <v>8001504</v>
      </c>
      <c r="C10" t="s">
        <v>55</v>
      </c>
      <c r="D10" t="s">
        <v>221</v>
      </c>
      <c r="E10" t="s">
        <v>168</v>
      </c>
      <c r="F10" t="s">
        <v>55</v>
      </c>
      <c r="G10" t="s">
        <v>222</v>
      </c>
      <c r="H10">
        <v>0</v>
      </c>
      <c r="I10">
        <v>0</v>
      </c>
      <c r="J10">
        <v>0</v>
      </c>
      <c r="K10">
        <v>20</v>
      </c>
      <c r="L10" t="s">
        <v>369</v>
      </c>
      <c r="M10" t="s">
        <v>213</v>
      </c>
      <c r="N10">
        <v>0.13350000000000001</v>
      </c>
      <c r="O10" t="s">
        <v>214</v>
      </c>
      <c r="P10">
        <v>0.13350000000000001</v>
      </c>
      <c r="Q10">
        <v>20</v>
      </c>
    </row>
    <row r="11" spans="1:17" x14ac:dyDescent="0.2">
      <c r="A11">
        <v>8001504</v>
      </c>
      <c r="C11" t="s">
        <v>55</v>
      </c>
      <c r="D11" t="s">
        <v>221</v>
      </c>
      <c r="E11" t="s">
        <v>168</v>
      </c>
      <c r="F11" t="s">
        <v>55</v>
      </c>
      <c r="G11" t="s">
        <v>211</v>
      </c>
      <c r="H11">
        <v>0</v>
      </c>
      <c r="I11">
        <v>0</v>
      </c>
      <c r="J11">
        <v>0</v>
      </c>
      <c r="K11">
        <v>10</v>
      </c>
      <c r="L11" t="s">
        <v>369</v>
      </c>
      <c r="M11" t="s">
        <v>217</v>
      </c>
      <c r="N11">
        <v>0.13350000000000001</v>
      </c>
      <c r="O11" t="s">
        <v>214</v>
      </c>
      <c r="P11">
        <v>0.13350000000000001</v>
      </c>
      <c r="Q11">
        <v>20</v>
      </c>
    </row>
    <row r="12" spans="1:17" x14ac:dyDescent="0.2">
      <c r="A12">
        <v>8001505</v>
      </c>
      <c r="C12" t="s">
        <v>55</v>
      </c>
      <c r="D12" t="s">
        <v>221</v>
      </c>
      <c r="E12" t="s">
        <v>168</v>
      </c>
      <c r="F12" t="s">
        <v>55</v>
      </c>
      <c r="G12" t="s">
        <v>222</v>
      </c>
      <c r="H12">
        <v>0</v>
      </c>
      <c r="I12">
        <v>0</v>
      </c>
      <c r="J12">
        <v>0</v>
      </c>
      <c r="K12">
        <v>20</v>
      </c>
      <c r="L12" t="s">
        <v>369</v>
      </c>
      <c r="M12" t="s">
        <v>213</v>
      </c>
      <c r="N12">
        <v>0.13350000000000001</v>
      </c>
      <c r="O12" t="s">
        <v>214</v>
      </c>
      <c r="P12">
        <v>0.13350000000000001</v>
      </c>
      <c r="Q12">
        <v>20</v>
      </c>
    </row>
    <row r="13" spans="1:17" x14ac:dyDescent="0.2">
      <c r="A13">
        <v>8001505</v>
      </c>
      <c r="C13" t="s">
        <v>55</v>
      </c>
      <c r="D13" t="s">
        <v>221</v>
      </c>
      <c r="E13" t="s">
        <v>168</v>
      </c>
      <c r="F13" t="s">
        <v>55</v>
      </c>
      <c r="G13" t="s">
        <v>211</v>
      </c>
      <c r="H13">
        <v>0</v>
      </c>
      <c r="I13">
        <v>0</v>
      </c>
      <c r="J13">
        <v>0</v>
      </c>
      <c r="K13">
        <v>10</v>
      </c>
      <c r="L13" t="s">
        <v>369</v>
      </c>
      <c r="M13" t="s">
        <v>217</v>
      </c>
      <c r="N13">
        <v>0.13350000000000001</v>
      </c>
      <c r="O13" t="s">
        <v>214</v>
      </c>
      <c r="P13">
        <v>0.13350000000000001</v>
      </c>
      <c r="Q13">
        <v>20</v>
      </c>
    </row>
    <row r="14" spans="1:17" x14ac:dyDescent="0.2">
      <c r="A14">
        <v>8001506</v>
      </c>
      <c r="C14" t="s">
        <v>55</v>
      </c>
      <c r="D14" t="s">
        <v>221</v>
      </c>
      <c r="E14" t="s">
        <v>168</v>
      </c>
      <c r="F14" t="s">
        <v>55</v>
      </c>
      <c r="G14" t="s">
        <v>222</v>
      </c>
      <c r="H14">
        <v>0</v>
      </c>
      <c r="I14">
        <v>0</v>
      </c>
      <c r="J14">
        <v>0</v>
      </c>
      <c r="K14">
        <v>20</v>
      </c>
      <c r="L14" t="s">
        <v>369</v>
      </c>
      <c r="M14" t="s">
        <v>213</v>
      </c>
      <c r="N14">
        <v>0.13350000000000001</v>
      </c>
      <c r="O14" t="s">
        <v>214</v>
      </c>
      <c r="P14">
        <v>0.13350000000000001</v>
      </c>
      <c r="Q14">
        <v>20</v>
      </c>
    </row>
    <row r="15" spans="1:17" x14ac:dyDescent="0.2">
      <c r="A15">
        <v>8001506</v>
      </c>
      <c r="C15" t="s">
        <v>55</v>
      </c>
      <c r="D15" t="s">
        <v>221</v>
      </c>
      <c r="E15" t="s">
        <v>168</v>
      </c>
      <c r="F15" t="s">
        <v>55</v>
      </c>
      <c r="G15" t="s">
        <v>211</v>
      </c>
      <c r="H15">
        <v>0</v>
      </c>
      <c r="I15">
        <v>0</v>
      </c>
      <c r="J15">
        <v>0</v>
      </c>
      <c r="K15">
        <v>10</v>
      </c>
      <c r="L15" t="s">
        <v>369</v>
      </c>
      <c r="M15" t="s">
        <v>217</v>
      </c>
      <c r="N15">
        <v>0.13350000000000001</v>
      </c>
      <c r="O15" t="s">
        <v>214</v>
      </c>
      <c r="P15">
        <v>0.13350000000000001</v>
      </c>
      <c r="Q15">
        <v>20</v>
      </c>
    </row>
    <row r="16" spans="1:17" x14ac:dyDescent="0.2">
      <c r="A16">
        <v>8001507</v>
      </c>
      <c r="C16" t="s">
        <v>55</v>
      </c>
      <c r="D16" t="s">
        <v>221</v>
      </c>
      <c r="E16" t="s">
        <v>168</v>
      </c>
      <c r="F16" t="s">
        <v>55</v>
      </c>
      <c r="G16" t="s">
        <v>222</v>
      </c>
      <c r="H16">
        <v>0</v>
      </c>
      <c r="I16">
        <v>0</v>
      </c>
      <c r="J16">
        <v>0</v>
      </c>
      <c r="K16">
        <v>20</v>
      </c>
      <c r="L16" t="s">
        <v>369</v>
      </c>
      <c r="M16" t="s">
        <v>213</v>
      </c>
      <c r="N16">
        <v>0.13350000000000001</v>
      </c>
      <c r="O16" t="s">
        <v>214</v>
      </c>
      <c r="P16">
        <v>0.13350000000000001</v>
      </c>
      <c r="Q16">
        <v>20</v>
      </c>
    </row>
    <row r="17" spans="1:17" x14ac:dyDescent="0.2">
      <c r="A17">
        <v>8001507</v>
      </c>
      <c r="C17" t="s">
        <v>55</v>
      </c>
      <c r="D17" t="s">
        <v>221</v>
      </c>
      <c r="E17" t="s">
        <v>168</v>
      </c>
      <c r="F17" t="s">
        <v>55</v>
      </c>
      <c r="G17" t="s">
        <v>211</v>
      </c>
      <c r="H17">
        <v>0</v>
      </c>
      <c r="I17">
        <v>0</v>
      </c>
      <c r="J17">
        <v>0</v>
      </c>
      <c r="K17">
        <v>10</v>
      </c>
      <c r="L17" t="s">
        <v>369</v>
      </c>
      <c r="M17" t="s">
        <v>217</v>
      </c>
      <c r="N17">
        <v>0.13350000000000001</v>
      </c>
      <c r="O17" t="s">
        <v>214</v>
      </c>
      <c r="P17">
        <v>0.13350000000000001</v>
      </c>
      <c r="Q17">
        <v>20</v>
      </c>
    </row>
    <row r="18" spans="1:17" x14ac:dyDescent="0.2">
      <c r="A18">
        <v>8003401</v>
      </c>
      <c r="C18" t="s">
        <v>55</v>
      </c>
      <c r="D18" t="s">
        <v>221</v>
      </c>
      <c r="E18" t="s">
        <v>16</v>
      </c>
      <c r="F18" t="s">
        <v>55</v>
      </c>
      <c r="G18" t="s">
        <v>222</v>
      </c>
      <c r="H18">
        <v>0</v>
      </c>
      <c r="I18">
        <v>5.0000000000000001E-3</v>
      </c>
      <c r="J18">
        <v>5.0000000000000001E-3</v>
      </c>
      <c r="K18">
        <v>16</v>
      </c>
      <c r="L18" t="s">
        <v>225</v>
      </c>
      <c r="M18" t="s">
        <v>213</v>
      </c>
      <c r="N18">
        <v>14.1638</v>
      </c>
      <c r="O18" t="s">
        <v>214</v>
      </c>
      <c r="P18">
        <v>14.1638</v>
      </c>
      <c r="Q18">
        <v>20</v>
      </c>
    </row>
    <row r="19" spans="1:17" x14ac:dyDescent="0.2">
      <c r="A19">
        <v>8003401</v>
      </c>
      <c r="C19" t="s">
        <v>55</v>
      </c>
      <c r="D19" t="s">
        <v>215</v>
      </c>
      <c r="E19" t="s">
        <v>290</v>
      </c>
      <c r="F19" t="s">
        <v>55</v>
      </c>
      <c r="G19" t="s">
        <v>370</v>
      </c>
      <c r="H19">
        <v>0</v>
      </c>
      <c r="I19">
        <v>15</v>
      </c>
      <c r="J19">
        <v>15</v>
      </c>
      <c r="K19">
        <v>9</v>
      </c>
      <c r="L19" t="s">
        <v>233</v>
      </c>
      <c r="M19" t="s">
        <v>217</v>
      </c>
      <c r="N19">
        <v>14.1638</v>
      </c>
      <c r="O19" t="s">
        <v>214</v>
      </c>
      <c r="P19">
        <v>14.1638</v>
      </c>
      <c r="Q19">
        <v>20</v>
      </c>
    </row>
    <row r="20" spans="1:17" x14ac:dyDescent="0.2">
      <c r="A20">
        <v>8003401</v>
      </c>
      <c r="C20" t="s">
        <v>55</v>
      </c>
      <c r="D20" t="s">
        <v>221</v>
      </c>
      <c r="E20" t="s">
        <v>8</v>
      </c>
      <c r="F20" t="s">
        <v>55</v>
      </c>
      <c r="G20" t="s">
        <v>211</v>
      </c>
      <c r="H20">
        <v>0</v>
      </c>
      <c r="I20">
        <v>3.75</v>
      </c>
      <c r="J20">
        <v>3.75</v>
      </c>
      <c r="K20">
        <v>10</v>
      </c>
      <c r="L20" t="s">
        <v>228</v>
      </c>
      <c r="M20" t="s">
        <v>218</v>
      </c>
      <c r="N20">
        <v>14.1638</v>
      </c>
      <c r="O20" t="s">
        <v>214</v>
      </c>
      <c r="P20">
        <v>14.1638</v>
      </c>
      <c r="Q20">
        <v>20</v>
      </c>
    </row>
    <row r="21" spans="1:17" x14ac:dyDescent="0.2">
      <c r="A21">
        <v>8003401</v>
      </c>
      <c r="C21" t="s">
        <v>55</v>
      </c>
      <c r="D21" t="s">
        <v>221</v>
      </c>
      <c r="E21" t="s">
        <v>6</v>
      </c>
      <c r="F21" t="s">
        <v>55</v>
      </c>
      <c r="G21" t="s">
        <v>211</v>
      </c>
      <c r="H21">
        <v>0</v>
      </c>
      <c r="I21">
        <v>1</v>
      </c>
      <c r="J21">
        <v>1</v>
      </c>
      <c r="K21">
        <v>10</v>
      </c>
      <c r="L21" t="s">
        <v>228</v>
      </c>
      <c r="M21" t="s">
        <v>220</v>
      </c>
      <c r="N21">
        <v>14.1638</v>
      </c>
      <c r="O21" t="s">
        <v>214</v>
      </c>
      <c r="P21">
        <v>14.1638</v>
      </c>
      <c r="Q21">
        <v>20</v>
      </c>
    </row>
    <row r="22" spans="1:17" x14ac:dyDescent="0.2">
      <c r="A22">
        <v>8003401</v>
      </c>
      <c r="C22" t="s">
        <v>55</v>
      </c>
      <c r="D22" t="s">
        <v>221</v>
      </c>
      <c r="E22" t="s">
        <v>2</v>
      </c>
      <c r="F22" t="s">
        <v>55</v>
      </c>
      <c r="G22" t="s">
        <v>211</v>
      </c>
      <c r="H22">
        <v>0</v>
      </c>
      <c r="I22">
        <v>0.15</v>
      </c>
      <c r="J22">
        <v>0.15</v>
      </c>
      <c r="K22">
        <v>10</v>
      </c>
      <c r="L22" t="s">
        <v>228</v>
      </c>
      <c r="M22" t="s">
        <v>223</v>
      </c>
      <c r="N22">
        <v>14.1638</v>
      </c>
      <c r="O22" t="s">
        <v>214</v>
      </c>
      <c r="P22">
        <v>14.1638</v>
      </c>
      <c r="Q22">
        <v>20</v>
      </c>
    </row>
    <row r="23" spans="1:17" x14ac:dyDescent="0.2">
      <c r="A23">
        <v>8003401</v>
      </c>
      <c r="C23" t="s">
        <v>55</v>
      </c>
      <c r="D23" t="s">
        <v>221</v>
      </c>
      <c r="E23" t="s">
        <v>291</v>
      </c>
      <c r="F23" t="s">
        <v>55</v>
      </c>
      <c r="G23" t="s">
        <v>211</v>
      </c>
      <c r="H23">
        <v>0</v>
      </c>
      <c r="I23">
        <v>0.25</v>
      </c>
      <c r="J23">
        <v>0.25</v>
      </c>
      <c r="K23">
        <v>10</v>
      </c>
      <c r="L23" t="s">
        <v>228</v>
      </c>
      <c r="M23" t="s">
        <v>224</v>
      </c>
      <c r="N23">
        <v>14.1638</v>
      </c>
      <c r="O23" t="s">
        <v>214</v>
      </c>
      <c r="P23">
        <v>14.1638</v>
      </c>
      <c r="Q23">
        <v>20</v>
      </c>
    </row>
    <row r="24" spans="1:17" x14ac:dyDescent="0.2">
      <c r="A24">
        <v>8003401</v>
      </c>
      <c r="C24" t="s">
        <v>55</v>
      </c>
      <c r="D24" t="s">
        <v>221</v>
      </c>
      <c r="E24" t="s">
        <v>18</v>
      </c>
      <c r="F24" t="s">
        <v>55</v>
      </c>
      <c r="G24" t="s">
        <v>211</v>
      </c>
      <c r="H24">
        <v>0</v>
      </c>
      <c r="I24">
        <v>0.4</v>
      </c>
      <c r="J24">
        <v>0.4</v>
      </c>
      <c r="K24">
        <v>10</v>
      </c>
      <c r="L24" t="s">
        <v>234</v>
      </c>
      <c r="M24" t="s">
        <v>226</v>
      </c>
      <c r="N24">
        <v>14.1638</v>
      </c>
      <c r="O24" t="s">
        <v>214</v>
      </c>
      <c r="P24">
        <v>14.1638</v>
      </c>
      <c r="Q24">
        <v>20</v>
      </c>
    </row>
    <row r="25" spans="1:17" x14ac:dyDescent="0.2">
      <c r="A25">
        <v>8003401</v>
      </c>
      <c r="C25" t="s">
        <v>55</v>
      </c>
      <c r="D25" t="s">
        <v>221</v>
      </c>
      <c r="E25" t="s">
        <v>73</v>
      </c>
      <c r="F25" t="s">
        <v>55</v>
      </c>
      <c r="G25" t="s">
        <v>211</v>
      </c>
      <c r="H25">
        <v>0</v>
      </c>
      <c r="I25">
        <v>1.3</v>
      </c>
      <c r="J25">
        <v>1.3</v>
      </c>
      <c r="K25">
        <v>10</v>
      </c>
      <c r="L25" t="s">
        <v>236</v>
      </c>
      <c r="M25" t="s">
        <v>227</v>
      </c>
      <c r="N25">
        <v>14.1638</v>
      </c>
      <c r="O25" t="s">
        <v>214</v>
      </c>
      <c r="P25">
        <v>14.1638</v>
      </c>
      <c r="Q25">
        <v>20</v>
      </c>
    </row>
    <row r="26" spans="1:17" x14ac:dyDescent="0.2">
      <c r="A26">
        <v>8003401</v>
      </c>
      <c r="C26" t="s">
        <v>55</v>
      </c>
      <c r="D26" t="s">
        <v>221</v>
      </c>
      <c r="E26" t="s">
        <v>74</v>
      </c>
      <c r="F26" t="s">
        <v>55</v>
      </c>
      <c r="G26" t="s">
        <v>211</v>
      </c>
      <c r="H26">
        <v>0</v>
      </c>
      <c r="I26">
        <v>0.5</v>
      </c>
      <c r="J26">
        <v>0.5</v>
      </c>
      <c r="K26">
        <v>10</v>
      </c>
      <c r="L26" t="s">
        <v>219</v>
      </c>
      <c r="M26" t="s">
        <v>229</v>
      </c>
      <c r="N26">
        <v>14.1638</v>
      </c>
      <c r="O26" t="s">
        <v>214</v>
      </c>
      <c r="P26">
        <v>14.1638</v>
      </c>
      <c r="Q26">
        <v>20</v>
      </c>
    </row>
    <row r="27" spans="1:17" x14ac:dyDescent="0.2">
      <c r="A27">
        <v>8003401</v>
      </c>
      <c r="C27" t="s">
        <v>55</v>
      </c>
      <c r="D27" t="s">
        <v>221</v>
      </c>
      <c r="E27" t="s">
        <v>12</v>
      </c>
      <c r="F27" t="s">
        <v>55</v>
      </c>
      <c r="G27" t="s">
        <v>211</v>
      </c>
      <c r="H27">
        <v>0</v>
      </c>
      <c r="I27">
        <v>1.5</v>
      </c>
      <c r="J27">
        <v>1.5</v>
      </c>
      <c r="K27">
        <v>10</v>
      </c>
      <c r="L27" t="s">
        <v>228</v>
      </c>
      <c r="M27" t="s">
        <v>237</v>
      </c>
      <c r="N27">
        <v>14.1638</v>
      </c>
      <c r="O27" t="s">
        <v>214</v>
      </c>
      <c r="P27">
        <v>14.1638</v>
      </c>
      <c r="Q27">
        <v>20</v>
      </c>
    </row>
    <row r="28" spans="1:17" x14ac:dyDescent="0.2">
      <c r="A28">
        <v>8003401</v>
      </c>
      <c r="C28" t="s">
        <v>55</v>
      </c>
      <c r="D28" t="s">
        <v>221</v>
      </c>
      <c r="E28" t="s">
        <v>21</v>
      </c>
      <c r="F28" t="s">
        <v>55</v>
      </c>
      <c r="G28" t="s">
        <v>211</v>
      </c>
      <c r="H28">
        <v>0</v>
      </c>
      <c r="I28">
        <v>0.15</v>
      </c>
      <c r="J28">
        <v>0.15</v>
      </c>
      <c r="K28">
        <v>10</v>
      </c>
      <c r="L28" t="s">
        <v>234</v>
      </c>
      <c r="M28" t="s">
        <v>238</v>
      </c>
      <c r="N28">
        <v>14.1638</v>
      </c>
      <c r="O28" t="s">
        <v>214</v>
      </c>
      <c r="P28">
        <v>14.1638</v>
      </c>
      <c r="Q28">
        <v>20</v>
      </c>
    </row>
    <row r="29" spans="1:17" x14ac:dyDescent="0.2">
      <c r="A29">
        <v>8003401</v>
      </c>
      <c r="C29" t="s">
        <v>55</v>
      </c>
      <c r="D29" t="s">
        <v>221</v>
      </c>
      <c r="E29" t="s">
        <v>5</v>
      </c>
      <c r="F29" t="s">
        <v>55</v>
      </c>
      <c r="G29" t="s">
        <v>211</v>
      </c>
      <c r="H29">
        <v>0</v>
      </c>
      <c r="I29">
        <v>0.4</v>
      </c>
      <c r="J29">
        <v>0.4</v>
      </c>
      <c r="K29">
        <v>10</v>
      </c>
      <c r="L29" t="s">
        <v>219</v>
      </c>
      <c r="M29" t="s">
        <v>240</v>
      </c>
      <c r="N29">
        <v>14.1638</v>
      </c>
      <c r="O29" t="s">
        <v>214</v>
      </c>
      <c r="P29">
        <v>14.1638</v>
      </c>
      <c r="Q29">
        <v>20</v>
      </c>
    </row>
    <row r="30" spans="1:17" x14ac:dyDescent="0.2">
      <c r="A30">
        <v>8003401</v>
      </c>
      <c r="C30" t="s">
        <v>55</v>
      </c>
      <c r="D30" t="s">
        <v>221</v>
      </c>
      <c r="E30" t="s">
        <v>21</v>
      </c>
      <c r="F30" t="s">
        <v>55</v>
      </c>
      <c r="G30" t="s">
        <v>211</v>
      </c>
      <c r="H30">
        <v>0</v>
      </c>
      <c r="I30">
        <v>0.15</v>
      </c>
      <c r="J30">
        <v>0.15</v>
      </c>
      <c r="K30">
        <v>10</v>
      </c>
      <c r="L30" t="s">
        <v>234</v>
      </c>
      <c r="M30" t="s">
        <v>241</v>
      </c>
      <c r="N30">
        <v>14.164</v>
      </c>
      <c r="O30" t="s">
        <v>214</v>
      </c>
      <c r="P30">
        <v>14.164</v>
      </c>
      <c r="Q30">
        <v>20</v>
      </c>
    </row>
    <row r="31" spans="1:17" x14ac:dyDescent="0.2">
      <c r="A31">
        <v>8003401</v>
      </c>
      <c r="C31" t="s">
        <v>55</v>
      </c>
      <c r="D31" t="s">
        <v>221</v>
      </c>
      <c r="E31" t="s">
        <v>21</v>
      </c>
      <c r="F31" t="s">
        <v>55</v>
      </c>
      <c r="G31" t="s">
        <v>211</v>
      </c>
      <c r="H31">
        <v>0</v>
      </c>
      <c r="I31">
        <v>0.15</v>
      </c>
      <c r="J31">
        <v>0.15</v>
      </c>
      <c r="K31">
        <v>10</v>
      </c>
      <c r="L31" t="s">
        <v>234</v>
      </c>
      <c r="M31" t="s">
        <v>242</v>
      </c>
      <c r="N31">
        <v>14.164</v>
      </c>
      <c r="O31" t="s">
        <v>214</v>
      </c>
      <c r="P31">
        <v>14.164</v>
      </c>
      <c r="Q31">
        <v>20</v>
      </c>
    </row>
    <row r="32" spans="1:17" x14ac:dyDescent="0.2">
      <c r="A32">
        <v>8003402</v>
      </c>
      <c r="C32" t="s">
        <v>55</v>
      </c>
      <c r="D32" t="s">
        <v>221</v>
      </c>
      <c r="E32" t="s">
        <v>16</v>
      </c>
      <c r="F32" t="s">
        <v>55</v>
      </c>
      <c r="G32" t="s">
        <v>222</v>
      </c>
      <c r="H32">
        <v>0</v>
      </c>
      <c r="I32">
        <v>2.5000000000000001E-3</v>
      </c>
      <c r="J32">
        <v>2.5000000000000001E-3</v>
      </c>
      <c r="K32">
        <v>16</v>
      </c>
      <c r="L32" t="s">
        <v>225</v>
      </c>
      <c r="M32" t="s">
        <v>213</v>
      </c>
      <c r="N32">
        <v>1.214</v>
      </c>
      <c r="O32" t="s">
        <v>214</v>
      </c>
      <c r="P32">
        <v>1.214</v>
      </c>
      <c r="Q32">
        <v>20</v>
      </c>
    </row>
    <row r="33" spans="1:17" x14ac:dyDescent="0.2">
      <c r="A33">
        <v>8003402</v>
      </c>
      <c r="C33" t="s">
        <v>55</v>
      </c>
      <c r="D33" t="s">
        <v>215</v>
      </c>
      <c r="E33" t="s">
        <v>290</v>
      </c>
      <c r="F33" t="s">
        <v>55</v>
      </c>
      <c r="G33" t="s">
        <v>370</v>
      </c>
      <c r="H33">
        <v>0</v>
      </c>
      <c r="I33">
        <v>15</v>
      </c>
      <c r="J33">
        <v>15</v>
      </c>
      <c r="K33">
        <v>9</v>
      </c>
      <c r="L33" t="s">
        <v>233</v>
      </c>
      <c r="M33" t="s">
        <v>217</v>
      </c>
      <c r="N33">
        <v>1.214</v>
      </c>
      <c r="O33" t="s">
        <v>214</v>
      </c>
      <c r="P33">
        <v>1.214</v>
      </c>
      <c r="Q33">
        <v>20</v>
      </c>
    </row>
    <row r="34" spans="1:17" x14ac:dyDescent="0.2">
      <c r="A34">
        <v>8003402</v>
      </c>
      <c r="B34" s="19">
        <v>42142</v>
      </c>
      <c r="C34" t="s">
        <v>55</v>
      </c>
      <c r="D34" t="s">
        <v>221</v>
      </c>
      <c r="E34" t="s">
        <v>6</v>
      </c>
      <c r="F34" t="s">
        <v>55</v>
      </c>
      <c r="G34" t="s">
        <v>211</v>
      </c>
      <c r="H34">
        <v>0</v>
      </c>
      <c r="I34">
        <v>0.7</v>
      </c>
      <c r="J34">
        <v>0.7</v>
      </c>
      <c r="K34">
        <v>10</v>
      </c>
      <c r="L34" t="s">
        <v>344</v>
      </c>
      <c r="M34" t="s">
        <v>218</v>
      </c>
      <c r="N34">
        <v>1.214</v>
      </c>
      <c r="O34" t="s">
        <v>214</v>
      </c>
      <c r="P34">
        <v>1.214</v>
      </c>
      <c r="Q34">
        <v>20</v>
      </c>
    </row>
    <row r="35" spans="1:17" x14ac:dyDescent="0.2">
      <c r="A35">
        <v>8003402</v>
      </c>
      <c r="B35" s="19">
        <v>42142</v>
      </c>
      <c r="C35" t="s">
        <v>55</v>
      </c>
      <c r="D35" t="s">
        <v>221</v>
      </c>
      <c r="E35" t="s">
        <v>8</v>
      </c>
      <c r="F35" t="s">
        <v>55</v>
      </c>
      <c r="G35" t="s">
        <v>211</v>
      </c>
      <c r="H35">
        <v>0</v>
      </c>
      <c r="I35">
        <v>2.5</v>
      </c>
      <c r="J35">
        <v>2.5</v>
      </c>
      <c r="K35">
        <v>10</v>
      </c>
      <c r="L35" t="s">
        <v>344</v>
      </c>
      <c r="M35" t="s">
        <v>218</v>
      </c>
      <c r="N35">
        <v>1.214</v>
      </c>
      <c r="O35" t="s">
        <v>214</v>
      </c>
      <c r="P35">
        <v>1.214</v>
      </c>
      <c r="Q35">
        <v>20</v>
      </c>
    </row>
    <row r="36" spans="1:17" x14ac:dyDescent="0.2">
      <c r="A36">
        <v>8003402</v>
      </c>
      <c r="B36" s="19">
        <v>42195</v>
      </c>
      <c r="C36" t="s">
        <v>55</v>
      </c>
      <c r="D36" t="s">
        <v>221</v>
      </c>
      <c r="E36" t="s">
        <v>6</v>
      </c>
      <c r="F36" t="s">
        <v>55</v>
      </c>
      <c r="G36" t="s">
        <v>211</v>
      </c>
      <c r="H36">
        <v>0</v>
      </c>
      <c r="I36">
        <v>0.6</v>
      </c>
      <c r="J36">
        <v>0.6</v>
      </c>
      <c r="K36">
        <v>10</v>
      </c>
      <c r="L36" t="s">
        <v>228</v>
      </c>
      <c r="M36" t="s">
        <v>220</v>
      </c>
      <c r="N36">
        <v>1.214</v>
      </c>
      <c r="O36" t="s">
        <v>214</v>
      </c>
      <c r="P36">
        <v>1.214</v>
      </c>
      <c r="Q36">
        <v>20</v>
      </c>
    </row>
    <row r="37" spans="1:17" x14ac:dyDescent="0.2">
      <c r="A37">
        <v>8003402</v>
      </c>
      <c r="B37" s="19">
        <v>42195</v>
      </c>
      <c r="C37" t="s">
        <v>55</v>
      </c>
      <c r="D37" t="s">
        <v>221</v>
      </c>
      <c r="E37" t="s">
        <v>43</v>
      </c>
      <c r="F37" t="s">
        <v>55</v>
      </c>
      <c r="G37" t="s">
        <v>211</v>
      </c>
      <c r="H37">
        <v>0</v>
      </c>
      <c r="I37">
        <v>0.15</v>
      </c>
      <c r="J37">
        <v>0.15</v>
      </c>
      <c r="K37">
        <v>10</v>
      </c>
      <c r="L37" t="s">
        <v>234</v>
      </c>
      <c r="M37" t="s">
        <v>220</v>
      </c>
      <c r="N37">
        <v>1.214</v>
      </c>
      <c r="O37" t="s">
        <v>214</v>
      </c>
      <c r="P37">
        <v>1.214</v>
      </c>
      <c r="Q37">
        <v>20</v>
      </c>
    </row>
    <row r="38" spans="1:17" x14ac:dyDescent="0.2">
      <c r="A38">
        <v>8003402</v>
      </c>
      <c r="B38" s="19">
        <v>42224</v>
      </c>
      <c r="C38" t="s">
        <v>55</v>
      </c>
      <c r="D38" t="s">
        <v>221</v>
      </c>
      <c r="E38" t="s">
        <v>43</v>
      </c>
      <c r="F38" t="s">
        <v>55</v>
      </c>
      <c r="G38" t="s">
        <v>211</v>
      </c>
      <c r="H38">
        <v>0</v>
      </c>
      <c r="I38">
        <v>0.15</v>
      </c>
      <c r="J38">
        <v>0.15</v>
      </c>
      <c r="K38">
        <v>10</v>
      </c>
      <c r="L38" t="s">
        <v>234</v>
      </c>
      <c r="M38" t="s">
        <v>223</v>
      </c>
      <c r="N38">
        <v>1.214</v>
      </c>
      <c r="O38" t="s">
        <v>214</v>
      </c>
      <c r="P38">
        <v>1.214</v>
      </c>
      <c r="Q38">
        <v>20</v>
      </c>
    </row>
    <row r="39" spans="1:17" x14ac:dyDescent="0.2">
      <c r="A39">
        <v>8003402</v>
      </c>
      <c r="B39" s="19">
        <v>42252</v>
      </c>
      <c r="C39" t="s">
        <v>55</v>
      </c>
      <c r="D39" t="s">
        <v>221</v>
      </c>
      <c r="E39" t="s">
        <v>21</v>
      </c>
      <c r="F39" t="s">
        <v>55</v>
      </c>
      <c r="G39" t="s">
        <v>211</v>
      </c>
      <c r="H39">
        <v>0</v>
      </c>
      <c r="I39">
        <v>0.15</v>
      </c>
      <c r="J39">
        <v>0.15</v>
      </c>
      <c r="K39">
        <v>10</v>
      </c>
      <c r="L39" t="s">
        <v>234</v>
      </c>
      <c r="M39" t="s">
        <v>224</v>
      </c>
      <c r="N39">
        <v>1.214</v>
      </c>
      <c r="O39" t="s">
        <v>214</v>
      </c>
      <c r="P39">
        <v>1.214</v>
      </c>
      <c r="Q39">
        <v>20</v>
      </c>
    </row>
    <row r="40" spans="1:17" x14ac:dyDescent="0.2">
      <c r="A40">
        <v>8003403</v>
      </c>
      <c r="C40" t="s">
        <v>55</v>
      </c>
      <c r="D40" t="s">
        <v>221</v>
      </c>
      <c r="E40" t="s">
        <v>7</v>
      </c>
      <c r="F40" t="s">
        <v>55</v>
      </c>
      <c r="G40" t="s">
        <v>222</v>
      </c>
      <c r="H40">
        <v>0</v>
      </c>
      <c r="I40">
        <v>5.0000000000000001E-3</v>
      </c>
      <c r="J40">
        <v>5.0000000000000001E-3</v>
      </c>
      <c r="K40">
        <v>20</v>
      </c>
      <c r="L40" t="s">
        <v>225</v>
      </c>
      <c r="M40" t="s">
        <v>213</v>
      </c>
      <c r="N40">
        <v>1.012</v>
      </c>
      <c r="O40" t="s">
        <v>214</v>
      </c>
      <c r="P40">
        <v>1.012</v>
      </c>
      <c r="Q40">
        <v>20</v>
      </c>
    </row>
    <row r="41" spans="1:17" x14ac:dyDescent="0.2">
      <c r="A41">
        <v>8003403</v>
      </c>
      <c r="C41" t="s">
        <v>55</v>
      </c>
      <c r="D41" t="s">
        <v>215</v>
      </c>
      <c r="E41" t="s">
        <v>290</v>
      </c>
      <c r="F41" t="s">
        <v>55</v>
      </c>
      <c r="G41" t="s">
        <v>370</v>
      </c>
      <c r="H41">
        <v>0</v>
      </c>
      <c r="I41">
        <v>15</v>
      </c>
      <c r="J41">
        <v>15</v>
      </c>
      <c r="K41">
        <v>9</v>
      </c>
      <c r="L41" t="s">
        <v>233</v>
      </c>
      <c r="M41" t="s">
        <v>217</v>
      </c>
      <c r="N41">
        <v>1.012</v>
      </c>
      <c r="O41" t="s">
        <v>214</v>
      </c>
      <c r="P41">
        <v>1.012</v>
      </c>
      <c r="Q41">
        <v>20</v>
      </c>
    </row>
    <row r="42" spans="1:17" x14ac:dyDescent="0.2">
      <c r="A42">
        <v>8003403</v>
      </c>
      <c r="B42" s="19">
        <v>42170</v>
      </c>
      <c r="C42" t="s">
        <v>55</v>
      </c>
      <c r="D42" t="s">
        <v>221</v>
      </c>
      <c r="E42" t="s">
        <v>8</v>
      </c>
      <c r="F42" t="s">
        <v>55</v>
      </c>
      <c r="G42" t="s">
        <v>211</v>
      </c>
      <c r="H42">
        <v>0</v>
      </c>
      <c r="I42">
        <v>1.5</v>
      </c>
      <c r="J42">
        <v>1.5</v>
      </c>
      <c r="K42">
        <v>10</v>
      </c>
      <c r="L42" t="s">
        <v>344</v>
      </c>
      <c r="M42" t="s">
        <v>218</v>
      </c>
      <c r="N42">
        <v>1.012</v>
      </c>
      <c r="O42" t="s">
        <v>214</v>
      </c>
      <c r="P42">
        <v>1.012</v>
      </c>
      <c r="Q42">
        <v>20</v>
      </c>
    </row>
    <row r="43" spans="1:17" x14ac:dyDescent="0.2">
      <c r="A43">
        <v>8003403</v>
      </c>
      <c r="B43" s="19">
        <v>42170</v>
      </c>
      <c r="C43" t="s">
        <v>55</v>
      </c>
      <c r="D43" t="s">
        <v>221</v>
      </c>
      <c r="E43" t="s">
        <v>11</v>
      </c>
      <c r="F43" t="s">
        <v>55</v>
      </c>
      <c r="G43" t="s">
        <v>211</v>
      </c>
      <c r="H43">
        <v>0</v>
      </c>
      <c r="I43">
        <v>0.5</v>
      </c>
      <c r="J43">
        <v>0.5</v>
      </c>
      <c r="K43">
        <v>10</v>
      </c>
      <c r="L43" t="s">
        <v>344</v>
      </c>
      <c r="M43" t="s">
        <v>218</v>
      </c>
      <c r="N43">
        <v>1.012</v>
      </c>
      <c r="O43" t="s">
        <v>214</v>
      </c>
      <c r="P43">
        <v>1.012</v>
      </c>
      <c r="Q43">
        <v>20</v>
      </c>
    </row>
    <row r="44" spans="1:17" x14ac:dyDescent="0.2">
      <c r="A44">
        <v>8003403</v>
      </c>
      <c r="B44" s="19">
        <v>42170</v>
      </c>
      <c r="C44" t="s">
        <v>55</v>
      </c>
      <c r="D44" t="s">
        <v>221</v>
      </c>
      <c r="E44" t="s">
        <v>10</v>
      </c>
      <c r="F44" t="s">
        <v>55</v>
      </c>
      <c r="G44" t="s">
        <v>211</v>
      </c>
      <c r="H44">
        <v>0</v>
      </c>
      <c r="I44">
        <v>0.7</v>
      </c>
      <c r="J44">
        <v>0.7</v>
      </c>
      <c r="K44">
        <v>9</v>
      </c>
      <c r="L44" t="s">
        <v>344</v>
      </c>
      <c r="M44" t="s">
        <v>218</v>
      </c>
      <c r="N44">
        <v>1.012</v>
      </c>
      <c r="O44" t="s">
        <v>214</v>
      </c>
      <c r="P44">
        <v>1.012</v>
      </c>
      <c r="Q44">
        <v>20</v>
      </c>
    </row>
    <row r="45" spans="1:17" x14ac:dyDescent="0.2">
      <c r="A45">
        <v>8003403</v>
      </c>
      <c r="B45" s="19">
        <v>42195</v>
      </c>
      <c r="C45" t="s">
        <v>55</v>
      </c>
      <c r="D45" t="s">
        <v>221</v>
      </c>
      <c r="E45" t="s">
        <v>11</v>
      </c>
      <c r="F45" t="s">
        <v>55</v>
      </c>
      <c r="G45" t="s">
        <v>211</v>
      </c>
      <c r="H45">
        <v>0</v>
      </c>
      <c r="I45">
        <v>0.5</v>
      </c>
      <c r="J45">
        <v>0.5</v>
      </c>
      <c r="K45">
        <v>10</v>
      </c>
      <c r="L45" t="s">
        <v>245</v>
      </c>
      <c r="M45" t="s">
        <v>220</v>
      </c>
      <c r="N45">
        <v>1.012</v>
      </c>
      <c r="O45" t="s">
        <v>214</v>
      </c>
      <c r="P45">
        <v>1.012</v>
      </c>
      <c r="Q45">
        <v>20</v>
      </c>
    </row>
    <row r="46" spans="1:17" x14ac:dyDescent="0.2">
      <c r="A46">
        <v>8003403</v>
      </c>
      <c r="B46" s="19">
        <v>42195</v>
      </c>
      <c r="C46" t="s">
        <v>55</v>
      </c>
      <c r="D46" t="s">
        <v>221</v>
      </c>
      <c r="E46" t="s">
        <v>10</v>
      </c>
      <c r="F46" t="s">
        <v>55</v>
      </c>
      <c r="G46" t="s">
        <v>211</v>
      </c>
      <c r="H46">
        <v>0</v>
      </c>
      <c r="I46">
        <v>0.3</v>
      </c>
      <c r="J46">
        <v>0.3</v>
      </c>
      <c r="K46">
        <v>9</v>
      </c>
      <c r="L46" t="s">
        <v>228</v>
      </c>
      <c r="M46" t="s">
        <v>220</v>
      </c>
      <c r="N46">
        <v>1.012</v>
      </c>
      <c r="O46" t="s">
        <v>214</v>
      </c>
      <c r="P46">
        <v>1.012</v>
      </c>
      <c r="Q46">
        <v>20</v>
      </c>
    </row>
    <row r="47" spans="1:17" x14ac:dyDescent="0.2">
      <c r="A47">
        <v>8003403</v>
      </c>
      <c r="B47" s="19">
        <v>42218</v>
      </c>
      <c r="C47" t="s">
        <v>55</v>
      </c>
      <c r="D47" t="s">
        <v>221</v>
      </c>
      <c r="E47" t="s">
        <v>12</v>
      </c>
      <c r="F47" t="s">
        <v>55</v>
      </c>
      <c r="G47" t="s">
        <v>211</v>
      </c>
      <c r="H47">
        <v>0</v>
      </c>
      <c r="I47">
        <v>1.5</v>
      </c>
      <c r="J47">
        <v>1.5</v>
      </c>
      <c r="K47">
        <v>10</v>
      </c>
      <c r="L47" t="s">
        <v>245</v>
      </c>
      <c r="M47" t="s">
        <v>223</v>
      </c>
      <c r="N47">
        <v>1.012</v>
      </c>
      <c r="O47" t="s">
        <v>214</v>
      </c>
      <c r="P47">
        <v>1.012</v>
      </c>
      <c r="Q47">
        <v>20</v>
      </c>
    </row>
    <row r="48" spans="1:17" x14ac:dyDescent="0.2">
      <c r="A48">
        <v>8003403</v>
      </c>
      <c r="B48" s="19">
        <v>42218</v>
      </c>
      <c r="C48" t="s">
        <v>55</v>
      </c>
      <c r="D48" t="s">
        <v>221</v>
      </c>
      <c r="E48" t="s">
        <v>43</v>
      </c>
      <c r="F48" t="s">
        <v>55</v>
      </c>
      <c r="G48" t="s">
        <v>211</v>
      </c>
      <c r="H48">
        <v>0</v>
      </c>
      <c r="I48">
        <v>0.1</v>
      </c>
      <c r="J48">
        <v>0.1</v>
      </c>
      <c r="K48">
        <v>10</v>
      </c>
      <c r="L48" t="s">
        <v>234</v>
      </c>
      <c r="M48" t="s">
        <v>223</v>
      </c>
      <c r="N48">
        <v>1.012</v>
      </c>
      <c r="O48" t="s">
        <v>214</v>
      </c>
      <c r="P48">
        <v>1.012</v>
      </c>
      <c r="Q48">
        <v>20</v>
      </c>
    </row>
    <row r="49" spans="1:17" x14ac:dyDescent="0.2">
      <c r="A49">
        <v>8003403</v>
      </c>
      <c r="B49" s="19">
        <v>42218</v>
      </c>
      <c r="C49" t="s">
        <v>55</v>
      </c>
      <c r="D49" t="s">
        <v>221</v>
      </c>
      <c r="E49" t="s">
        <v>22</v>
      </c>
      <c r="F49" t="s">
        <v>55</v>
      </c>
      <c r="G49" t="s">
        <v>211</v>
      </c>
      <c r="H49">
        <v>0</v>
      </c>
      <c r="I49">
        <v>2</v>
      </c>
      <c r="J49">
        <v>2</v>
      </c>
      <c r="K49">
        <v>9</v>
      </c>
      <c r="L49" t="s">
        <v>219</v>
      </c>
      <c r="M49" t="s">
        <v>223</v>
      </c>
      <c r="N49">
        <v>1.012</v>
      </c>
      <c r="O49" t="s">
        <v>214</v>
      </c>
      <c r="P49">
        <v>1.012</v>
      </c>
      <c r="Q49">
        <v>20</v>
      </c>
    </row>
    <row r="50" spans="1:17" x14ac:dyDescent="0.2">
      <c r="A50">
        <v>8003404</v>
      </c>
      <c r="C50" t="s">
        <v>55</v>
      </c>
      <c r="D50" t="s">
        <v>221</v>
      </c>
      <c r="E50" t="s">
        <v>292</v>
      </c>
      <c r="F50" t="s">
        <v>55</v>
      </c>
      <c r="G50" t="s">
        <v>222</v>
      </c>
      <c r="H50">
        <v>0</v>
      </c>
      <c r="I50">
        <v>1.1000000000000001E-3</v>
      </c>
      <c r="J50">
        <v>1.1000000000000001E-3</v>
      </c>
      <c r="K50">
        <v>20</v>
      </c>
      <c r="L50" t="s">
        <v>225</v>
      </c>
      <c r="M50" t="s">
        <v>213</v>
      </c>
      <c r="N50">
        <v>0.80940000000000001</v>
      </c>
      <c r="O50" t="s">
        <v>214</v>
      </c>
      <c r="P50">
        <v>0.80940000000000001</v>
      </c>
      <c r="Q50">
        <v>20</v>
      </c>
    </row>
    <row r="51" spans="1:17" x14ac:dyDescent="0.2">
      <c r="A51">
        <v>8003404</v>
      </c>
      <c r="C51" t="s">
        <v>55</v>
      </c>
      <c r="D51" t="s">
        <v>215</v>
      </c>
      <c r="E51" t="s">
        <v>290</v>
      </c>
      <c r="F51" t="s">
        <v>55</v>
      </c>
      <c r="G51" t="s">
        <v>370</v>
      </c>
      <c r="H51">
        <v>0</v>
      </c>
      <c r="I51">
        <v>15</v>
      </c>
      <c r="J51">
        <v>15</v>
      </c>
      <c r="K51">
        <v>9</v>
      </c>
      <c r="L51" t="s">
        <v>233</v>
      </c>
      <c r="M51" t="s">
        <v>217</v>
      </c>
      <c r="N51">
        <v>0.80940000000000001</v>
      </c>
      <c r="O51" t="s">
        <v>214</v>
      </c>
      <c r="P51">
        <v>0.80940000000000001</v>
      </c>
      <c r="Q51">
        <v>20</v>
      </c>
    </row>
    <row r="52" spans="1:17" x14ac:dyDescent="0.2">
      <c r="A52">
        <v>8003404</v>
      </c>
      <c r="C52" t="s">
        <v>55</v>
      </c>
      <c r="D52" t="s">
        <v>221</v>
      </c>
      <c r="E52" t="s">
        <v>1</v>
      </c>
      <c r="F52" t="s">
        <v>55</v>
      </c>
      <c r="G52" t="s">
        <v>211</v>
      </c>
      <c r="H52">
        <v>0</v>
      </c>
      <c r="I52">
        <v>1.5</v>
      </c>
      <c r="J52">
        <v>1.5</v>
      </c>
      <c r="K52">
        <v>10</v>
      </c>
      <c r="L52" t="s">
        <v>344</v>
      </c>
      <c r="M52" t="s">
        <v>218</v>
      </c>
      <c r="N52">
        <v>0.80940000000000001</v>
      </c>
      <c r="O52" t="s">
        <v>214</v>
      </c>
      <c r="P52">
        <v>0.80940000000000001</v>
      </c>
      <c r="Q52">
        <v>20</v>
      </c>
    </row>
    <row r="53" spans="1:17" x14ac:dyDescent="0.2">
      <c r="A53">
        <v>8003404</v>
      </c>
      <c r="B53" s="19">
        <v>42195</v>
      </c>
      <c r="C53" t="s">
        <v>55</v>
      </c>
      <c r="D53" t="s">
        <v>221</v>
      </c>
      <c r="E53" t="s">
        <v>43</v>
      </c>
      <c r="F53" t="s">
        <v>55</v>
      </c>
      <c r="G53" t="s">
        <v>211</v>
      </c>
      <c r="H53">
        <v>0</v>
      </c>
      <c r="I53">
        <v>0.05</v>
      </c>
      <c r="J53">
        <v>0.05</v>
      </c>
      <c r="K53">
        <v>10</v>
      </c>
      <c r="L53" t="s">
        <v>234</v>
      </c>
      <c r="M53" t="s">
        <v>220</v>
      </c>
      <c r="N53">
        <v>0.80940000000000001</v>
      </c>
      <c r="O53" t="s">
        <v>214</v>
      </c>
      <c r="P53">
        <v>0.80940000000000001</v>
      </c>
      <c r="Q53">
        <v>20</v>
      </c>
    </row>
    <row r="54" spans="1:17" x14ac:dyDescent="0.2">
      <c r="A54">
        <v>8003404</v>
      </c>
      <c r="B54" s="19">
        <v>42224</v>
      </c>
      <c r="C54" t="s">
        <v>55</v>
      </c>
      <c r="D54" t="s">
        <v>221</v>
      </c>
      <c r="E54" t="s">
        <v>43</v>
      </c>
      <c r="F54" t="s">
        <v>55</v>
      </c>
      <c r="G54" t="s">
        <v>211</v>
      </c>
      <c r="H54">
        <v>0</v>
      </c>
      <c r="I54">
        <v>0.05</v>
      </c>
      <c r="J54">
        <v>0.05</v>
      </c>
      <c r="K54">
        <v>10</v>
      </c>
      <c r="L54" t="s">
        <v>234</v>
      </c>
      <c r="M54" t="s">
        <v>223</v>
      </c>
      <c r="N54">
        <v>0.80900000000000005</v>
      </c>
      <c r="O54" t="s">
        <v>214</v>
      </c>
      <c r="P54">
        <v>0.80900000000000005</v>
      </c>
      <c r="Q54">
        <v>20</v>
      </c>
    </row>
    <row r="55" spans="1:17" x14ac:dyDescent="0.2">
      <c r="A55">
        <v>8003405</v>
      </c>
      <c r="C55" t="s">
        <v>55</v>
      </c>
      <c r="D55" t="s">
        <v>221</v>
      </c>
      <c r="E55" t="s">
        <v>168</v>
      </c>
      <c r="F55" t="s">
        <v>55</v>
      </c>
      <c r="G55" t="s">
        <v>222</v>
      </c>
      <c r="H55">
        <v>0</v>
      </c>
      <c r="I55">
        <v>0</v>
      </c>
      <c r="J55">
        <v>0</v>
      </c>
      <c r="K55">
        <v>20</v>
      </c>
      <c r="L55" t="s">
        <v>369</v>
      </c>
      <c r="M55" t="s">
        <v>213</v>
      </c>
      <c r="N55">
        <v>2.8328000000000002</v>
      </c>
      <c r="O55" t="s">
        <v>214</v>
      </c>
      <c r="P55">
        <v>2.8328000000000002</v>
      </c>
      <c r="Q55">
        <v>20</v>
      </c>
    </row>
    <row r="56" spans="1:17" x14ac:dyDescent="0.2">
      <c r="A56">
        <v>8003405</v>
      </c>
      <c r="C56" t="s">
        <v>55</v>
      </c>
      <c r="D56" t="s">
        <v>215</v>
      </c>
      <c r="E56" t="s">
        <v>290</v>
      </c>
      <c r="F56" t="s">
        <v>55</v>
      </c>
      <c r="G56" t="s">
        <v>370</v>
      </c>
      <c r="H56">
        <v>0</v>
      </c>
      <c r="I56">
        <v>15</v>
      </c>
      <c r="J56">
        <v>15</v>
      </c>
      <c r="K56">
        <v>9</v>
      </c>
      <c r="L56" t="s">
        <v>233</v>
      </c>
      <c r="M56" t="s">
        <v>217</v>
      </c>
      <c r="N56">
        <v>2.8328000000000002</v>
      </c>
      <c r="O56" t="s">
        <v>214</v>
      </c>
      <c r="P56">
        <v>2.8328000000000002</v>
      </c>
      <c r="Q56">
        <v>20</v>
      </c>
    </row>
    <row r="57" spans="1:17" x14ac:dyDescent="0.2">
      <c r="A57">
        <v>8003405</v>
      </c>
      <c r="B57" s="19">
        <v>42189</v>
      </c>
      <c r="C57" t="s">
        <v>55</v>
      </c>
      <c r="D57" t="s">
        <v>221</v>
      </c>
      <c r="E57" t="s">
        <v>1</v>
      </c>
      <c r="F57" t="s">
        <v>55</v>
      </c>
      <c r="G57" t="s">
        <v>211</v>
      </c>
      <c r="H57">
        <v>0</v>
      </c>
      <c r="I57">
        <v>1.5</v>
      </c>
      <c r="J57">
        <v>1.5</v>
      </c>
      <c r="K57">
        <v>10</v>
      </c>
      <c r="L57" t="s">
        <v>228</v>
      </c>
      <c r="M57" t="s">
        <v>218</v>
      </c>
      <c r="N57">
        <v>2.8328000000000002</v>
      </c>
      <c r="O57" t="s">
        <v>214</v>
      </c>
      <c r="P57">
        <v>2.8328000000000002</v>
      </c>
      <c r="Q57">
        <v>20</v>
      </c>
    </row>
    <row r="58" spans="1:17" x14ac:dyDescent="0.2">
      <c r="A58">
        <v>8003405</v>
      </c>
      <c r="B58" s="19">
        <v>42189</v>
      </c>
      <c r="C58" t="s">
        <v>55</v>
      </c>
      <c r="D58" t="s">
        <v>221</v>
      </c>
      <c r="E58" t="s">
        <v>43</v>
      </c>
      <c r="F58" t="s">
        <v>55</v>
      </c>
      <c r="G58" t="s">
        <v>211</v>
      </c>
      <c r="H58">
        <v>0</v>
      </c>
      <c r="I58">
        <v>0.1</v>
      </c>
      <c r="J58">
        <v>0.1</v>
      </c>
      <c r="K58">
        <v>10</v>
      </c>
      <c r="L58" t="s">
        <v>234</v>
      </c>
      <c r="M58" t="s">
        <v>218</v>
      </c>
      <c r="N58">
        <v>2.8330000000000002</v>
      </c>
      <c r="O58" t="s">
        <v>214</v>
      </c>
      <c r="P58">
        <v>2.8330000000000002</v>
      </c>
      <c r="Q58">
        <v>20</v>
      </c>
    </row>
    <row r="59" spans="1:17" x14ac:dyDescent="0.2">
      <c r="A59">
        <v>8003405</v>
      </c>
      <c r="B59" s="19">
        <v>42195</v>
      </c>
      <c r="C59" t="s">
        <v>55</v>
      </c>
      <c r="D59" t="s">
        <v>221</v>
      </c>
      <c r="E59" t="s">
        <v>43</v>
      </c>
      <c r="F59" t="s">
        <v>55</v>
      </c>
      <c r="G59" t="s">
        <v>211</v>
      </c>
      <c r="H59">
        <v>0</v>
      </c>
      <c r="I59">
        <v>0.1</v>
      </c>
      <c r="J59">
        <v>0.1</v>
      </c>
      <c r="K59">
        <v>10</v>
      </c>
      <c r="L59" t="s">
        <v>234</v>
      </c>
      <c r="M59" t="s">
        <v>220</v>
      </c>
      <c r="N59">
        <v>2.8328000000000002</v>
      </c>
      <c r="O59" t="s">
        <v>214</v>
      </c>
      <c r="P59">
        <v>2.8328000000000002</v>
      </c>
      <c r="Q59">
        <v>20</v>
      </c>
    </row>
    <row r="60" spans="1:17" x14ac:dyDescent="0.2">
      <c r="A60">
        <v>8003405</v>
      </c>
      <c r="C60" t="s">
        <v>55</v>
      </c>
      <c r="D60" t="s">
        <v>221</v>
      </c>
      <c r="E60" t="s">
        <v>3</v>
      </c>
      <c r="F60" t="s">
        <v>55</v>
      </c>
      <c r="G60" t="s">
        <v>211</v>
      </c>
      <c r="H60">
        <v>0</v>
      </c>
      <c r="I60">
        <v>0.25</v>
      </c>
      <c r="J60">
        <v>0.25</v>
      </c>
      <c r="K60">
        <v>9</v>
      </c>
      <c r="L60" t="s">
        <v>234</v>
      </c>
      <c r="M60" t="s">
        <v>223</v>
      </c>
      <c r="N60">
        <v>2.8328000000000002</v>
      </c>
      <c r="O60" t="s">
        <v>214</v>
      </c>
      <c r="P60">
        <v>2.8328000000000002</v>
      </c>
      <c r="Q60">
        <v>20</v>
      </c>
    </row>
    <row r="61" spans="1:17" x14ac:dyDescent="0.2">
      <c r="A61">
        <v>8003901</v>
      </c>
      <c r="C61" t="s">
        <v>55</v>
      </c>
      <c r="D61" t="s">
        <v>221</v>
      </c>
      <c r="E61" t="s">
        <v>168</v>
      </c>
      <c r="F61" t="s">
        <v>55</v>
      </c>
      <c r="G61" t="s">
        <v>222</v>
      </c>
      <c r="H61">
        <v>0</v>
      </c>
      <c r="I61">
        <v>0</v>
      </c>
      <c r="J61">
        <v>0</v>
      </c>
      <c r="K61">
        <v>20</v>
      </c>
      <c r="L61" t="s">
        <v>369</v>
      </c>
      <c r="M61" t="s">
        <v>213</v>
      </c>
      <c r="N61">
        <v>3.2374000000000001</v>
      </c>
      <c r="O61" t="s">
        <v>214</v>
      </c>
      <c r="P61">
        <v>3.2374000000000001</v>
      </c>
      <c r="Q61">
        <v>20</v>
      </c>
    </row>
    <row r="62" spans="1:17" x14ac:dyDescent="0.2">
      <c r="A62">
        <v>8003901</v>
      </c>
      <c r="C62" t="s">
        <v>55</v>
      </c>
      <c r="D62" t="s">
        <v>221</v>
      </c>
      <c r="E62" t="s">
        <v>1</v>
      </c>
      <c r="F62" t="s">
        <v>55</v>
      </c>
      <c r="G62" t="s">
        <v>211</v>
      </c>
      <c r="H62">
        <v>0</v>
      </c>
      <c r="I62">
        <v>1.5</v>
      </c>
      <c r="J62">
        <v>1.5</v>
      </c>
      <c r="K62">
        <v>10</v>
      </c>
      <c r="L62" t="s">
        <v>228</v>
      </c>
      <c r="M62" t="s">
        <v>217</v>
      </c>
      <c r="N62">
        <v>3.2374000000000001</v>
      </c>
      <c r="O62" t="s">
        <v>214</v>
      </c>
      <c r="P62">
        <v>3.2374000000000001</v>
      </c>
      <c r="Q62">
        <v>20</v>
      </c>
    </row>
    <row r="63" spans="1:17" x14ac:dyDescent="0.2">
      <c r="A63">
        <v>8003901</v>
      </c>
      <c r="C63" t="s">
        <v>55</v>
      </c>
      <c r="D63" t="s">
        <v>221</v>
      </c>
      <c r="E63" t="s">
        <v>2</v>
      </c>
      <c r="F63" t="s">
        <v>55</v>
      </c>
      <c r="G63" t="s">
        <v>211</v>
      </c>
      <c r="H63">
        <v>0</v>
      </c>
      <c r="I63">
        <v>0.25</v>
      </c>
      <c r="J63">
        <v>0.25</v>
      </c>
      <c r="K63">
        <v>10</v>
      </c>
      <c r="L63" t="s">
        <v>228</v>
      </c>
      <c r="M63" t="s">
        <v>218</v>
      </c>
      <c r="N63">
        <v>3.2374000000000001</v>
      </c>
      <c r="O63" t="s">
        <v>214</v>
      </c>
      <c r="P63">
        <v>3.2374000000000001</v>
      </c>
      <c r="Q63">
        <v>20</v>
      </c>
    </row>
    <row r="64" spans="1:17" x14ac:dyDescent="0.2">
      <c r="A64">
        <v>8003901</v>
      </c>
      <c r="C64" t="s">
        <v>55</v>
      </c>
      <c r="D64" t="s">
        <v>221</v>
      </c>
      <c r="E64" t="s">
        <v>4</v>
      </c>
      <c r="F64" t="s">
        <v>55</v>
      </c>
      <c r="G64" t="s">
        <v>211</v>
      </c>
      <c r="H64">
        <v>0</v>
      </c>
      <c r="I64">
        <v>0.3</v>
      </c>
      <c r="J64">
        <v>0.3</v>
      </c>
      <c r="K64">
        <v>10</v>
      </c>
      <c r="L64" t="s">
        <v>219</v>
      </c>
      <c r="M64" t="s">
        <v>220</v>
      </c>
      <c r="N64">
        <v>3.2374000000000001</v>
      </c>
      <c r="O64" t="s">
        <v>214</v>
      </c>
      <c r="P64">
        <v>3.2374000000000001</v>
      </c>
      <c r="Q64">
        <v>20</v>
      </c>
    </row>
    <row r="65" spans="1:17" x14ac:dyDescent="0.2">
      <c r="A65">
        <v>8003901</v>
      </c>
      <c r="C65" t="s">
        <v>55</v>
      </c>
      <c r="D65" t="s">
        <v>221</v>
      </c>
      <c r="E65" t="s">
        <v>3</v>
      </c>
      <c r="F65" t="s">
        <v>55</v>
      </c>
      <c r="G65" t="s">
        <v>211</v>
      </c>
      <c r="H65">
        <v>0</v>
      </c>
      <c r="I65">
        <v>0.25</v>
      </c>
      <c r="J65">
        <v>0.25</v>
      </c>
      <c r="K65">
        <v>9</v>
      </c>
      <c r="L65" t="s">
        <v>234</v>
      </c>
      <c r="M65" t="s">
        <v>223</v>
      </c>
      <c r="N65">
        <v>3.2374000000000001</v>
      </c>
      <c r="O65" t="s">
        <v>214</v>
      </c>
      <c r="P65">
        <v>3.2374000000000001</v>
      </c>
      <c r="Q65">
        <v>20</v>
      </c>
    </row>
    <row r="66" spans="1:17" x14ac:dyDescent="0.2">
      <c r="A66">
        <v>8003901</v>
      </c>
      <c r="C66" t="s">
        <v>55</v>
      </c>
      <c r="D66" t="s">
        <v>221</v>
      </c>
      <c r="E66" t="s">
        <v>21</v>
      </c>
      <c r="F66" t="s">
        <v>55</v>
      </c>
      <c r="G66" t="s">
        <v>211</v>
      </c>
      <c r="H66">
        <v>0</v>
      </c>
      <c r="I66">
        <v>0.05</v>
      </c>
      <c r="J66">
        <v>0.05</v>
      </c>
      <c r="K66">
        <v>10</v>
      </c>
      <c r="L66" t="s">
        <v>234</v>
      </c>
      <c r="M66" t="s">
        <v>224</v>
      </c>
      <c r="N66">
        <v>3.2374000000000001</v>
      </c>
      <c r="O66" t="s">
        <v>214</v>
      </c>
      <c r="P66">
        <v>3.2374000000000001</v>
      </c>
      <c r="Q66">
        <v>20</v>
      </c>
    </row>
    <row r="67" spans="1:17" x14ac:dyDescent="0.2">
      <c r="A67">
        <v>8003901</v>
      </c>
      <c r="C67" t="s">
        <v>55</v>
      </c>
      <c r="D67" t="s">
        <v>221</v>
      </c>
      <c r="E67" t="s">
        <v>18</v>
      </c>
      <c r="F67" t="s">
        <v>55</v>
      </c>
      <c r="G67" t="s">
        <v>211</v>
      </c>
      <c r="H67">
        <v>0</v>
      </c>
      <c r="I67">
        <v>0.5</v>
      </c>
      <c r="J67">
        <v>0.5</v>
      </c>
      <c r="K67">
        <v>10</v>
      </c>
      <c r="L67" t="s">
        <v>234</v>
      </c>
      <c r="M67" t="s">
        <v>226</v>
      </c>
      <c r="N67">
        <v>3.2374000000000001</v>
      </c>
      <c r="O67" t="s">
        <v>214</v>
      </c>
      <c r="P67">
        <v>3.2374000000000001</v>
      </c>
      <c r="Q67">
        <v>20</v>
      </c>
    </row>
    <row r="68" spans="1:17" x14ac:dyDescent="0.2">
      <c r="A68">
        <v>8003901</v>
      </c>
      <c r="C68" t="s">
        <v>55</v>
      </c>
      <c r="D68" t="s">
        <v>221</v>
      </c>
      <c r="E68" t="s">
        <v>4</v>
      </c>
      <c r="F68" t="s">
        <v>55</v>
      </c>
      <c r="G68" t="s">
        <v>211</v>
      </c>
      <c r="H68">
        <v>0</v>
      </c>
      <c r="I68">
        <v>0.3</v>
      </c>
      <c r="J68">
        <v>0.3</v>
      </c>
      <c r="K68">
        <v>10</v>
      </c>
      <c r="L68" t="s">
        <v>219</v>
      </c>
      <c r="M68" t="s">
        <v>227</v>
      </c>
      <c r="N68">
        <v>3.2374000000000001</v>
      </c>
      <c r="O68" t="s">
        <v>214</v>
      </c>
      <c r="P68">
        <v>3.2374000000000001</v>
      </c>
      <c r="Q68">
        <v>20</v>
      </c>
    </row>
    <row r="69" spans="1:17" x14ac:dyDescent="0.2">
      <c r="A69">
        <v>8003901</v>
      </c>
      <c r="C69" t="s">
        <v>55</v>
      </c>
      <c r="D69" t="s">
        <v>221</v>
      </c>
      <c r="E69" t="s">
        <v>20</v>
      </c>
      <c r="F69" t="s">
        <v>55</v>
      </c>
      <c r="G69" t="s">
        <v>211</v>
      </c>
      <c r="H69">
        <v>0</v>
      </c>
      <c r="I69">
        <v>0.5</v>
      </c>
      <c r="J69">
        <v>0.5</v>
      </c>
      <c r="K69">
        <v>10</v>
      </c>
      <c r="L69" t="s">
        <v>234</v>
      </c>
      <c r="M69" t="s">
        <v>229</v>
      </c>
      <c r="N69">
        <v>3.2374000000000001</v>
      </c>
      <c r="O69" t="s">
        <v>214</v>
      </c>
      <c r="P69">
        <v>3.2374000000000001</v>
      </c>
      <c r="Q69">
        <v>20</v>
      </c>
    </row>
    <row r="70" spans="1:17" x14ac:dyDescent="0.2">
      <c r="A70">
        <v>8003901</v>
      </c>
      <c r="C70" t="s">
        <v>55</v>
      </c>
      <c r="D70" t="s">
        <v>221</v>
      </c>
      <c r="E70" t="s">
        <v>31</v>
      </c>
      <c r="F70" t="s">
        <v>55</v>
      </c>
      <c r="G70" t="s">
        <v>211</v>
      </c>
      <c r="H70">
        <v>0</v>
      </c>
      <c r="I70">
        <v>1</v>
      </c>
      <c r="J70">
        <v>1</v>
      </c>
      <c r="K70">
        <v>9</v>
      </c>
      <c r="L70" t="s">
        <v>219</v>
      </c>
      <c r="M70" t="s">
        <v>237</v>
      </c>
      <c r="N70">
        <v>3.2374000000000001</v>
      </c>
      <c r="O70" t="s">
        <v>214</v>
      </c>
      <c r="P70">
        <v>3.2374000000000001</v>
      </c>
      <c r="Q70">
        <v>20</v>
      </c>
    </row>
    <row r="71" spans="1:17" x14ac:dyDescent="0.2">
      <c r="A71">
        <v>8003902</v>
      </c>
      <c r="C71" t="s">
        <v>55</v>
      </c>
      <c r="D71" t="s">
        <v>221</v>
      </c>
      <c r="E71" t="s">
        <v>168</v>
      </c>
      <c r="F71" t="s">
        <v>55</v>
      </c>
      <c r="G71" t="s">
        <v>222</v>
      </c>
      <c r="H71">
        <v>0</v>
      </c>
      <c r="I71">
        <v>0</v>
      </c>
      <c r="J71">
        <v>0</v>
      </c>
      <c r="K71">
        <v>20</v>
      </c>
      <c r="L71" t="s">
        <v>369</v>
      </c>
      <c r="M71" t="s">
        <v>213</v>
      </c>
      <c r="N71">
        <v>4.8562000000000003</v>
      </c>
      <c r="O71" t="s">
        <v>214</v>
      </c>
      <c r="P71">
        <v>4.8562000000000003</v>
      </c>
      <c r="Q71">
        <v>20</v>
      </c>
    </row>
    <row r="72" spans="1:17" x14ac:dyDescent="0.2">
      <c r="A72">
        <v>8003902</v>
      </c>
      <c r="C72" t="s">
        <v>55</v>
      </c>
      <c r="D72" t="s">
        <v>221</v>
      </c>
      <c r="E72" t="s">
        <v>1</v>
      </c>
      <c r="F72" t="s">
        <v>55</v>
      </c>
      <c r="G72" t="s">
        <v>211</v>
      </c>
      <c r="H72">
        <v>0</v>
      </c>
      <c r="I72">
        <v>1.5</v>
      </c>
      <c r="J72">
        <v>1.5</v>
      </c>
      <c r="K72">
        <v>10</v>
      </c>
      <c r="L72" t="s">
        <v>228</v>
      </c>
      <c r="M72" t="s">
        <v>217</v>
      </c>
      <c r="N72">
        <v>4.8562000000000003</v>
      </c>
      <c r="O72" t="s">
        <v>214</v>
      </c>
      <c r="P72">
        <v>4.8562000000000003</v>
      </c>
      <c r="Q72">
        <v>20</v>
      </c>
    </row>
    <row r="73" spans="1:17" x14ac:dyDescent="0.2">
      <c r="A73">
        <v>8003902</v>
      </c>
      <c r="C73" t="s">
        <v>55</v>
      </c>
      <c r="D73" t="s">
        <v>221</v>
      </c>
      <c r="E73" t="s">
        <v>2</v>
      </c>
      <c r="F73" t="s">
        <v>55</v>
      </c>
      <c r="G73" t="s">
        <v>211</v>
      </c>
      <c r="H73">
        <v>0</v>
      </c>
      <c r="I73">
        <v>0.25</v>
      </c>
      <c r="J73">
        <v>0.25</v>
      </c>
      <c r="K73">
        <v>10</v>
      </c>
      <c r="L73" t="s">
        <v>228</v>
      </c>
      <c r="M73" t="s">
        <v>218</v>
      </c>
      <c r="N73">
        <v>4.8562000000000003</v>
      </c>
      <c r="O73" t="s">
        <v>214</v>
      </c>
      <c r="P73">
        <v>4.8562000000000003</v>
      </c>
      <c r="Q73">
        <v>20</v>
      </c>
    </row>
    <row r="74" spans="1:17" x14ac:dyDescent="0.2">
      <c r="A74">
        <v>8003902</v>
      </c>
      <c r="C74" t="s">
        <v>55</v>
      </c>
      <c r="D74" t="s">
        <v>221</v>
      </c>
      <c r="E74" t="s">
        <v>4</v>
      </c>
      <c r="F74" t="s">
        <v>55</v>
      </c>
      <c r="G74" t="s">
        <v>211</v>
      </c>
      <c r="H74">
        <v>0</v>
      </c>
      <c r="I74">
        <v>0.3</v>
      </c>
      <c r="J74">
        <v>0.3</v>
      </c>
      <c r="K74">
        <v>10</v>
      </c>
      <c r="L74" t="s">
        <v>219</v>
      </c>
      <c r="M74" t="s">
        <v>220</v>
      </c>
      <c r="N74">
        <v>4.8562000000000003</v>
      </c>
      <c r="O74" t="s">
        <v>214</v>
      </c>
      <c r="P74">
        <v>4.8562000000000003</v>
      </c>
      <c r="Q74">
        <v>20</v>
      </c>
    </row>
    <row r="75" spans="1:17" x14ac:dyDescent="0.2">
      <c r="A75">
        <v>8003902</v>
      </c>
      <c r="C75" t="s">
        <v>55</v>
      </c>
      <c r="D75" t="s">
        <v>221</v>
      </c>
      <c r="E75" t="s">
        <v>3</v>
      </c>
      <c r="F75" t="s">
        <v>55</v>
      </c>
      <c r="G75" t="s">
        <v>211</v>
      </c>
      <c r="H75">
        <v>0</v>
      </c>
      <c r="I75">
        <v>0.25</v>
      </c>
      <c r="J75">
        <v>0.25</v>
      </c>
      <c r="K75">
        <v>9</v>
      </c>
      <c r="L75" t="s">
        <v>234</v>
      </c>
      <c r="M75" t="s">
        <v>223</v>
      </c>
      <c r="N75">
        <v>4.8562000000000003</v>
      </c>
      <c r="O75" t="s">
        <v>214</v>
      </c>
      <c r="P75">
        <v>4.8562000000000003</v>
      </c>
      <c r="Q75">
        <v>20</v>
      </c>
    </row>
    <row r="76" spans="1:17" x14ac:dyDescent="0.2">
      <c r="A76">
        <v>8003902</v>
      </c>
      <c r="C76" t="s">
        <v>55</v>
      </c>
      <c r="D76" t="s">
        <v>221</v>
      </c>
      <c r="E76" t="s">
        <v>21</v>
      </c>
      <c r="F76" t="s">
        <v>55</v>
      </c>
      <c r="G76" t="s">
        <v>211</v>
      </c>
      <c r="H76">
        <v>0</v>
      </c>
      <c r="I76">
        <v>0.05</v>
      </c>
      <c r="J76">
        <v>0.05</v>
      </c>
      <c r="K76">
        <v>10</v>
      </c>
      <c r="L76" t="s">
        <v>234</v>
      </c>
      <c r="M76" t="s">
        <v>224</v>
      </c>
      <c r="N76">
        <v>4.8562000000000003</v>
      </c>
      <c r="O76" t="s">
        <v>214</v>
      </c>
      <c r="P76">
        <v>4.8562000000000003</v>
      </c>
      <c r="Q76">
        <v>20</v>
      </c>
    </row>
    <row r="77" spans="1:17" x14ac:dyDescent="0.2">
      <c r="A77">
        <v>8003902</v>
      </c>
      <c r="C77" t="s">
        <v>55</v>
      </c>
      <c r="D77" t="s">
        <v>221</v>
      </c>
      <c r="E77" t="s">
        <v>18</v>
      </c>
      <c r="F77" t="s">
        <v>55</v>
      </c>
      <c r="G77" t="s">
        <v>211</v>
      </c>
      <c r="H77">
        <v>0</v>
      </c>
      <c r="I77">
        <v>0.5</v>
      </c>
      <c r="J77">
        <v>0.5</v>
      </c>
      <c r="K77">
        <v>10</v>
      </c>
      <c r="L77" t="s">
        <v>234</v>
      </c>
      <c r="M77" t="s">
        <v>226</v>
      </c>
      <c r="N77">
        <v>4.8562000000000003</v>
      </c>
      <c r="O77" t="s">
        <v>214</v>
      </c>
      <c r="P77">
        <v>4.8562000000000003</v>
      </c>
      <c r="Q77">
        <v>20</v>
      </c>
    </row>
    <row r="78" spans="1:17" x14ac:dyDescent="0.2">
      <c r="A78">
        <v>8003902</v>
      </c>
      <c r="C78" t="s">
        <v>55</v>
      </c>
      <c r="D78" t="s">
        <v>221</v>
      </c>
      <c r="E78" t="s">
        <v>4</v>
      </c>
      <c r="F78" t="s">
        <v>55</v>
      </c>
      <c r="G78" t="s">
        <v>211</v>
      </c>
      <c r="H78">
        <v>0</v>
      </c>
      <c r="I78">
        <v>0.3</v>
      </c>
      <c r="J78">
        <v>0.3</v>
      </c>
      <c r="K78">
        <v>10</v>
      </c>
      <c r="L78" t="s">
        <v>219</v>
      </c>
      <c r="M78" t="s">
        <v>227</v>
      </c>
      <c r="N78">
        <v>4.8562000000000003</v>
      </c>
      <c r="O78" t="s">
        <v>214</v>
      </c>
      <c r="P78">
        <v>4.8562000000000003</v>
      </c>
      <c r="Q78">
        <v>20</v>
      </c>
    </row>
    <row r="79" spans="1:17" x14ac:dyDescent="0.2">
      <c r="A79">
        <v>8003902</v>
      </c>
      <c r="C79" t="s">
        <v>55</v>
      </c>
      <c r="D79" t="s">
        <v>221</v>
      </c>
      <c r="E79" t="s">
        <v>20</v>
      </c>
      <c r="F79" t="s">
        <v>55</v>
      </c>
      <c r="G79" t="s">
        <v>211</v>
      </c>
      <c r="H79">
        <v>0</v>
      </c>
      <c r="I79">
        <v>0.5</v>
      </c>
      <c r="J79">
        <v>0.5</v>
      </c>
      <c r="K79">
        <v>10</v>
      </c>
      <c r="L79" t="s">
        <v>234</v>
      </c>
      <c r="M79" t="s">
        <v>229</v>
      </c>
      <c r="N79">
        <v>4.8562000000000003</v>
      </c>
      <c r="O79" t="s">
        <v>214</v>
      </c>
      <c r="P79">
        <v>4.8562000000000003</v>
      </c>
      <c r="Q79">
        <v>20</v>
      </c>
    </row>
    <row r="80" spans="1:17" x14ac:dyDescent="0.2">
      <c r="A80">
        <v>8003902</v>
      </c>
      <c r="C80" t="s">
        <v>55</v>
      </c>
      <c r="D80" t="s">
        <v>221</v>
      </c>
      <c r="E80" t="s">
        <v>31</v>
      </c>
      <c r="F80" t="s">
        <v>55</v>
      </c>
      <c r="G80" t="s">
        <v>211</v>
      </c>
      <c r="H80">
        <v>0</v>
      </c>
      <c r="I80">
        <v>1</v>
      </c>
      <c r="J80">
        <v>1</v>
      </c>
      <c r="K80">
        <v>9</v>
      </c>
      <c r="L80" t="s">
        <v>219</v>
      </c>
      <c r="M80" t="s">
        <v>237</v>
      </c>
      <c r="N80">
        <v>4.8562000000000003</v>
      </c>
      <c r="O80" t="s">
        <v>214</v>
      </c>
      <c r="P80">
        <v>4.8562000000000003</v>
      </c>
      <c r="Q80">
        <v>20</v>
      </c>
    </row>
    <row r="81" spans="1:17" x14ac:dyDescent="0.2">
      <c r="A81">
        <v>8003903</v>
      </c>
      <c r="C81" t="s">
        <v>55</v>
      </c>
      <c r="D81" t="s">
        <v>221</v>
      </c>
      <c r="E81" t="s">
        <v>168</v>
      </c>
      <c r="F81" t="s">
        <v>55</v>
      </c>
      <c r="G81" t="s">
        <v>222</v>
      </c>
      <c r="H81">
        <v>0</v>
      </c>
      <c r="I81">
        <v>0</v>
      </c>
      <c r="J81">
        <v>0</v>
      </c>
      <c r="K81">
        <v>20</v>
      </c>
      <c r="L81" t="s">
        <v>369</v>
      </c>
      <c r="M81" t="s">
        <v>213</v>
      </c>
      <c r="N81">
        <v>1.6187</v>
      </c>
      <c r="O81" t="s">
        <v>214</v>
      </c>
      <c r="P81">
        <v>1.6187</v>
      </c>
      <c r="Q81">
        <v>20</v>
      </c>
    </row>
    <row r="82" spans="1:17" x14ac:dyDescent="0.2">
      <c r="A82">
        <v>8003903</v>
      </c>
      <c r="C82" t="s">
        <v>55</v>
      </c>
      <c r="D82" t="s">
        <v>221</v>
      </c>
      <c r="E82" t="s">
        <v>1</v>
      </c>
      <c r="F82" t="s">
        <v>55</v>
      </c>
      <c r="G82" t="s">
        <v>211</v>
      </c>
      <c r="H82">
        <v>0</v>
      </c>
      <c r="I82">
        <v>1.5</v>
      </c>
      <c r="J82">
        <v>1.5</v>
      </c>
      <c r="K82">
        <v>10</v>
      </c>
      <c r="L82" t="s">
        <v>228</v>
      </c>
      <c r="M82" t="s">
        <v>217</v>
      </c>
      <c r="N82">
        <v>1.6187</v>
      </c>
      <c r="O82" t="s">
        <v>214</v>
      </c>
      <c r="P82">
        <v>1.6187</v>
      </c>
      <c r="Q82">
        <v>20</v>
      </c>
    </row>
    <row r="83" spans="1:17" x14ac:dyDescent="0.2">
      <c r="A83">
        <v>8003903</v>
      </c>
      <c r="C83" t="s">
        <v>55</v>
      </c>
      <c r="D83" t="s">
        <v>221</v>
      </c>
      <c r="E83" t="s">
        <v>2</v>
      </c>
      <c r="F83" t="s">
        <v>55</v>
      </c>
      <c r="G83" t="s">
        <v>211</v>
      </c>
      <c r="H83">
        <v>0</v>
      </c>
      <c r="I83">
        <v>0.25</v>
      </c>
      <c r="J83">
        <v>0.25</v>
      </c>
      <c r="K83">
        <v>10</v>
      </c>
      <c r="L83" t="s">
        <v>228</v>
      </c>
      <c r="M83" t="s">
        <v>218</v>
      </c>
      <c r="N83">
        <v>1.6187</v>
      </c>
      <c r="O83" t="s">
        <v>214</v>
      </c>
      <c r="P83">
        <v>1.6187</v>
      </c>
      <c r="Q83">
        <v>20</v>
      </c>
    </row>
    <row r="84" spans="1:17" x14ac:dyDescent="0.2">
      <c r="A84">
        <v>8003903</v>
      </c>
      <c r="C84" t="s">
        <v>55</v>
      </c>
      <c r="D84" t="s">
        <v>221</v>
      </c>
      <c r="E84" t="s">
        <v>4</v>
      </c>
      <c r="F84" t="s">
        <v>55</v>
      </c>
      <c r="G84" t="s">
        <v>211</v>
      </c>
      <c r="H84">
        <v>0</v>
      </c>
      <c r="I84">
        <v>0.3</v>
      </c>
      <c r="J84">
        <v>0.3</v>
      </c>
      <c r="K84">
        <v>10</v>
      </c>
      <c r="L84" t="s">
        <v>219</v>
      </c>
      <c r="M84" t="s">
        <v>220</v>
      </c>
      <c r="N84">
        <v>1.6187</v>
      </c>
      <c r="O84" t="s">
        <v>214</v>
      </c>
      <c r="P84">
        <v>1.6187</v>
      </c>
      <c r="Q84">
        <v>20</v>
      </c>
    </row>
    <row r="85" spans="1:17" x14ac:dyDescent="0.2">
      <c r="A85">
        <v>8003903</v>
      </c>
      <c r="C85" t="s">
        <v>55</v>
      </c>
      <c r="D85" t="s">
        <v>221</v>
      </c>
      <c r="E85" t="s">
        <v>3</v>
      </c>
      <c r="F85" t="s">
        <v>55</v>
      </c>
      <c r="G85" t="s">
        <v>211</v>
      </c>
      <c r="H85">
        <v>0</v>
      </c>
      <c r="I85">
        <v>0.25</v>
      </c>
      <c r="J85">
        <v>0.25</v>
      </c>
      <c r="K85">
        <v>9</v>
      </c>
      <c r="L85" t="s">
        <v>234</v>
      </c>
      <c r="M85" t="s">
        <v>223</v>
      </c>
      <c r="N85">
        <v>1.6187</v>
      </c>
      <c r="O85" t="s">
        <v>214</v>
      </c>
      <c r="P85">
        <v>1.6187</v>
      </c>
      <c r="Q85">
        <v>20</v>
      </c>
    </row>
    <row r="86" spans="1:17" x14ac:dyDescent="0.2">
      <c r="A86">
        <v>8003903</v>
      </c>
      <c r="C86" t="s">
        <v>55</v>
      </c>
      <c r="D86" t="s">
        <v>221</v>
      </c>
      <c r="E86" t="s">
        <v>21</v>
      </c>
      <c r="F86" t="s">
        <v>55</v>
      </c>
      <c r="G86" t="s">
        <v>211</v>
      </c>
      <c r="H86">
        <v>0</v>
      </c>
      <c r="I86">
        <v>0.05</v>
      </c>
      <c r="J86">
        <v>0.05</v>
      </c>
      <c r="K86">
        <v>10</v>
      </c>
      <c r="L86" t="s">
        <v>234</v>
      </c>
      <c r="M86" t="s">
        <v>224</v>
      </c>
      <c r="N86">
        <v>1.6187</v>
      </c>
      <c r="O86" t="s">
        <v>214</v>
      </c>
      <c r="P86">
        <v>1.6187</v>
      </c>
      <c r="Q86">
        <v>20</v>
      </c>
    </row>
    <row r="87" spans="1:17" x14ac:dyDescent="0.2">
      <c r="A87">
        <v>8003903</v>
      </c>
      <c r="C87" t="s">
        <v>55</v>
      </c>
      <c r="D87" t="s">
        <v>221</v>
      </c>
      <c r="E87" t="s">
        <v>18</v>
      </c>
      <c r="F87" t="s">
        <v>55</v>
      </c>
      <c r="G87" t="s">
        <v>211</v>
      </c>
      <c r="H87">
        <v>0</v>
      </c>
      <c r="I87">
        <v>0.5</v>
      </c>
      <c r="J87">
        <v>0.5</v>
      </c>
      <c r="K87">
        <v>10</v>
      </c>
      <c r="L87" t="s">
        <v>234</v>
      </c>
      <c r="M87" t="s">
        <v>226</v>
      </c>
      <c r="N87">
        <v>1.6187</v>
      </c>
      <c r="O87" t="s">
        <v>214</v>
      </c>
      <c r="P87">
        <v>1.6187</v>
      </c>
      <c r="Q87">
        <v>20</v>
      </c>
    </row>
    <row r="88" spans="1:17" x14ac:dyDescent="0.2">
      <c r="A88">
        <v>8003903</v>
      </c>
      <c r="C88" t="s">
        <v>55</v>
      </c>
      <c r="D88" t="s">
        <v>221</v>
      </c>
      <c r="E88" t="s">
        <v>4</v>
      </c>
      <c r="F88" t="s">
        <v>55</v>
      </c>
      <c r="G88" t="s">
        <v>211</v>
      </c>
      <c r="H88">
        <v>0</v>
      </c>
      <c r="I88">
        <v>0.3</v>
      </c>
      <c r="J88">
        <v>0.3</v>
      </c>
      <c r="K88">
        <v>10</v>
      </c>
      <c r="L88" t="s">
        <v>219</v>
      </c>
      <c r="M88" t="s">
        <v>227</v>
      </c>
      <c r="N88">
        <v>1.6187</v>
      </c>
      <c r="O88" t="s">
        <v>214</v>
      </c>
      <c r="P88">
        <v>1.6187</v>
      </c>
      <c r="Q88">
        <v>20</v>
      </c>
    </row>
    <row r="89" spans="1:17" x14ac:dyDescent="0.2">
      <c r="A89">
        <v>8003903</v>
      </c>
      <c r="C89" t="s">
        <v>55</v>
      </c>
      <c r="D89" t="s">
        <v>221</v>
      </c>
      <c r="E89" t="s">
        <v>20</v>
      </c>
      <c r="F89" t="s">
        <v>55</v>
      </c>
      <c r="G89" t="s">
        <v>211</v>
      </c>
      <c r="H89">
        <v>0</v>
      </c>
      <c r="I89">
        <v>0.5</v>
      </c>
      <c r="J89">
        <v>0.5</v>
      </c>
      <c r="K89">
        <v>10</v>
      </c>
      <c r="L89" t="s">
        <v>234</v>
      </c>
      <c r="M89" t="s">
        <v>229</v>
      </c>
      <c r="N89">
        <v>1.6187</v>
      </c>
      <c r="O89" t="s">
        <v>214</v>
      </c>
      <c r="P89">
        <v>1.6187</v>
      </c>
      <c r="Q89">
        <v>20</v>
      </c>
    </row>
    <row r="90" spans="1:17" x14ac:dyDescent="0.2">
      <c r="A90">
        <v>8003903</v>
      </c>
      <c r="C90" t="s">
        <v>55</v>
      </c>
      <c r="D90" t="s">
        <v>221</v>
      </c>
      <c r="E90" t="s">
        <v>31</v>
      </c>
      <c r="F90" t="s">
        <v>55</v>
      </c>
      <c r="G90" t="s">
        <v>211</v>
      </c>
      <c r="H90">
        <v>0</v>
      </c>
      <c r="I90">
        <v>1</v>
      </c>
      <c r="J90">
        <v>1</v>
      </c>
      <c r="K90">
        <v>9</v>
      </c>
      <c r="L90" t="s">
        <v>219</v>
      </c>
      <c r="M90" t="s">
        <v>237</v>
      </c>
      <c r="N90">
        <v>1.6187</v>
      </c>
      <c r="O90" t="s">
        <v>214</v>
      </c>
      <c r="P90">
        <v>1.6187</v>
      </c>
      <c r="Q90">
        <v>20</v>
      </c>
    </row>
    <row r="91" spans="1:17" x14ac:dyDescent="0.2">
      <c r="A91">
        <v>8003904</v>
      </c>
      <c r="C91" t="s">
        <v>55</v>
      </c>
      <c r="D91" t="s">
        <v>221</v>
      </c>
      <c r="E91" t="s">
        <v>293</v>
      </c>
      <c r="F91" t="s">
        <v>55</v>
      </c>
      <c r="G91" t="s">
        <v>222</v>
      </c>
      <c r="H91">
        <v>0</v>
      </c>
      <c r="I91">
        <v>1.1999999999999999E-3</v>
      </c>
      <c r="J91">
        <v>1.1999999999999999E-3</v>
      </c>
      <c r="K91">
        <v>20</v>
      </c>
      <c r="L91" t="s">
        <v>225</v>
      </c>
      <c r="M91" t="s">
        <v>213</v>
      </c>
      <c r="N91">
        <v>0.60699999999999998</v>
      </c>
      <c r="O91" t="s">
        <v>214</v>
      </c>
      <c r="P91">
        <v>0.60699999999999998</v>
      </c>
      <c r="Q91">
        <v>20</v>
      </c>
    </row>
    <row r="92" spans="1:17" x14ac:dyDescent="0.2">
      <c r="A92">
        <v>8003904</v>
      </c>
      <c r="C92" t="s">
        <v>55</v>
      </c>
      <c r="D92" t="s">
        <v>215</v>
      </c>
      <c r="E92" t="s">
        <v>30</v>
      </c>
      <c r="F92" t="s">
        <v>55</v>
      </c>
      <c r="G92" t="s">
        <v>211</v>
      </c>
      <c r="H92">
        <v>0</v>
      </c>
      <c r="I92">
        <v>2</v>
      </c>
      <c r="J92">
        <v>2</v>
      </c>
      <c r="K92">
        <v>10</v>
      </c>
      <c r="L92" t="s">
        <v>228</v>
      </c>
      <c r="M92" t="s">
        <v>217</v>
      </c>
      <c r="N92">
        <v>0.60699999999999998</v>
      </c>
      <c r="O92" t="s">
        <v>214</v>
      </c>
      <c r="P92">
        <v>0.60699999999999998</v>
      </c>
      <c r="Q92">
        <v>20</v>
      </c>
    </row>
    <row r="93" spans="1:17" x14ac:dyDescent="0.2">
      <c r="A93">
        <v>8003904</v>
      </c>
      <c r="C93" t="s">
        <v>55</v>
      </c>
      <c r="D93" t="s">
        <v>221</v>
      </c>
      <c r="E93" t="s">
        <v>17</v>
      </c>
      <c r="F93" t="s">
        <v>55</v>
      </c>
      <c r="G93" t="s">
        <v>211</v>
      </c>
      <c r="H93">
        <v>0</v>
      </c>
      <c r="I93">
        <v>1.2</v>
      </c>
      <c r="J93">
        <v>1.2</v>
      </c>
      <c r="K93">
        <v>10</v>
      </c>
      <c r="L93" t="s">
        <v>228</v>
      </c>
      <c r="M93" t="s">
        <v>218</v>
      </c>
      <c r="N93">
        <v>0.60699999999999998</v>
      </c>
      <c r="O93" t="s">
        <v>214</v>
      </c>
      <c r="P93">
        <v>0.60699999999999998</v>
      </c>
      <c r="Q93">
        <v>20</v>
      </c>
    </row>
    <row r="94" spans="1:17" x14ac:dyDescent="0.2">
      <c r="A94">
        <v>8003904</v>
      </c>
      <c r="C94" t="s">
        <v>55</v>
      </c>
      <c r="D94" t="s">
        <v>221</v>
      </c>
      <c r="E94" t="s">
        <v>8</v>
      </c>
      <c r="F94" t="s">
        <v>55</v>
      </c>
      <c r="G94" t="s">
        <v>211</v>
      </c>
      <c r="H94">
        <v>0</v>
      </c>
      <c r="I94">
        <v>2</v>
      </c>
      <c r="J94">
        <v>2</v>
      </c>
      <c r="K94">
        <v>10</v>
      </c>
      <c r="L94" t="s">
        <v>228</v>
      </c>
      <c r="M94" t="s">
        <v>220</v>
      </c>
      <c r="N94">
        <v>0.60699999999999998</v>
      </c>
      <c r="O94" t="s">
        <v>214</v>
      </c>
      <c r="P94">
        <v>0.60699999999999998</v>
      </c>
      <c r="Q94">
        <v>20</v>
      </c>
    </row>
    <row r="95" spans="1:17" x14ac:dyDescent="0.2">
      <c r="A95">
        <v>8003905</v>
      </c>
      <c r="C95" t="s">
        <v>55</v>
      </c>
      <c r="D95" t="s">
        <v>221</v>
      </c>
      <c r="E95" t="s">
        <v>7</v>
      </c>
      <c r="F95" t="s">
        <v>55</v>
      </c>
      <c r="G95" t="s">
        <v>222</v>
      </c>
      <c r="H95">
        <v>0</v>
      </c>
      <c r="I95">
        <v>9.9000000000000008E-3</v>
      </c>
      <c r="J95">
        <v>9.9000000000000008E-3</v>
      </c>
      <c r="K95">
        <v>20</v>
      </c>
      <c r="L95" t="s">
        <v>225</v>
      </c>
      <c r="M95" t="s">
        <v>213</v>
      </c>
      <c r="N95">
        <v>0.30399999999999999</v>
      </c>
      <c r="O95" t="s">
        <v>214</v>
      </c>
      <c r="P95">
        <v>0.30399999999999999</v>
      </c>
      <c r="Q95">
        <v>20</v>
      </c>
    </row>
    <row r="96" spans="1:17" x14ac:dyDescent="0.2">
      <c r="A96">
        <v>8003905</v>
      </c>
      <c r="C96" t="s">
        <v>55</v>
      </c>
      <c r="D96" t="s">
        <v>215</v>
      </c>
      <c r="E96" t="s">
        <v>30</v>
      </c>
      <c r="F96" t="s">
        <v>55</v>
      </c>
      <c r="G96" t="s">
        <v>211</v>
      </c>
      <c r="H96">
        <v>0</v>
      </c>
      <c r="I96">
        <v>2</v>
      </c>
      <c r="J96">
        <v>2</v>
      </c>
      <c r="K96">
        <v>10</v>
      </c>
      <c r="L96" t="s">
        <v>344</v>
      </c>
      <c r="M96" t="s">
        <v>217</v>
      </c>
      <c r="N96">
        <v>0.30399999999999999</v>
      </c>
      <c r="O96" t="s">
        <v>214</v>
      </c>
      <c r="P96">
        <v>0.30399999999999999</v>
      </c>
      <c r="Q96">
        <v>20</v>
      </c>
    </row>
    <row r="97" spans="1:17" x14ac:dyDescent="0.2">
      <c r="A97">
        <v>8003905</v>
      </c>
      <c r="C97" t="s">
        <v>55</v>
      </c>
      <c r="D97" t="s">
        <v>221</v>
      </c>
      <c r="E97" t="s">
        <v>17</v>
      </c>
      <c r="F97" t="s">
        <v>55</v>
      </c>
      <c r="G97" t="s">
        <v>211</v>
      </c>
      <c r="H97">
        <v>0</v>
      </c>
      <c r="I97">
        <v>1.2</v>
      </c>
      <c r="J97">
        <v>1.2</v>
      </c>
      <c r="K97">
        <v>10</v>
      </c>
      <c r="L97" t="s">
        <v>228</v>
      </c>
      <c r="M97" t="s">
        <v>218</v>
      </c>
      <c r="N97">
        <v>0.30399999999999999</v>
      </c>
      <c r="O97" t="s">
        <v>214</v>
      </c>
      <c r="P97">
        <v>0.30399999999999999</v>
      </c>
      <c r="Q97">
        <v>20</v>
      </c>
    </row>
    <row r="98" spans="1:17" x14ac:dyDescent="0.2">
      <c r="A98">
        <v>8003906</v>
      </c>
      <c r="C98" t="s">
        <v>55</v>
      </c>
      <c r="D98" t="s">
        <v>221</v>
      </c>
      <c r="E98" t="s">
        <v>7</v>
      </c>
      <c r="F98" t="s">
        <v>55</v>
      </c>
      <c r="G98" t="s">
        <v>222</v>
      </c>
      <c r="H98">
        <v>0</v>
      </c>
      <c r="I98">
        <v>5.1999999999999998E-3</v>
      </c>
      <c r="J98">
        <v>5.1999999999999998E-3</v>
      </c>
      <c r="K98">
        <v>20</v>
      </c>
      <c r="L98" t="s">
        <v>225</v>
      </c>
      <c r="M98" t="s">
        <v>213</v>
      </c>
      <c r="N98">
        <v>0.80940000000000001</v>
      </c>
      <c r="O98" t="s">
        <v>214</v>
      </c>
      <c r="P98">
        <v>0.80940000000000001</v>
      </c>
      <c r="Q98">
        <v>20</v>
      </c>
    </row>
    <row r="99" spans="1:17" x14ac:dyDescent="0.2">
      <c r="A99">
        <v>8003906</v>
      </c>
      <c r="C99" t="s">
        <v>55</v>
      </c>
      <c r="D99" t="s">
        <v>215</v>
      </c>
      <c r="E99" t="s">
        <v>30</v>
      </c>
      <c r="F99" t="s">
        <v>55</v>
      </c>
      <c r="G99" t="s">
        <v>211</v>
      </c>
      <c r="H99">
        <v>0</v>
      </c>
      <c r="I99">
        <v>2</v>
      </c>
      <c r="J99">
        <v>2</v>
      </c>
      <c r="K99">
        <v>10</v>
      </c>
      <c r="L99" t="s">
        <v>344</v>
      </c>
      <c r="M99" t="s">
        <v>217</v>
      </c>
      <c r="N99">
        <v>0.80940000000000001</v>
      </c>
      <c r="O99" t="s">
        <v>214</v>
      </c>
      <c r="P99">
        <v>0.80940000000000001</v>
      </c>
      <c r="Q99">
        <v>20</v>
      </c>
    </row>
    <row r="100" spans="1:17" x14ac:dyDescent="0.2">
      <c r="A100">
        <v>8003906</v>
      </c>
      <c r="C100" t="s">
        <v>55</v>
      </c>
      <c r="D100" t="s">
        <v>221</v>
      </c>
      <c r="E100" t="s">
        <v>29</v>
      </c>
      <c r="F100" t="s">
        <v>55</v>
      </c>
      <c r="G100" t="s">
        <v>211</v>
      </c>
      <c r="H100">
        <v>0</v>
      </c>
      <c r="I100">
        <v>2</v>
      </c>
      <c r="J100">
        <v>2</v>
      </c>
      <c r="K100">
        <v>10</v>
      </c>
      <c r="L100" t="s">
        <v>228</v>
      </c>
      <c r="M100" t="s">
        <v>218</v>
      </c>
      <c r="N100">
        <v>0.80940000000000001</v>
      </c>
      <c r="O100" t="s">
        <v>214</v>
      </c>
      <c r="P100">
        <v>0.80940000000000001</v>
      </c>
      <c r="Q100">
        <v>20</v>
      </c>
    </row>
    <row r="101" spans="1:17" x14ac:dyDescent="0.2">
      <c r="A101">
        <v>8003906</v>
      </c>
      <c r="C101" t="s">
        <v>55</v>
      </c>
      <c r="D101" t="s">
        <v>221</v>
      </c>
      <c r="E101" t="s">
        <v>11</v>
      </c>
      <c r="F101" t="s">
        <v>55</v>
      </c>
      <c r="G101" t="s">
        <v>211</v>
      </c>
      <c r="H101">
        <v>0</v>
      </c>
      <c r="I101">
        <v>1</v>
      </c>
      <c r="J101">
        <v>1</v>
      </c>
      <c r="K101">
        <v>10</v>
      </c>
      <c r="L101" t="s">
        <v>228</v>
      </c>
      <c r="M101" t="s">
        <v>220</v>
      </c>
      <c r="N101">
        <v>0.80940000000000001</v>
      </c>
      <c r="O101" t="s">
        <v>214</v>
      </c>
      <c r="P101">
        <v>0.80940000000000001</v>
      </c>
      <c r="Q101">
        <v>20</v>
      </c>
    </row>
    <row r="102" spans="1:17" x14ac:dyDescent="0.2">
      <c r="A102">
        <v>8003906</v>
      </c>
      <c r="C102" t="s">
        <v>55</v>
      </c>
      <c r="D102" t="s">
        <v>221</v>
      </c>
      <c r="E102" t="s">
        <v>4</v>
      </c>
      <c r="F102" t="s">
        <v>55</v>
      </c>
      <c r="G102" t="s">
        <v>211</v>
      </c>
      <c r="H102">
        <v>0</v>
      </c>
      <c r="I102">
        <v>0.3</v>
      </c>
      <c r="J102">
        <v>0.3</v>
      </c>
      <c r="K102">
        <v>10</v>
      </c>
      <c r="L102" t="s">
        <v>230</v>
      </c>
      <c r="M102" t="s">
        <v>223</v>
      </c>
      <c r="N102">
        <v>0.80940000000000001</v>
      </c>
      <c r="O102" t="s">
        <v>214</v>
      </c>
      <c r="P102">
        <v>0.80940000000000001</v>
      </c>
      <c r="Q102">
        <v>20</v>
      </c>
    </row>
    <row r="103" spans="1:17" x14ac:dyDescent="0.2">
      <c r="A103">
        <v>8003906</v>
      </c>
      <c r="C103" t="s">
        <v>55</v>
      </c>
      <c r="D103" t="s">
        <v>221</v>
      </c>
      <c r="E103" t="s">
        <v>4</v>
      </c>
      <c r="F103" t="s">
        <v>55</v>
      </c>
      <c r="G103" t="s">
        <v>211</v>
      </c>
      <c r="H103">
        <v>0</v>
      </c>
      <c r="I103">
        <v>0.3</v>
      </c>
      <c r="J103">
        <v>0.3</v>
      </c>
      <c r="K103">
        <v>10</v>
      </c>
      <c r="L103" t="s">
        <v>230</v>
      </c>
      <c r="M103" t="s">
        <v>224</v>
      </c>
      <c r="N103">
        <v>0.80900000000000005</v>
      </c>
      <c r="O103" t="s">
        <v>214</v>
      </c>
      <c r="P103">
        <v>0.80900000000000005</v>
      </c>
      <c r="Q103">
        <v>20</v>
      </c>
    </row>
    <row r="104" spans="1:17" x14ac:dyDescent="0.2">
      <c r="A104">
        <v>8004101</v>
      </c>
      <c r="C104" t="s">
        <v>55</v>
      </c>
      <c r="D104" t="s">
        <v>221</v>
      </c>
      <c r="E104" t="s">
        <v>7</v>
      </c>
      <c r="F104" t="s">
        <v>55</v>
      </c>
      <c r="G104" t="s">
        <v>222</v>
      </c>
      <c r="H104">
        <v>0</v>
      </c>
      <c r="I104">
        <v>3.0999999999999999E-3</v>
      </c>
      <c r="J104">
        <v>3.0999999999999999E-3</v>
      </c>
      <c r="K104">
        <v>20</v>
      </c>
      <c r="L104" t="s">
        <v>225</v>
      </c>
      <c r="M104" t="s">
        <v>213</v>
      </c>
      <c r="N104">
        <v>16.187200000000001</v>
      </c>
      <c r="O104" t="s">
        <v>214</v>
      </c>
      <c r="P104">
        <v>16.187200000000001</v>
      </c>
      <c r="Q104">
        <v>20</v>
      </c>
    </row>
    <row r="105" spans="1:17" x14ac:dyDescent="0.2">
      <c r="A105">
        <v>8004101</v>
      </c>
      <c r="C105" t="s">
        <v>55</v>
      </c>
      <c r="D105" t="s">
        <v>210</v>
      </c>
      <c r="E105" t="s">
        <v>38</v>
      </c>
      <c r="F105" t="s">
        <v>55</v>
      </c>
      <c r="G105" t="s">
        <v>211</v>
      </c>
      <c r="H105">
        <v>0</v>
      </c>
      <c r="I105">
        <v>2.4700000000000002</v>
      </c>
      <c r="J105">
        <v>2.4700000000000002</v>
      </c>
      <c r="K105">
        <v>10</v>
      </c>
      <c r="L105" t="s">
        <v>212</v>
      </c>
      <c r="M105" t="s">
        <v>217</v>
      </c>
      <c r="N105">
        <v>16.187200000000001</v>
      </c>
      <c r="O105" t="s">
        <v>214</v>
      </c>
      <c r="P105">
        <v>16.187200000000001</v>
      </c>
      <c r="Q105">
        <v>20</v>
      </c>
    </row>
    <row r="106" spans="1:17" x14ac:dyDescent="0.2">
      <c r="A106">
        <v>8004101</v>
      </c>
      <c r="C106" t="s">
        <v>55</v>
      </c>
      <c r="D106" t="s">
        <v>215</v>
      </c>
      <c r="E106" t="s">
        <v>29</v>
      </c>
      <c r="F106" t="s">
        <v>55</v>
      </c>
      <c r="G106" t="s">
        <v>211</v>
      </c>
      <c r="H106">
        <v>0</v>
      </c>
      <c r="I106">
        <v>1.8</v>
      </c>
      <c r="J106">
        <v>1.8</v>
      </c>
      <c r="K106">
        <v>10</v>
      </c>
      <c r="L106" t="s">
        <v>216</v>
      </c>
      <c r="M106" t="s">
        <v>218</v>
      </c>
      <c r="N106">
        <v>16.187200000000001</v>
      </c>
      <c r="O106" t="s">
        <v>214</v>
      </c>
      <c r="P106">
        <v>16.187200000000001</v>
      </c>
      <c r="Q106">
        <v>20</v>
      </c>
    </row>
    <row r="107" spans="1:17" x14ac:dyDescent="0.2">
      <c r="A107">
        <v>8004101</v>
      </c>
      <c r="C107" t="s">
        <v>55</v>
      </c>
      <c r="D107" t="s">
        <v>221</v>
      </c>
      <c r="E107" t="s">
        <v>11</v>
      </c>
      <c r="F107" t="s">
        <v>55</v>
      </c>
      <c r="G107" t="s">
        <v>211</v>
      </c>
      <c r="H107">
        <v>0</v>
      </c>
      <c r="I107">
        <v>0.4</v>
      </c>
      <c r="J107">
        <v>0.4</v>
      </c>
      <c r="K107">
        <v>10</v>
      </c>
      <c r="L107" t="s">
        <v>228</v>
      </c>
      <c r="M107" t="s">
        <v>220</v>
      </c>
      <c r="N107">
        <v>16.187200000000001</v>
      </c>
      <c r="O107" t="s">
        <v>214</v>
      </c>
      <c r="P107">
        <v>16.187200000000001</v>
      </c>
      <c r="Q107">
        <v>20</v>
      </c>
    </row>
    <row r="108" spans="1:17" x14ac:dyDescent="0.2">
      <c r="A108">
        <v>8004101</v>
      </c>
      <c r="C108" t="s">
        <v>55</v>
      </c>
      <c r="D108" t="s">
        <v>221</v>
      </c>
      <c r="E108" t="s">
        <v>9</v>
      </c>
      <c r="F108" t="s">
        <v>55</v>
      </c>
      <c r="G108" t="s">
        <v>211</v>
      </c>
      <c r="H108">
        <v>0</v>
      </c>
      <c r="I108">
        <v>2</v>
      </c>
      <c r="J108">
        <v>2</v>
      </c>
      <c r="K108">
        <v>10</v>
      </c>
      <c r="L108" t="s">
        <v>228</v>
      </c>
      <c r="M108" t="s">
        <v>220</v>
      </c>
      <c r="N108">
        <v>16.187000000000001</v>
      </c>
      <c r="O108" t="s">
        <v>214</v>
      </c>
      <c r="P108">
        <v>16.187000000000001</v>
      </c>
      <c r="Q108">
        <v>20</v>
      </c>
    </row>
    <row r="109" spans="1:17" x14ac:dyDescent="0.2">
      <c r="A109">
        <v>8004101</v>
      </c>
      <c r="C109" t="s">
        <v>55</v>
      </c>
      <c r="D109" t="s">
        <v>221</v>
      </c>
      <c r="E109" t="s">
        <v>11</v>
      </c>
      <c r="F109" t="s">
        <v>55</v>
      </c>
      <c r="G109" t="s">
        <v>211</v>
      </c>
      <c r="H109">
        <v>0</v>
      </c>
      <c r="I109">
        <v>0.4</v>
      </c>
      <c r="J109">
        <v>0.4</v>
      </c>
      <c r="K109">
        <v>10</v>
      </c>
      <c r="L109" t="s">
        <v>228</v>
      </c>
      <c r="M109" t="s">
        <v>223</v>
      </c>
      <c r="N109">
        <v>16.187000000000001</v>
      </c>
      <c r="O109" t="s">
        <v>214</v>
      </c>
      <c r="P109">
        <v>16.187000000000001</v>
      </c>
      <c r="Q109">
        <v>20</v>
      </c>
    </row>
    <row r="110" spans="1:17" x14ac:dyDescent="0.2">
      <c r="A110">
        <v>8004101</v>
      </c>
      <c r="C110" t="s">
        <v>55</v>
      </c>
      <c r="D110" t="s">
        <v>221</v>
      </c>
      <c r="E110" t="s">
        <v>9</v>
      </c>
      <c r="F110" t="s">
        <v>55</v>
      </c>
      <c r="G110" t="s">
        <v>211</v>
      </c>
      <c r="H110">
        <v>0</v>
      </c>
      <c r="I110">
        <v>2</v>
      </c>
      <c r="J110">
        <v>2</v>
      </c>
      <c r="K110">
        <v>10</v>
      </c>
      <c r="L110" t="s">
        <v>228</v>
      </c>
      <c r="M110" t="s">
        <v>223</v>
      </c>
      <c r="N110">
        <v>16.187000000000001</v>
      </c>
      <c r="O110" t="s">
        <v>214</v>
      </c>
      <c r="P110">
        <v>16.187000000000001</v>
      </c>
      <c r="Q110">
        <v>20</v>
      </c>
    </row>
    <row r="111" spans="1:17" x14ac:dyDescent="0.2">
      <c r="A111">
        <v>8004101</v>
      </c>
      <c r="C111" t="s">
        <v>55</v>
      </c>
      <c r="D111" t="s">
        <v>221</v>
      </c>
      <c r="E111" t="s">
        <v>12</v>
      </c>
      <c r="F111" t="s">
        <v>55</v>
      </c>
      <c r="G111" t="s">
        <v>211</v>
      </c>
      <c r="H111">
        <v>0</v>
      </c>
      <c r="I111">
        <v>1.2</v>
      </c>
      <c r="J111">
        <v>1.2</v>
      </c>
      <c r="K111">
        <v>10</v>
      </c>
      <c r="L111" t="s">
        <v>228</v>
      </c>
      <c r="M111" t="s">
        <v>224</v>
      </c>
      <c r="N111">
        <v>16.187200000000001</v>
      </c>
      <c r="O111" t="s">
        <v>214</v>
      </c>
      <c r="P111">
        <v>16.187200000000001</v>
      </c>
      <c r="Q111">
        <v>20</v>
      </c>
    </row>
    <row r="112" spans="1:17" x14ac:dyDescent="0.2">
      <c r="A112">
        <v>8004101</v>
      </c>
      <c r="C112" t="s">
        <v>55</v>
      </c>
      <c r="D112" t="s">
        <v>221</v>
      </c>
      <c r="E112" t="s">
        <v>5</v>
      </c>
      <c r="F112" t="s">
        <v>55</v>
      </c>
      <c r="G112" t="s">
        <v>211</v>
      </c>
      <c r="H112">
        <v>0</v>
      </c>
      <c r="I112">
        <v>0.4</v>
      </c>
      <c r="J112">
        <v>0.4</v>
      </c>
      <c r="K112">
        <v>10</v>
      </c>
      <c r="L112" t="s">
        <v>219</v>
      </c>
      <c r="M112" t="s">
        <v>226</v>
      </c>
      <c r="N112">
        <v>16.187200000000001</v>
      </c>
      <c r="O112" t="s">
        <v>214</v>
      </c>
      <c r="P112">
        <v>16.187200000000001</v>
      </c>
      <c r="Q112">
        <v>20</v>
      </c>
    </row>
    <row r="113" spans="1:17" x14ac:dyDescent="0.2">
      <c r="A113">
        <v>8004101</v>
      </c>
      <c r="C113" t="s">
        <v>55</v>
      </c>
      <c r="D113" t="s">
        <v>221</v>
      </c>
      <c r="E113" t="s">
        <v>14</v>
      </c>
      <c r="F113" t="s">
        <v>55</v>
      </c>
      <c r="G113" t="s">
        <v>211</v>
      </c>
      <c r="H113">
        <v>0</v>
      </c>
      <c r="I113">
        <v>0.4</v>
      </c>
      <c r="J113">
        <v>0.4</v>
      </c>
      <c r="K113">
        <v>9</v>
      </c>
      <c r="L113" t="s">
        <v>219</v>
      </c>
      <c r="M113" t="s">
        <v>227</v>
      </c>
      <c r="N113">
        <v>16.187200000000001</v>
      </c>
      <c r="O113" t="s">
        <v>214</v>
      </c>
      <c r="P113">
        <v>16.187200000000001</v>
      </c>
      <c r="Q113">
        <v>20</v>
      </c>
    </row>
    <row r="114" spans="1:17" x14ac:dyDescent="0.2">
      <c r="A114">
        <v>8004101</v>
      </c>
      <c r="C114" t="s">
        <v>55</v>
      </c>
      <c r="D114" t="s">
        <v>221</v>
      </c>
      <c r="E114" t="s">
        <v>44</v>
      </c>
      <c r="F114" t="s">
        <v>55</v>
      </c>
      <c r="G114" t="s">
        <v>211</v>
      </c>
      <c r="H114">
        <v>0</v>
      </c>
      <c r="I114">
        <v>1</v>
      </c>
      <c r="J114">
        <v>1</v>
      </c>
      <c r="K114">
        <v>10</v>
      </c>
      <c r="L114" t="s">
        <v>219</v>
      </c>
      <c r="M114" t="s">
        <v>229</v>
      </c>
      <c r="N114">
        <v>16.187200000000001</v>
      </c>
      <c r="O114" t="s">
        <v>214</v>
      </c>
      <c r="P114">
        <v>16.187200000000001</v>
      </c>
      <c r="Q114">
        <v>20</v>
      </c>
    </row>
    <row r="115" spans="1:17" x14ac:dyDescent="0.2">
      <c r="A115">
        <v>8004102</v>
      </c>
      <c r="C115" t="s">
        <v>55</v>
      </c>
      <c r="D115" t="s">
        <v>221</v>
      </c>
      <c r="E115" t="s">
        <v>293</v>
      </c>
      <c r="F115" t="s">
        <v>55</v>
      </c>
      <c r="G115" t="s">
        <v>222</v>
      </c>
      <c r="H115">
        <v>0</v>
      </c>
      <c r="I115">
        <v>5.9999999999999995E-4</v>
      </c>
      <c r="J115">
        <v>5.9999999999999995E-4</v>
      </c>
      <c r="K115">
        <v>20</v>
      </c>
      <c r="L115" t="s">
        <v>225</v>
      </c>
      <c r="M115" t="s">
        <v>213</v>
      </c>
      <c r="N115">
        <v>8.0936000000000003</v>
      </c>
      <c r="O115" t="s">
        <v>214</v>
      </c>
      <c r="P115">
        <v>8.0936000000000003</v>
      </c>
      <c r="Q115">
        <v>20</v>
      </c>
    </row>
    <row r="116" spans="1:17" x14ac:dyDescent="0.2">
      <c r="A116">
        <v>8004102</v>
      </c>
      <c r="C116" t="s">
        <v>55</v>
      </c>
      <c r="D116" t="s">
        <v>210</v>
      </c>
      <c r="E116" t="s">
        <v>38</v>
      </c>
      <c r="F116" t="s">
        <v>55</v>
      </c>
      <c r="G116" t="s">
        <v>211</v>
      </c>
      <c r="H116">
        <v>0</v>
      </c>
      <c r="I116">
        <v>2.4700000000000002</v>
      </c>
      <c r="J116">
        <v>2.4700000000000002</v>
      </c>
      <c r="K116">
        <v>10</v>
      </c>
      <c r="L116" t="s">
        <v>212</v>
      </c>
      <c r="M116" t="s">
        <v>217</v>
      </c>
      <c r="N116">
        <v>8.0936000000000003</v>
      </c>
      <c r="O116" t="s">
        <v>214</v>
      </c>
      <c r="P116">
        <v>8.0936000000000003</v>
      </c>
      <c r="Q116">
        <v>20</v>
      </c>
    </row>
    <row r="117" spans="1:17" x14ac:dyDescent="0.2">
      <c r="A117">
        <v>8004102</v>
      </c>
      <c r="C117" t="s">
        <v>55</v>
      </c>
      <c r="D117" t="s">
        <v>215</v>
      </c>
      <c r="E117" t="s">
        <v>6</v>
      </c>
      <c r="F117" t="s">
        <v>55</v>
      </c>
      <c r="G117" t="s">
        <v>211</v>
      </c>
      <c r="H117">
        <v>0</v>
      </c>
      <c r="I117">
        <v>1.2</v>
      </c>
      <c r="J117">
        <v>1.2</v>
      </c>
      <c r="K117">
        <v>10</v>
      </c>
      <c r="L117" t="s">
        <v>216</v>
      </c>
      <c r="M117" t="s">
        <v>218</v>
      </c>
      <c r="N117">
        <v>8.0936000000000003</v>
      </c>
      <c r="O117" t="s">
        <v>214</v>
      </c>
      <c r="P117">
        <v>8.0936000000000003</v>
      </c>
      <c r="Q117">
        <v>20</v>
      </c>
    </row>
    <row r="118" spans="1:17" x14ac:dyDescent="0.2">
      <c r="A118">
        <v>8004102</v>
      </c>
      <c r="C118" t="s">
        <v>55</v>
      </c>
      <c r="D118" t="s">
        <v>215</v>
      </c>
      <c r="E118" t="s">
        <v>8</v>
      </c>
      <c r="F118" t="s">
        <v>55</v>
      </c>
      <c r="G118" t="s">
        <v>211</v>
      </c>
      <c r="H118">
        <v>0</v>
      </c>
      <c r="I118">
        <v>2.2999999999999998</v>
      </c>
      <c r="J118">
        <v>2.2999999999999998</v>
      </c>
      <c r="K118">
        <v>10</v>
      </c>
      <c r="L118" t="s">
        <v>216</v>
      </c>
      <c r="M118" t="s">
        <v>218</v>
      </c>
      <c r="N118">
        <v>8.0939999999999994</v>
      </c>
      <c r="O118" t="s">
        <v>214</v>
      </c>
      <c r="P118">
        <v>8.0939999999999994</v>
      </c>
      <c r="Q118">
        <v>20</v>
      </c>
    </row>
    <row r="119" spans="1:17" x14ac:dyDescent="0.2">
      <c r="A119">
        <v>8004102</v>
      </c>
      <c r="C119" t="s">
        <v>55</v>
      </c>
      <c r="D119" t="s">
        <v>221</v>
      </c>
      <c r="E119" t="s">
        <v>6</v>
      </c>
      <c r="F119" t="s">
        <v>55</v>
      </c>
      <c r="G119" t="s">
        <v>211</v>
      </c>
      <c r="H119">
        <v>0</v>
      </c>
      <c r="I119">
        <v>0.5</v>
      </c>
      <c r="J119">
        <v>0.5</v>
      </c>
      <c r="K119">
        <v>10</v>
      </c>
      <c r="L119" t="s">
        <v>228</v>
      </c>
      <c r="M119" t="s">
        <v>220</v>
      </c>
      <c r="N119">
        <v>8.0936000000000003</v>
      </c>
      <c r="O119" t="s">
        <v>214</v>
      </c>
      <c r="P119">
        <v>8.0936000000000003</v>
      </c>
      <c r="Q119">
        <v>20</v>
      </c>
    </row>
    <row r="120" spans="1:17" x14ac:dyDescent="0.2">
      <c r="A120">
        <v>8004102</v>
      </c>
      <c r="C120" t="s">
        <v>55</v>
      </c>
      <c r="D120" t="s">
        <v>221</v>
      </c>
      <c r="E120" t="s">
        <v>9</v>
      </c>
      <c r="F120" t="s">
        <v>55</v>
      </c>
      <c r="G120" t="s">
        <v>211</v>
      </c>
      <c r="H120">
        <v>0</v>
      </c>
      <c r="I120">
        <v>2</v>
      </c>
      <c r="J120">
        <v>2</v>
      </c>
      <c r="K120">
        <v>10</v>
      </c>
      <c r="L120" t="s">
        <v>228</v>
      </c>
      <c r="M120" t="s">
        <v>220</v>
      </c>
      <c r="N120">
        <v>8.0939999999999994</v>
      </c>
      <c r="O120" t="s">
        <v>214</v>
      </c>
      <c r="P120">
        <v>8.0939999999999994</v>
      </c>
      <c r="Q120">
        <v>20</v>
      </c>
    </row>
    <row r="121" spans="1:17" x14ac:dyDescent="0.2">
      <c r="A121">
        <v>8004102</v>
      </c>
      <c r="C121" t="s">
        <v>55</v>
      </c>
      <c r="D121" t="s">
        <v>221</v>
      </c>
      <c r="E121" t="s">
        <v>40</v>
      </c>
      <c r="F121" t="s">
        <v>55</v>
      </c>
      <c r="G121" t="s">
        <v>211</v>
      </c>
      <c r="H121">
        <v>0</v>
      </c>
      <c r="I121">
        <v>1</v>
      </c>
      <c r="J121">
        <v>1</v>
      </c>
      <c r="K121">
        <v>10</v>
      </c>
      <c r="L121" t="s">
        <v>219</v>
      </c>
      <c r="M121" t="s">
        <v>223</v>
      </c>
      <c r="N121">
        <v>8.0936000000000003</v>
      </c>
      <c r="O121" t="s">
        <v>214</v>
      </c>
      <c r="P121">
        <v>8.0936000000000003</v>
      </c>
      <c r="Q121">
        <v>20</v>
      </c>
    </row>
    <row r="122" spans="1:17" x14ac:dyDescent="0.2">
      <c r="A122">
        <v>8004102</v>
      </c>
      <c r="C122" t="s">
        <v>55</v>
      </c>
      <c r="D122" t="s">
        <v>221</v>
      </c>
      <c r="E122" t="s">
        <v>4</v>
      </c>
      <c r="F122" t="s">
        <v>55</v>
      </c>
      <c r="G122" t="s">
        <v>211</v>
      </c>
      <c r="H122">
        <v>0</v>
      </c>
      <c r="I122">
        <v>0.3</v>
      </c>
      <c r="J122">
        <v>0.3</v>
      </c>
      <c r="K122">
        <v>10</v>
      </c>
      <c r="L122" t="s">
        <v>219</v>
      </c>
      <c r="M122" t="s">
        <v>224</v>
      </c>
      <c r="N122">
        <v>8.0936000000000003</v>
      </c>
      <c r="O122" t="s">
        <v>214</v>
      </c>
      <c r="P122">
        <v>8.0936000000000003</v>
      </c>
      <c r="Q122">
        <v>20</v>
      </c>
    </row>
    <row r="123" spans="1:17" x14ac:dyDescent="0.2">
      <c r="A123">
        <v>8004102</v>
      </c>
      <c r="C123" t="s">
        <v>55</v>
      </c>
      <c r="D123" t="s">
        <v>221</v>
      </c>
      <c r="E123" t="s">
        <v>51</v>
      </c>
      <c r="F123" t="s">
        <v>55</v>
      </c>
      <c r="G123" t="s">
        <v>211</v>
      </c>
      <c r="H123">
        <v>0</v>
      </c>
      <c r="I123">
        <v>0.9</v>
      </c>
      <c r="J123">
        <v>0.9</v>
      </c>
      <c r="K123">
        <v>9</v>
      </c>
      <c r="L123" t="s">
        <v>219</v>
      </c>
      <c r="M123" t="s">
        <v>226</v>
      </c>
      <c r="N123">
        <v>8.0936000000000003</v>
      </c>
      <c r="O123" t="s">
        <v>214</v>
      </c>
      <c r="P123">
        <v>8.0936000000000003</v>
      </c>
      <c r="Q123">
        <v>20</v>
      </c>
    </row>
    <row r="124" spans="1:17" x14ac:dyDescent="0.2">
      <c r="A124">
        <v>8004103</v>
      </c>
      <c r="C124" t="s">
        <v>55</v>
      </c>
      <c r="D124" t="s">
        <v>221</v>
      </c>
      <c r="E124" t="s">
        <v>7</v>
      </c>
      <c r="F124" t="s">
        <v>55</v>
      </c>
      <c r="G124" t="s">
        <v>222</v>
      </c>
      <c r="H124">
        <v>0</v>
      </c>
      <c r="I124">
        <v>9.9000000000000008E-3</v>
      </c>
      <c r="J124">
        <v>9.9000000000000008E-3</v>
      </c>
      <c r="K124">
        <v>20</v>
      </c>
      <c r="L124" t="s">
        <v>225</v>
      </c>
      <c r="M124" t="s">
        <v>213</v>
      </c>
      <c r="N124">
        <v>8.0936000000000003</v>
      </c>
      <c r="O124" t="s">
        <v>214</v>
      </c>
      <c r="P124">
        <v>8.0936000000000003</v>
      </c>
      <c r="Q124">
        <v>20</v>
      </c>
    </row>
    <row r="125" spans="1:17" x14ac:dyDescent="0.2">
      <c r="A125">
        <v>8004103</v>
      </c>
      <c r="C125" t="s">
        <v>55</v>
      </c>
      <c r="D125" t="s">
        <v>210</v>
      </c>
      <c r="E125" t="s">
        <v>38</v>
      </c>
      <c r="F125" t="s">
        <v>55</v>
      </c>
      <c r="G125" t="s">
        <v>211</v>
      </c>
      <c r="H125">
        <v>0</v>
      </c>
      <c r="I125">
        <v>2.4700000000000002</v>
      </c>
      <c r="J125">
        <v>2.4700000000000002</v>
      </c>
      <c r="K125">
        <v>10</v>
      </c>
      <c r="L125" t="s">
        <v>212</v>
      </c>
      <c r="M125" t="s">
        <v>217</v>
      </c>
      <c r="N125">
        <v>8.0936000000000003</v>
      </c>
      <c r="O125" t="s">
        <v>214</v>
      </c>
      <c r="P125">
        <v>8.0936000000000003</v>
      </c>
      <c r="Q125">
        <v>20</v>
      </c>
    </row>
    <row r="126" spans="1:17" x14ac:dyDescent="0.2">
      <c r="A126">
        <v>8004103</v>
      </c>
      <c r="C126" t="s">
        <v>55</v>
      </c>
      <c r="D126" t="s">
        <v>215</v>
      </c>
      <c r="E126" t="s">
        <v>6</v>
      </c>
      <c r="F126" t="s">
        <v>55</v>
      </c>
      <c r="G126" t="s">
        <v>211</v>
      </c>
      <c r="H126">
        <v>0</v>
      </c>
      <c r="I126">
        <v>1.2</v>
      </c>
      <c r="J126">
        <v>1.2</v>
      </c>
      <c r="K126">
        <v>10</v>
      </c>
      <c r="L126" t="s">
        <v>216</v>
      </c>
      <c r="M126" t="s">
        <v>218</v>
      </c>
      <c r="N126">
        <v>8.0936000000000003</v>
      </c>
      <c r="O126" t="s">
        <v>214</v>
      </c>
      <c r="P126">
        <v>8.0936000000000003</v>
      </c>
      <c r="Q126">
        <v>20</v>
      </c>
    </row>
    <row r="127" spans="1:17" x14ac:dyDescent="0.2">
      <c r="A127">
        <v>8004103</v>
      </c>
      <c r="C127" t="s">
        <v>55</v>
      </c>
      <c r="D127" t="s">
        <v>215</v>
      </c>
      <c r="E127" t="s">
        <v>8</v>
      </c>
      <c r="F127" t="s">
        <v>55</v>
      </c>
      <c r="G127" t="s">
        <v>211</v>
      </c>
      <c r="H127">
        <v>0</v>
      </c>
      <c r="I127">
        <v>2.2999999999999998</v>
      </c>
      <c r="J127">
        <v>2.2999999999999998</v>
      </c>
      <c r="K127">
        <v>10</v>
      </c>
      <c r="L127" t="s">
        <v>216</v>
      </c>
      <c r="M127" t="s">
        <v>218</v>
      </c>
      <c r="N127">
        <v>8.0939999999999994</v>
      </c>
      <c r="O127" t="s">
        <v>214</v>
      </c>
      <c r="P127">
        <v>8.0939999999999994</v>
      </c>
      <c r="Q127">
        <v>20</v>
      </c>
    </row>
    <row r="128" spans="1:17" x14ac:dyDescent="0.2">
      <c r="A128">
        <v>8004103</v>
      </c>
      <c r="C128" t="s">
        <v>55</v>
      </c>
      <c r="D128" t="s">
        <v>221</v>
      </c>
      <c r="E128" t="s">
        <v>6</v>
      </c>
      <c r="F128" t="s">
        <v>55</v>
      </c>
      <c r="G128" t="s">
        <v>211</v>
      </c>
      <c r="H128">
        <v>0</v>
      </c>
      <c r="I128">
        <v>0.5</v>
      </c>
      <c r="J128">
        <v>0.5</v>
      </c>
      <c r="K128">
        <v>10</v>
      </c>
      <c r="L128" t="s">
        <v>228</v>
      </c>
      <c r="M128" t="s">
        <v>220</v>
      </c>
      <c r="N128">
        <v>8.0936000000000003</v>
      </c>
      <c r="O128" t="s">
        <v>214</v>
      </c>
      <c r="P128">
        <v>8.0936000000000003</v>
      </c>
      <c r="Q128">
        <v>20</v>
      </c>
    </row>
    <row r="129" spans="1:17" x14ac:dyDescent="0.2">
      <c r="A129">
        <v>8004103</v>
      </c>
      <c r="C129" t="s">
        <v>55</v>
      </c>
      <c r="D129" t="s">
        <v>221</v>
      </c>
      <c r="E129" t="s">
        <v>9</v>
      </c>
      <c r="F129" t="s">
        <v>55</v>
      </c>
      <c r="G129" t="s">
        <v>211</v>
      </c>
      <c r="H129">
        <v>0</v>
      </c>
      <c r="I129">
        <v>2</v>
      </c>
      <c r="J129">
        <v>2</v>
      </c>
      <c r="K129">
        <v>10</v>
      </c>
      <c r="L129" t="s">
        <v>228</v>
      </c>
      <c r="M129" t="s">
        <v>220</v>
      </c>
      <c r="N129">
        <v>8.0939999999999994</v>
      </c>
      <c r="O129" t="s">
        <v>214</v>
      </c>
      <c r="P129">
        <v>8.0939999999999994</v>
      </c>
      <c r="Q129">
        <v>20</v>
      </c>
    </row>
    <row r="130" spans="1:17" x14ac:dyDescent="0.2">
      <c r="A130">
        <v>8004103</v>
      </c>
      <c r="C130" t="s">
        <v>55</v>
      </c>
      <c r="D130" t="s">
        <v>221</v>
      </c>
      <c r="E130" t="s">
        <v>40</v>
      </c>
      <c r="F130" t="s">
        <v>55</v>
      </c>
      <c r="G130" t="s">
        <v>211</v>
      </c>
      <c r="H130">
        <v>0</v>
      </c>
      <c r="I130">
        <v>1</v>
      </c>
      <c r="J130">
        <v>1</v>
      </c>
      <c r="K130">
        <v>10</v>
      </c>
      <c r="L130" t="s">
        <v>219</v>
      </c>
      <c r="M130" t="s">
        <v>223</v>
      </c>
      <c r="N130">
        <v>8.0936000000000003</v>
      </c>
      <c r="O130" t="s">
        <v>214</v>
      </c>
      <c r="P130">
        <v>8.0936000000000003</v>
      </c>
      <c r="Q130">
        <v>20</v>
      </c>
    </row>
    <row r="131" spans="1:17" x14ac:dyDescent="0.2">
      <c r="A131">
        <v>8004103</v>
      </c>
      <c r="C131" t="s">
        <v>55</v>
      </c>
      <c r="D131" t="s">
        <v>221</v>
      </c>
      <c r="E131" t="s">
        <v>4</v>
      </c>
      <c r="F131" t="s">
        <v>55</v>
      </c>
      <c r="G131" t="s">
        <v>211</v>
      </c>
      <c r="H131">
        <v>0</v>
      </c>
      <c r="I131">
        <v>0.3</v>
      </c>
      <c r="J131">
        <v>0.3</v>
      </c>
      <c r="K131">
        <v>10</v>
      </c>
      <c r="L131" t="s">
        <v>219</v>
      </c>
      <c r="M131" t="s">
        <v>224</v>
      </c>
      <c r="N131">
        <v>8.0936000000000003</v>
      </c>
      <c r="O131" t="s">
        <v>214</v>
      </c>
      <c r="P131">
        <v>8.0936000000000003</v>
      </c>
      <c r="Q131">
        <v>20</v>
      </c>
    </row>
    <row r="132" spans="1:17" x14ac:dyDescent="0.2">
      <c r="A132">
        <v>8004103</v>
      </c>
      <c r="C132" t="s">
        <v>55</v>
      </c>
      <c r="D132" t="s">
        <v>221</v>
      </c>
      <c r="E132" t="s">
        <v>51</v>
      </c>
      <c r="F132" t="s">
        <v>55</v>
      </c>
      <c r="G132" t="s">
        <v>211</v>
      </c>
      <c r="H132">
        <v>0</v>
      </c>
      <c r="I132">
        <v>0.9</v>
      </c>
      <c r="J132">
        <v>0.9</v>
      </c>
      <c r="K132">
        <v>9</v>
      </c>
      <c r="L132" t="s">
        <v>219</v>
      </c>
      <c r="M132" t="s">
        <v>226</v>
      </c>
      <c r="N132">
        <v>8.0936000000000003</v>
      </c>
      <c r="O132" t="s">
        <v>214</v>
      </c>
      <c r="P132">
        <v>8.0936000000000003</v>
      </c>
      <c r="Q132">
        <v>20</v>
      </c>
    </row>
    <row r="133" spans="1:17" x14ac:dyDescent="0.2">
      <c r="A133">
        <v>8004601</v>
      </c>
      <c r="C133" t="s">
        <v>55</v>
      </c>
      <c r="D133" t="s">
        <v>221</v>
      </c>
      <c r="E133" t="s">
        <v>293</v>
      </c>
      <c r="F133" t="s">
        <v>55</v>
      </c>
      <c r="G133" t="s">
        <v>222</v>
      </c>
      <c r="H133">
        <v>0</v>
      </c>
      <c r="I133">
        <v>1E-4</v>
      </c>
      <c r="J133">
        <v>1E-4</v>
      </c>
      <c r="K133">
        <v>20</v>
      </c>
      <c r="L133" t="s">
        <v>225</v>
      </c>
      <c r="M133" t="s">
        <v>213</v>
      </c>
      <c r="N133">
        <v>0.50590000000000002</v>
      </c>
      <c r="O133" t="s">
        <v>214</v>
      </c>
      <c r="P133">
        <v>0.50590000000000002</v>
      </c>
      <c r="Q133">
        <v>20</v>
      </c>
    </row>
    <row r="134" spans="1:17" x14ac:dyDescent="0.2">
      <c r="A134">
        <v>8004601</v>
      </c>
      <c r="C134" t="s">
        <v>55</v>
      </c>
      <c r="D134" t="s">
        <v>215</v>
      </c>
      <c r="E134" t="s">
        <v>6</v>
      </c>
      <c r="F134" t="s">
        <v>55</v>
      </c>
      <c r="G134" t="s">
        <v>211</v>
      </c>
      <c r="H134">
        <v>0</v>
      </c>
      <c r="I134">
        <v>0.3</v>
      </c>
      <c r="J134">
        <v>0.3</v>
      </c>
      <c r="K134">
        <v>10</v>
      </c>
      <c r="L134" t="s">
        <v>216</v>
      </c>
      <c r="M134" t="s">
        <v>217</v>
      </c>
      <c r="N134">
        <v>0.50590000000000002</v>
      </c>
      <c r="O134" t="s">
        <v>214</v>
      </c>
      <c r="P134">
        <v>0.50590000000000002</v>
      </c>
      <c r="Q134">
        <v>20</v>
      </c>
    </row>
    <row r="135" spans="1:17" x14ac:dyDescent="0.2">
      <c r="A135">
        <v>8004601</v>
      </c>
      <c r="C135" t="s">
        <v>55</v>
      </c>
      <c r="D135" t="s">
        <v>215</v>
      </c>
      <c r="E135" t="s">
        <v>9</v>
      </c>
      <c r="F135" t="s">
        <v>55</v>
      </c>
      <c r="G135" t="s">
        <v>211</v>
      </c>
      <c r="H135">
        <v>0</v>
      </c>
      <c r="I135">
        <v>1</v>
      </c>
      <c r="J135">
        <v>1</v>
      </c>
      <c r="K135">
        <v>10</v>
      </c>
      <c r="L135" t="s">
        <v>216</v>
      </c>
      <c r="M135" t="s">
        <v>217</v>
      </c>
      <c r="N135">
        <v>0.50600000000000001</v>
      </c>
      <c r="O135" t="s">
        <v>214</v>
      </c>
      <c r="P135">
        <v>0.50600000000000001</v>
      </c>
      <c r="Q135">
        <v>20</v>
      </c>
    </row>
    <row r="136" spans="1:17" x14ac:dyDescent="0.2">
      <c r="A136">
        <v>8004601</v>
      </c>
      <c r="C136" t="s">
        <v>55</v>
      </c>
      <c r="D136" t="s">
        <v>221</v>
      </c>
      <c r="E136" t="s">
        <v>6</v>
      </c>
      <c r="F136" t="s">
        <v>55</v>
      </c>
      <c r="G136" t="s">
        <v>211</v>
      </c>
      <c r="H136">
        <v>0</v>
      </c>
      <c r="I136">
        <v>0.3</v>
      </c>
      <c r="J136">
        <v>0.3</v>
      </c>
      <c r="K136">
        <v>10</v>
      </c>
      <c r="L136" t="s">
        <v>228</v>
      </c>
      <c r="M136" t="s">
        <v>218</v>
      </c>
      <c r="N136">
        <v>0.50590000000000002</v>
      </c>
      <c r="O136" t="s">
        <v>214</v>
      </c>
      <c r="P136">
        <v>0.50590000000000002</v>
      </c>
      <c r="Q136">
        <v>20</v>
      </c>
    </row>
    <row r="137" spans="1:17" x14ac:dyDescent="0.2">
      <c r="A137">
        <v>8004601</v>
      </c>
      <c r="C137" t="s">
        <v>55</v>
      </c>
      <c r="D137" t="s">
        <v>221</v>
      </c>
      <c r="E137" t="s">
        <v>40</v>
      </c>
      <c r="F137" t="s">
        <v>55</v>
      </c>
      <c r="G137" t="s">
        <v>211</v>
      </c>
      <c r="H137">
        <v>0</v>
      </c>
      <c r="I137">
        <v>1</v>
      </c>
      <c r="J137">
        <v>1</v>
      </c>
      <c r="K137">
        <v>10</v>
      </c>
      <c r="L137" t="s">
        <v>247</v>
      </c>
      <c r="M137" t="s">
        <v>220</v>
      </c>
      <c r="N137">
        <v>0.50590000000000002</v>
      </c>
      <c r="O137" t="s">
        <v>214</v>
      </c>
      <c r="P137">
        <v>0.50590000000000002</v>
      </c>
      <c r="Q137">
        <v>20</v>
      </c>
    </row>
    <row r="138" spans="1:17" x14ac:dyDescent="0.2">
      <c r="A138">
        <v>8004601</v>
      </c>
      <c r="C138" t="s">
        <v>55</v>
      </c>
      <c r="D138" t="s">
        <v>221</v>
      </c>
      <c r="E138" t="s">
        <v>4</v>
      </c>
      <c r="F138" t="s">
        <v>55</v>
      </c>
      <c r="G138" t="s">
        <v>211</v>
      </c>
      <c r="H138">
        <v>0</v>
      </c>
      <c r="I138">
        <v>0.3</v>
      </c>
      <c r="J138">
        <v>0.3</v>
      </c>
      <c r="K138">
        <v>10</v>
      </c>
      <c r="L138" t="s">
        <v>247</v>
      </c>
      <c r="M138" t="s">
        <v>223</v>
      </c>
      <c r="N138">
        <v>0.50590000000000002</v>
      </c>
      <c r="O138" t="s">
        <v>214</v>
      </c>
      <c r="P138">
        <v>0.50590000000000002</v>
      </c>
      <c r="Q138">
        <v>20</v>
      </c>
    </row>
    <row r="139" spans="1:17" x14ac:dyDescent="0.2">
      <c r="A139">
        <v>8004601</v>
      </c>
      <c r="C139" t="s">
        <v>55</v>
      </c>
      <c r="D139" t="s">
        <v>221</v>
      </c>
      <c r="E139" t="s">
        <v>40</v>
      </c>
      <c r="F139" t="s">
        <v>55</v>
      </c>
      <c r="G139" t="s">
        <v>211</v>
      </c>
      <c r="H139">
        <v>0</v>
      </c>
      <c r="I139">
        <v>1</v>
      </c>
      <c r="J139">
        <v>1</v>
      </c>
      <c r="K139">
        <v>10</v>
      </c>
      <c r="L139" t="s">
        <v>247</v>
      </c>
      <c r="M139" t="s">
        <v>224</v>
      </c>
      <c r="N139">
        <v>0.50590000000000002</v>
      </c>
      <c r="O139" t="s">
        <v>214</v>
      </c>
      <c r="P139">
        <v>0.50590000000000002</v>
      </c>
      <c r="Q139">
        <v>20</v>
      </c>
    </row>
    <row r="140" spans="1:17" x14ac:dyDescent="0.2">
      <c r="A140">
        <v>8004601</v>
      </c>
      <c r="C140" t="s">
        <v>55</v>
      </c>
      <c r="D140" t="s">
        <v>221</v>
      </c>
      <c r="E140" t="s">
        <v>4</v>
      </c>
      <c r="F140" t="s">
        <v>55</v>
      </c>
      <c r="G140" t="s">
        <v>211</v>
      </c>
      <c r="H140">
        <v>0</v>
      </c>
      <c r="I140">
        <v>0.3</v>
      </c>
      <c r="J140">
        <v>0.3</v>
      </c>
      <c r="K140">
        <v>10</v>
      </c>
      <c r="L140" t="s">
        <v>247</v>
      </c>
      <c r="M140" t="s">
        <v>226</v>
      </c>
      <c r="N140">
        <v>0.50590000000000002</v>
      </c>
      <c r="O140" t="s">
        <v>214</v>
      </c>
      <c r="P140">
        <v>0.50590000000000002</v>
      </c>
      <c r="Q140">
        <v>20</v>
      </c>
    </row>
    <row r="141" spans="1:17" x14ac:dyDescent="0.2">
      <c r="A141">
        <v>8004601</v>
      </c>
      <c r="C141" t="s">
        <v>55</v>
      </c>
      <c r="D141" t="s">
        <v>221</v>
      </c>
      <c r="E141" t="s">
        <v>3</v>
      </c>
      <c r="F141" t="s">
        <v>55</v>
      </c>
      <c r="G141" t="s">
        <v>211</v>
      </c>
      <c r="H141">
        <v>0</v>
      </c>
      <c r="I141">
        <v>0.14000000000000001</v>
      </c>
      <c r="J141">
        <v>0.14000000000000001</v>
      </c>
      <c r="K141">
        <v>9</v>
      </c>
      <c r="L141" t="s">
        <v>235</v>
      </c>
      <c r="M141" t="s">
        <v>227</v>
      </c>
      <c r="N141">
        <v>0.50590000000000002</v>
      </c>
      <c r="O141" t="s">
        <v>214</v>
      </c>
      <c r="P141">
        <v>0.50590000000000002</v>
      </c>
      <c r="Q141">
        <v>20</v>
      </c>
    </row>
    <row r="142" spans="1:17" x14ac:dyDescent="0.2">
      <c r="A142">
        <v>8004601</v>
      </c>
      <c r="C142" t="s">
        <v>55</v>
      </c>
      <c r="D142" t="s">
        <v>221</v>
      </c>
      <c r="E142" t="s">
        <v>4</v>
      </c>
      <c r="F142" t="s">
        <v>55</v>
      </c>
      <c r="G142" t="s">
        <v>211</v>
      </c>
      <c r="H142">
        <v>0</v>
      </c>
      <c r="I142">
        <v>0.3</v>
      </c>
      <c r="J142">
        <v>0.3</v>
      </c>
      <c r="K142">
        <v>10</v>
      </c>
      <c r="L142" t="s">
        <v>247</v>
      </c>
      <c r="M142" t="s">
        <v>229</v>
      </c>
      <c r="N142">
        <v>0.50590000000000002</v>
      </c>
      <c r="O142" t="s">
        <v>214</v>
      </c>
      <c r="P142">
        <v>0.50590000000000002</v>
      </c>
      <c r="Q142">
        <v>20</v>
      </c>
    </row>
    <row r="143" spans="1:17" x14ac:dyDescent="0.2">
      <c r="A143">
        <v>8004602</v>
      </c>
      <c r="C143" t="s">
        <v>55</v>
      </c>
      <c r="D143" t="s">
        <v>221</v>
      </c>
      <c r="E143" t="s">
        <v>168</v>
      </c>
      <c r="F143" t="s">
        <v>55</v>
      </c>
      <c r="G143" t="s">
        <v>222</v>
      </c>
      <c r="H143">
        <v>0</v>
      </c>
      <c r="I143">
        <v>0</v>
      </c>
      <c r="J143">
        <v>0</v>
      </c>
      <c r="K143">
        <v>20</v>
      </c>
      <c r="L143" t="s">
        <v>369</v>
      </c>
      <c r="M143" t="s">
        <v>213</v>
      </c>
      <c r="N143">
        <v>0.50590000000000002</v>
      </c>
      <c r="O143" t="s">
        <v>214</v>
      </c>
      <c r="P143">
        <v>0.50590000000000002</v>
      </c>
      <c r="Q143">
        <v>20</v>
      </c>
    </row>
    <row r="144" spans="1:17" x14ac:dyDescent="0.2">
      <c r="A144">
        <v>8004602</v>
      </c>
      <c r="C144" t="s">
        <v>55</v>
      </c>
      <c r="D144" t="s">
        <v>221</v>
      </c>
      <c r="E144" t="s">
        <v>6</v>
      </c>
      <c r="F144" t="s">
        <v>55</v>
      </c>
      <c r="G144" t="s">
        <v>211</v>
      </c>
      <c r="H144">
        <v>0</v>
      </c>
      <c r="I144">
        <v>0.3</v>
      </c>
      <c r="J144">
        <v>0.3</v>
      </c>
      <c r="K144">
        <v>10</v>
      </c>
      <c r="L144" t="s">
        <v>228</v>
      </c>
      <c r="M144" t="s">
        <v>217</v>
      </c>
      <c r="N144">
        <v>0.50590000000000002</v>
      </c>
      <c r="O144" t="s">
        <v>214</v>
      </c>
      <c r="P144">
        <v>0.50590000000000002</v>
      </c>
      <c r="Q144">
        <v>20</v>
      </c>
    </row>
    <row r="145" spans="1:17" x14ac:dyDescent="0.2">
      <c r="A145">
        <v>8004602</v>
      </c>
      <c r="C145" t="s">
        <v>55</v>
      </c>
      <c r="D145" t="s">
        <v>221</v>
      </c>
      <c r="E145" t="s">
        <v>40</v>
      </c>
      <c r="F145" t="s">
        <v>55</v>
      </c>
      <c r="G145" t="s">
        <v>211</v>
      </c>
      <c r="H145">
        <v>0</v>
      </c>
      <c r="I145">
        <v>1</v>
      </c>
      <c r="J145">
        <v>1</v>
      </c>
      <c r="K145">
        <v>10</v>
      </c>
      <c r="L145" t="s">
        <v>247</v>
      </c>
      <c r="M145" t="s">
        <v>218</v>
      </c>
      <c r="N145">
        <v>0.50590000000000002</v>
      </c>
      <c r="O145" t="s">
        <v>214</v>
      </c>
      <c r="P145">
        <v>0.50590000000000002</v>
      </c>
      <c r="Q145">
        <v>20</v>
      </c>
    </row>
    <row r="146" spans="1:17" x14ac:dyDescent="0.2">
      <c r="A146">
        <v>8004602</v>
      </c>
      <c r="C146" t="s">
        <v>55</v>
      </c>
      <c r="D146" t="s">
        <v>221</v>
      </c>
      <c r="E146" t="s">
        <v>4</v>
      </c>
      <c r="F146" t="s">
        <v>55</v>
      </c>
      <c r="G146" t="s">
        <v>211</v>
      </c>
      <c r="H146">
        <v>0</v>
      </c>
      <c r="I146">
        <v>0.3</v>
      </c>
      <c r="J146">
        <v>0.3</v>
      </c>
      <c r="K146">
        <v>10</v>
      </c>
      <c r="L146" t="s">
        <v>247</v>
      </c>
      <c r="M146" t="s">
        <v>223</v>
      </c>
      <c r="N146">
        <v>0.50590000000000002</v>
      </c>
      <c r="O146" t="s">
        <v>214</v>
      </c>
      <c r="P146">
        <v>0.50590000000000002</v>
      </c>
      <c r="Q146">
        <v>20</v>
      </c>
    </row>
    <row r="147" spans="1:17" x14ac:dyDescent="0.2">
      <c r="A147">
        <v>8004602</v>
      </c>
      <c r="C147" t="s">
        <v>55</v>
      </c>
      <c r="D147" t="s">
        <v>221</v>
      </c>
      <c r="E147" t="s">
        <v>40</v>
      </c>
      <c r="F147" t="s">
        <v>55</v>
      </c>
      <c r="G147" t="s">
        <v>211</v>
      </c>
      <c r="H147">
        <v>0</v>
      </c>
      <c r="I147">
        <v>1</v>
      </c>
      <c r="J147">
        <v>1</v>
      </c>
      <c r="K147">
        <v>10</v>
      </c>
      <c r="L147" t="s">
        <v>247</v>
      </c>
      <c r="M147" t="s">
        <v>224</v>
      </c>
      <c r="N147">
        <v>0.50590000000000002</v>
      </c>
      <c r="O147" t="s">
        <v>214</v>
      </c>
      <c r="P147">
        <v>0.50590000000000002</v>
      </c>
      <c r="Q147">
        <v>20</v>
      </c>
    </row>
    <row r="148" spans="1:17" x14ac:dyDescent="0.2">
      <c r="A148">
        <v>8004602</v>
      </c>
      <c r="C148" t="s">
        <v>55</v>
      </c>
      <c r="D148" t="s">
        <v>221</v>
      </c>
      <c r="E148" t="s">
        <v>4</v>
      </c>
      <c r="F148" t="s">
        <v>55</v>
      </c>
      <c r="G148" t="s">
        <v>211</v>
      </c>
      <c r="H148">
        <v>0</v>
      </c>
      <c r="I148">
        <v>0.3</v>
      </c>
      <c r="J148">
        <v>0.3</v>
      </c>
      <c r="K148">
        <v>10</v>
      </c>
      <c r="L148" t="s">
        <v>247</v>
      </c>
      <c r="M148" t="s">
        <v>226</v>
      </c>
      <c r="N148">
        <v>0.50590000000000002</v>
      </c>
      <c r="O148" t="s">
        <v>214</v>
      </c>
      <c r="P148">
        <v>0.50590000000000002</v>
      </c>
      <c r="Q148">
        <v>20</v>
      </c>
    </row>
    <row r="149" spans="1:17" x14ac:dyDescent="0.2">
      <c r="A149">
        <v>8004602</v>
      </c>
      <c r="C149" t="s">
        <v>55</v>
      </c>
      <c r="D149" t="s">
        <v>221</v>
      </c>
      <c r="E149" t="s">
        <v>3</v>
      </c>
      <c r="F149" t="s">
        <v>55</v>
      </c>
      <c r="G149" t="s">
        <v>211</v>
      </c>
      <c r="H149">
        <v>0</v>
      </c>
      <c r="I149">
        <v>0.14000000000000001</v>
      </c>
      <c r="J149">
        <v>0.14000000000000001</v>
      </c>
      <c r="K149">
        <v>9</v>
      </c>
      <c r="L149" t="s">
        <v>235</v>
      </c>
      <c r="M149" t="s">
        <v>227</v>
      </c>
      <c r="N149">
        <v>0.50590000000000002</v>
      </c>
      <c r="O149" t="s">
        <v>214</v>
      </c>
      <c r="P149">
        <v>0.50590000000000002</v>
      </c>
      <c r="Q149">
        <v>20</v>
      </c>
    </row>
    <row r="150" spans="1:17" x14ac:dyDescent="0.2">
      <c r="A150">
        <v>8004602</v>
      </c>
      <c r="C150" t="s">
        <v>55</v>
      </c>
      <c r="D150" t="s">
        <v>221</v>
      </c>
      <c r="E150" t="s">
        <v>4</v>
      </c>
      <c r="F150" t="s">
        <v>55</v>
      </c>
      <c r="G150" t="s">
        <v>211</v>
      </c>
      <c r="H150">
        <v>0</v>
      </c>
      <c r="I150">
        <v>0.3</v>
      </c>
      <c r="J150">
        <v>0.3</v>
      </c>
      <c r="K150">
        <v>10</v>
      </c>
      <c r="L150" t="s">
        <v>247</v>
      </c>
      <c r="M150" t="s">
        <v>229</v>
      </c>
      <c r="N150">
        <v>0.50590000000000002</v>
      </c>
      <c r="O150" t="s">
        <v>214</v>
      </c>
      <c r="P150">
        <v>0.50590000000000002</v>
      </c>
      <c r="Q150">
        <v>20</v>
      </c>
    </row>
    <row r="151" spans="1:17" x14ac:dyDescent="0.2">
      <c r="A151">
        <v>8004603</v>
      </c>
      <c r="C151" t="s">
        <v>55</v>
      </c>
      <c r="D151" t="s">
        <v>221</v>
      </c>
      <c r="E151" t="s">
        <v>7</v>
      </c>
      <c r="F151" t="s">
        <v>55</v>
      </c>
      <c r="G151" t="s">
        <v>222</v>
      </c>
      <c r="H151">
        <v>0</v>
      </c>
      <c r="I151">
        <v>5.0000000000000001E-4</v>
      </c>
      <c r="J151">
        <v>5.0000000000000001E-4</v>
      </c>
      <c r="K151">
        <v>20</v>
      </c>
      <c r="L151" t="s">
        <v>225</v>
      </c>
      <c r="M151" t="s">
        <v>213</v>
      </c>
      <c r="N151">
        <v>1.0117</v>
      </c>
      <c r="O151" t="s">
        <v>214</v>
      </c>
      <c r="P151">
        <v>1.0117</v>
      </c>
      <c r="Q151">
        <v>20</v>
      </c>
    </row>
    <row r="152" spans="1:17" x14ac:dyDescent="0.2">
      <c r="A152">
        <v>8004603</v>
      </c>
      <c r="C152" t="s">
        <v>55</v>
      </c>
      <c r="D152" t="s">
        <v>215</v>
      </c>
      <c r="E152" t="s">
        <v>6</v>
      </c>
      <c r="F152" t="s">
        <v>55</v>
      </c>
      <c r="G152" t="s">
        <v>211</v>
      </c>
      <c r="H152">
        <v>0</v>
      </c>
      <c r="I152">
        <v>0.3</v>
      </c>
      <c r="J152">
        <v>0.3</v>
      </c>
      <c r="K152">
        <v>10</v>
      </c>
      <c r="L152" t="s">
        <v>216</v>
      </c>
      <c r="M152" t="s">
        <v>217</v>
      </c>
      <c r="N152">
        <v>1.0117</v>
      </c>
      <c r="O152" t="s">
        <v>214</v>
      </c>
      <c r="P152">
        <v>1.0117</v>
      </c>
      <c r="Q152">
        <v>20</v>
      </c>
    </row>
    <row r="153" spans="1:17" x14ac:dyDescent="0.2">
      <c r="A153">
        <v>8004603</v>
      </c>
      <c r="C153" t="s">
        <v>55</v>
      </c>
      <c r="D153" t="s">
        <v>215</v>
      </c>
      <c r="E153" t="s">
        <v>38</v>
      </c>
      <c r="F153" t="s">
        <v>55</v>
      </c>
      <c r="G153" t="s">
        <v>211</v>
      </c>
      <c r="H153">
        <v>0</v>
      </c>
      <c r="I153">
        <v>1</v>
      </c>
      <c r="J153">
        <v>1</v>
      </c>
      <c r="K153">
        <v>10</v>
      </c>
      <c r="L153" t="s">
        <v>216</v>
      </c>
      <c r="M153" t="s">
        <v>217</v>
      </c>
      <c r="N153">
        <v>1.012</v>
      </c>
      <c r="O153" t="s">
        <v>214</v>
      </c>
      <c r="P153">
        <v>1.012</v>
      </c>
      <c r="Q153">
        <v>20</v>
      </c>
    </row>
    <row r="154" spans="1:17" x14ac:dyDescent="0.2">
      <c r="A154">
        <v>8004603</v>
      </c>
      <c r="C154" t="s">
        <v>55</v>
      </c>
      <c r="D154" t="s">
        <v>221</v>
      </c>
      <c r="E154" t="s">
        <v>40</v>
      </c>
      <c r="F154" t="s">
        <v>55</v>
      </c>
      <c r="G154" t="s">
        <v>211</v>
      </c>
      <c r="H154">
        <v>0</v>
      </c>
      <c r="I154">
        <v>1</v>
      </c>
      <c r="J154">
        <v>1</v>
      </c>
      <c r="K154">
        <v>10</v>
      </c>
      <c r="L154" t="s">
        <v>247</v>
      </c>
      <c r="M154" t="s">
        <v>218</v>
      </c>
      <c r="N154">
        <v>1.0117</v>
      </c>
      <c r="O154" t="s">
        <v>214</v>
      </c>
      <c r="P154">
        <v>1.0117</v>
      </c>
      <c r="Q154">
        <v>20</v>
      </c>
    </row>
    <row r="155" spans="1:17" x14ac:dyDescent="0.2">
      <c r="A155">
        <v>8004603</v>
      </c>
      <c r="C155" t="s">
        <v>55</v>
      </c>
      <c r="D155" t="s">
        <v>221</v>
      </c>
      <c r="E155" t="s">
        <v>4</v>
      </c>
      <c r="F155" t="s">
        <v>55</v>
      </c>
      <c r="G155" t="s">
        <v>211</v>
      </c>
      <c r="H155">
        <v>0</v>
      </c>
      <c r="I155">
        <v>0.3</v>
      </c>
      <c r="J155">
        <v>0.3</v>
      </c>
      <c r="K155">
        <v>10</v>
      </c>
      <c r="L155" t="s">
        <v>247</v>
      </c>
      <c r="M155" t="s">
        <v>220</v>
      </c>
      <c r="N155">
        <v>1.0117</v>
      </c>
      <c r="O155" t="s">
        <v>214</v>
      </c>
      <c r="P155">
        <v>1.0117</v>
      </c>
      <c r="Q155">
        <v>20</v>
      </c>
    </row>
    <row r="156" spans="1:17" x14ac:dyDescent="0.2">
      <c r="A156">
        <v>8004603</v>
      </c>
      <c r="C156" t="s">
        <v>55</v>
      </c>
      <c r="D156" t="s">
        <v>221</v>
      </c>
      <c r="E156" t="s">
        <v>40</v>
      </c>
      <c r="F156" t="s">
        <v>55</v>
      </c>
      <c r="G156" t="s">
        <v>211</v>
      </c>
      <c r="H156">
        <v>0</v>
      </c>
      <c r="I156">
        <v>1</v>
      </c>
      <c r="J156">
        <v>1</v>
      </c>
      <c r="K156">
        <v>10</v>
      </c>
      <c r="L156" t="s">
        <v>247</v>
      </c>
      <c r="M156" t="s">
        <v>223</v>
      </c>
      <c r="N156">
        <v>1.0117</v>
      </c>
      <c r="O156" t="s">
        <v>214</v>
      </c>
      <c r="P156">
        <v>1.0117</v>
      </c>
      <c r="Q156">
        <v>20</v>
      </c>
    </row>
    <row r="157" spans="1:17" x14ac:dyDescent="0.2">
      <c r="A157">
        <v>8004603</v>
      </c>
      <c r="C157" t="s">
        <v>55</v>
      </c>
      <c r="D157" t="s">
        <v>221</v>
      </c>
      <c r="E157" t="s">
        <v>4</v>
      </c>
      <c r="F157" t="s">
        <v>55</v>
      </c>
      <c r="G157" t="s">
        <v>211</v>
      </c>
      <c r="H157">
        <v>0</v>
      </c>
      <c r="I157">
        <v>0.3</v>
      </c>
      <c r="J157">
        <v>0.3</v>
      </c>
      <c r="K157">
        <v>10</v>
      </c>
      <c r="L157" t="s">
        <v>247</v>
      </c>
      <c r="M157" t="s">
        <v>224</v>
      </c>
      <c r="N157">
        <v>1.0117</v>
      </c>
      <c r="O157" t="s">
        <v>214</v>
      </c>
      <c r="P157">
        <v>1.0117</v>
      </c>
      <c r="Q157">
        <v>20</v>
      </c>
    </row>
    <row r="158" spans="1:17" x14ac:dyDescent="0.2">
      <c r="A158">
        <v>8004603</v>
      </c>
      <c r="C158" t="s">
        <v>55</v>
      </c>
      <c r="D158" t="s">
        <v>221</v>
      </c>
      <c r="E158" t="s">
        <v>3</v>
      </c>
      <c r="F158" t="s">
        <v>55</v>
      </c>
      <c r="G158" t="s">
        <v>211</v>
      </c>
      <c r="H158">
        <v>0</v>
      </c>
      <c r="I158">
        <v>0.14000000000000001</v>
      </c>
      <c r="J158">
        <v>0.14000000000000001</v>
      </c>
      <c r="K158">
        <v>9</v>
      </c>
      <c r="L158" t="s">
        <v>235</v>
      </c>
      <c r="M158" t="s">
        <v>226</v>
      </c>
      <c r="N158">
        <v>1.0117</v>
      </c>
      <c r="O158" t="s">
        <v>214</v>
      </c>
      <c r="P158">
        <v>1.0117</v>
      </c>
      <c r="Q158">
        <v>20</v>
      </c>
    </row>
    <row r="159" spans="1:17" x14ac:dyDescent="0.2">
      <c r="A159">
        <v>8004603</v>
      </c>
      <c r="C159" t="s">
        <v>55</v>
      </c>
      <c r="D159" t="s">
        <v>221</v>
      </c>
      <c r="E159" t="s">
        <v>4</v>
      </c>
      <c r="F159" t="s">
        <v>55</v>
      </c>
      <c r="G159" t="s">
        <v>211</v>
      </c>
      <c r="H159">
        <v>0</v>
      </c>
      <c r="I159">
        <v>0.3</v>
      </c>
      <c r="J159">
        <v>0.3</v>
      </c>
      <c r="K159">
        <v>10</v>
      </c>
      <c r="L159" t="s">
        <v>247</v>
      </c>
      <c r="M159" t="s">
        <v>227</v>
      </c>
      <c r="N159">
        <v>1.0117</v>
      </c>
      <c r="O159" t="s">
        <v>214</v>
      </c>
      <c r="P159">
        <v>1.0117</v>
      </c>
      <c r="Q159">
        <v>20</v>
      </c>
    </row>
    <row r="160" spans="1:17" x14ac:dyDescent="0.2">
      <c r="A160">
        <v>8004801</v>
      </c>
      <c r="C160" t="s">
        <v>55</v>
      </c>
      <c r="D160" t="s">
        <v>221</v>
      </c>
      <c r="E160" t="s">
        <v>16</v>
      </c>
      <c r="F160" t="s">
        <v>55</v>
      </c>
      <c r="G160" t="s">
        <v>222</v>
      </c>
      <c r="H160">
        <v>0</v>
      </c>
      <c r="I160">
        <v>5.9999999999999995E-4</v>
      </c>
      <c r="J160">
        <v>5.9999999999999995E-4</v>
      </c>
      <c r="K160">
        <v>16</v>
      </c>
      <c r="L160" t="s">
        <v>225</v>
      </c>
      <c r="M160" t="s">
        <v>213</v>
      </c>
      <c r="N160">
        <v>4.0468000000000002</v>
      </c>
      <c r="O160" t="s">
        <v>214</v>
      </c>
      <c r="P160">
        <v>4.0468000000000002</v>
      </c>
      <c r="Q160">
        <v>20</v>
      </c>
    </row>
    <row r="161" spans="1:17" x14ac:dyDescent="0.2">
      <c r="A161">
        <v>8004801</v>
      </c>
      <c r="C161" t="s">
        <v>55</v>
      </c>
      <c r="D161" t="s">
        <v>221</v>
      </c>
      <c r="E161" t="s">
        <v>294</v>
      </c>
      <c r="F161" t="s">
        <v>55</v>
      </c>
      <c r="G161" t="s">
        <v>211</v>
      </c>
      <c r="H161">
        <v>0</v>
      </c>
      <c r="I161">
        <v>2</v>
      </c>
      <c r="J161">
        <v>2</v>
      </c>
      <c r="K161">
        <v>10</v>
      </c>
      <c r="L161" t="s">
        <v>344</v>
      </c>
      <c r="M161" t="s">
        <v>217</v>
      </c>
      <c r="N161">
        <v>4.0468000000000002</v>
      </c>
      <c r="O161" t="s">
        <v>214</v>
      </c>
      <c r="P161">
        <v>4.0468000000000002</v>
      </c>
      <c r="Q161">
        <v>20</v>
      </c>
    </row>
    <row r="162" spans="1:17" x14ac:dyDescent="0.2">
      <c r="A162">
        <v>8004801</v>
      </c>
      <c r="C162" t="s">
        <v>55</v>
      </c>
      <c r="D162" t="s">
        <v>221</v>
      </c>
      <c r="E162" t="s">
        <v>45</v>
      </c>
      <c r="F162" t="s">
        <v>55</v>
      </c>
      <c r="G162" t="s">
        <v>211</v>
      </c>
      <c r="H162">
        <v>0</v>
      </c>
      <c r="I162">
        <v>2.5</v>
      </c>
      <c r="J162">
        <v>2.5</v>
      </c>
      <c r="K162">
        <v>10</v>
      </c>
      <c r="L162" t="s">
        <v>344</v>
      </c>
      <c r="M162" t="s">
        <v>217</v>
      </c>
      <c r="N162">
        <v>4.0469999999999997</v>
      </c>
      <c r="O162" t="s">
        <v>214</v>
      </c>
      <c r="P162">
        <v>4.0469999999999997</v>
      </c>
      <c r="Q162">
        <v>20</v>
      </c>
    </row>
    <row r="163" spans="1:17" x14ac:dyDescent="0.2">
      <c r="A163">
        <v>8004801</v>
      </c>
      <c r="C163" t="s">
        <v>55</v>
      </c>
      <c r="D163" t="s">
        <v>221</v>
      </c>
      <c r="E163" t="s">
        <v>6</v>
      </c>
      <c r="F163" t="s">
        <v>55</v>
      </c>
      <c r="G163" t="s">
        <v>211</v>
      </c>
      <c r="H163">
        <v>0</v>
      </c>
      <c r="I163">
        <v>1.2</v>
      </c>
      <c r="J163">
        <v>1.2</v>
      </c>
      <c r="K163">
        <v>10</v>
      </c>
      <c r="L163" t="s">
        <v>344</v>
      </c>
      <c r="M163" t="s">
        <v>217</v>
      </c>
      <c r="N163">
        <v>4.0469999999999997</v>
      </c>
      <c r="O163" t="s">
        <v>214</v>
      </c>
      <c r="P163">
        <v>4.0469999999999997</v>
      </c>
      <c r="Q163">
        <v>20</v>
      </c>
    </row>
    <row r="164" spans="1:17" x14ac:dyDescent="0.2">
      <c r="A164">
        <v>8004801</v>
      </c>
      <c r="C164" t="s">
        <v>55</v>
      </c>
      <c r="D164" t="s">
        <v>221</v>
      </c>
      <c r="E164" t="s">
        <v>21</v>
      </c>
      <c r="F164" t="s">
        <v>55</v>
      </c>
      <c r="G164" t="s">
        <v>211</v>
      </c>
      <c r="H164">
        <v>0</v>
      </c>
      <c r="I164">
        <v>0.125</v>
      </c>
      <c r="J164">
        <v>0.125</v>
      </c>
      <c r="K164">
        <v>10</v>
      </c>
      <c r="L164" t="s">
        <v>235</v>
      </c>
      <c r="M164" t="s">
        <v>218</v>
      </c>
      <c r="N164">
        <v>4.0468000000000002</v>
      </c>
      <c r="O164" t="s">
        <v>214</v>
      </c>
      <c r="P164">
        <v>4.0468000000000002</v>
      </c>
      <c r="Q164">
        <v>20</v>
      </c>
    </row>
    <row r="165" spans="1:17" x14ac:dyDescent="0.2">
      <c r="A165">
        <v>8004802</v>
      </c>
      <c r="C165" t="s">
        <v>55</v>
      </c>
      <c r="D165" t="s">
        <v>221</v>
      </c>
      <c r="E165" t="s">
        <v>168</v>
      </c>
      <c r="F165" t="s">
        <v>55</v>
      </c>
      <c r="G165" t="s">
        <v>222</v>
      </c>
      <c r="H165">
        <v>0</v>
      </c>
      <c r="I165">
        <v>0</v>
      </c>
      <c r="J165">
        <v>0</v>
      </c>
      <c r="K165">
        <v>20</v>
      </c>
      <c r="L165" t="s">
        <v>369</v>
      </c>
      <c r="M165" t="s">
        <v>213</v>
      </c>
      <c r="N165">
        <v>0.80940000000000001</v>
      </c>
      <c r="O165" t="s">
        <v>214</v>
      </c>
      <c r="P165">
        <v>0.80940000000000001</v>
      </c>
      <c r="Q165">
        <v>20</v>
      </c>
    </row>
    <row r="166" spans="1:17" x14ac:dyDescent="0.2">
      <c r="A166">
        <v>8004802</v>
      </c>
      <c r="C166" t="s">
        <v>55</v>
      </c>
      <c r="D166" t="s">
        <v>215</v>
      </c>
      <c r="E166" t="s">
        <v>1</v>
      </c>
      <c r="F166" t="s">
        <v>55</v>
      </c>
      <c r="G166" t="s">
        <v>211</v>
      </c>
      <c r="H166">
        <v>0</v>
      </c>
      <c r="I166">
        <v>1</v>
      </c>
      <c r="J166">
        <v>1</v>
      </c>
      <c r="K166">
        <v>10</v>
      </c>
      <c r="L166" t="s">
        <v>216</v>
      </c>
      <c r="M166" t="s">
        <v>217</v>
      </c>
      <c r="N166">
        <v>0.80940000000000001</v>
      </c>
      <c r="O166" t="s">
        <v>214</v>
      </c>
      <c r="P166">
        <v>0.80940000000000001</v>
      </c>
      <c r="Q166">
        <v>20</v>
      </c>
    </row>
    <row r="167" spans="1:17" x14ac:dyDescent="0.2">
      <c r="A167">
        <v>8004802</v>
      </c>
      <c r="C167" t="s">
        <v>55</v>
      </c>
      <c r="D167" t="s">
        <v>221</v>
      </c>
      <c r="E167" t="s">
        <v>3</v>
      </c>
      <c r="F167" t="s">
        <v>55</v>
      </c>
      <c r="G167" t="s">
        <v>211</v>
      </c>
      <c r="H167">
        <v>0</v>
      </c>
      <c r="I167">
        <v>0.25</v>
      </c>
      <c r="J167">
        <v>0.25</v>
      </c>
      <c r="K167">
        <v>9</v>
      </c>
      <c r="L167" t="s">
        <v>235</v>
      </c>
      <c r="M167" t="s">
        <v>218</v>
      </c>
      <c r="N167">
        <v>0.80940000000000001</v>
      </c>
      <c r="O167" t="s">
        <v>214</v>
      </c>
      <c r="P167">
        <v>0.80940000000000001</v>
      </c>
      <c r="Q167">
        <v>20</v>
      </c>
    </row>
    <row r="168" spans="1:17" x14ac:dyDescent="0.2">
      <c r="A168">
        <v>8004803</v>
      </c>
      <c r="C168" t="s">
        <v>55</v>
      </c>
      <c r="D168" t="s">
        <v>221</v>
      </c>
      <c r="E168" t="s">
        <v>16</v>
      </c>
      <c r="F168" t="s">
        <v>55</v>
      </c>
      <c r="G168" t="s">
        <v>222</v>
      </c>
      <c r="H168">
        <v>0</v>
      </c>
      <c r="I168">
        <v>2.9999999999999997E-4</v>
      </c>
      <c r="J168">
        <v>2.9999999999999997E-4</v>
      </c>
      <c r="K168">
        <v>16</v>
      </c>
      <c r="L168" t="s">
        <v>225</v>
      </c>
      <c r="M168" t="s">
        <v>213</v>
      </c>
      <c r="N168">
        <v>1.214</v>
      </c>
      <c r="O168" t="s">
        <v>214</v>
      </c>
      <c r="P168">
        <v>1.214</v>
      </c>
      <c r="Q168">
        <v>20</v>
      </c>
    </row>
    <row r="169" spans="1:17" x14ac:dyDescent="0.2">
      <c r="A169">
        <v>8004803</v>
      </c>
      <c r="C169" t="s">
        <v>55</v>
      </c>
      <c r="D169" t="s">
        <v>221</v>
      </c>
      <c r="E169" t="s">
        <v>28</v>
      </c>
      <c r="F169" t="s">
        <v>55</v>
      </c>
      <c r="G169" t="s">
        <v>211</v>
      </c>
      <c r="H169">
        <v>0</v>
      </c>
      <c r="I169">
        <v>3</v>
      </c>
      <c r="J169">
        <v>3</v>
      </c>
      <c r="K169">
        <v>10</v>
      </c>
      <c r="L169" t="s">
        <v>344</v>
      </c>
      <c r="M169" t="s">
        <v>217</v>
      </c>
      <c r="N169">
        <v>1.214</v>
      </c>
      <c r="O169" t="s">
        <v>214</v>
      </c>
      <c r="P169">
        <v>1.214</v>
      </c>
      <c r="Q169">
        <v>20</v>
      </c>
    </row>
    <row r="170" spans="1:17" x14ac:dyDescent="0.2">
      <c r="A170">
        <v>8004803</v>
      </c>
      <c r="C170" t="s">
        <v>55</v>
      </c>
      <c r="D170" t="s">
        <v>221</v>
      </c>
      <c r="E170" t="s">
        <v>294</v>
      </c>
      <c r="F170" t="s">
        <v>55</v>
      </c>
      <c r="G170" t="s">
        <v>211</v>
      </c>
      <c r="H170">
        <v>0</v>
      </c>
      <c r="I170">
        <v>1.5</v>
      </c>
      <c r="J170">
        <v>1.5</v>
      </c>
      <c r="K170">
        <v>10</v>
      </c>
      <c r="L170" t="s">
        <v>228</v>
      </c>
      <c r="M170" t="s">
        <v>218</v>
      </c>
      <c r="N170">
        <v>1.214</v>
      </c>
      <c r="O170" t="s">
        <v>214</v>
      </c>
      <c r="P170">
        <v>1.214</v>
      </c>
      <c r="Q170">
        <v>20</v>
      </c>
    </row>
    <row r="171" spans="1:17" x14ac:dyDescent="0.2">
      <c r="A171">
        <v>8004804</v>
      </c>
      <c r="C171" t="s">
        <v>55</v>
      </c>
      <c r="D171" t="s">
        <v>221</v>
      </c>
      <c r="E171" t="s">
        <v>7</v>
      </c>
      <c r="F171" t="s">
        <v>55</v>
      </c>
      <c r="G171" t="s">
        <v>222</v>
      </c>
      <c r="H171">
        <v>0</v>
      </c>
      <c r="I171">
        <v>2.7000000000000001E-3</v>
      </c>
      <c r="J171">
        <v>2.7000000000000001E-3</v>
      </c>
      <c r="K171">
        <v>20</v>
      </c>
      <c r="L171" t="s">
        <v>225</v>
      </c>
      <c r="M171" t="s">
        <v>213</v>
      </c>
      <c r="N171">
        <v>4.0468000000000002</v>
      </c>
      <c r="O171" t="s">
        <v>214</v>
      </c>
      <c r="P171">
        <v>4.0468000000000002</v>
      </c>
      <c r="Q171">
        <v>20</v>
      </c>
    </row>
    <row r="172" spans="1:17" x14ac:dyDescent="0.2">
      <c r="A172">
        <v>8004804</v>
      </c>
      <c r="C172" t="s">
        <v>55</v>
      </c>
      <c r="D172" t="s">
        <v>221</v>
      </c>
      <c r="E172" t="s">
        <v>41</v>
      </c>
      <c r="F172" t="s">
        <v>55</v>
      </c>
      <c r="G172" t="s">
        <v>222</v>
      </c>
      <c r="H172">
        <v>0</v>
      </c>
      <c r="I172">
        <v>2.2000000000000001E-3</v>
      </c>
      <c r="J172">
        <v>2.2000000000000001E-3</v>
      </c>
      <c r="K172">
        <v>20</v>
      </c>
      <c r="L172" t="s">
        <v>225</v>
      </c>
      <c r="M172" t="s">
        <v>217</v>
      </c>
      <c r="N172">
        <v>4.0468000000000002</v>
      </c>
      <c r="O172" t="s">
        <v>214</v>
      </c>
      <c r="P172">
        <v>4.0468000000000002</v>
      </c>
      <c r="Q172">
        <v>20</v>
      </c>
    </row>
    <row r="173" spans="1:17" x14ac:dyDescent="0.2">
      <c r="A173">
        <v>8004804</v>
      </c>
      <c r="C173" t="s">
        <v>55</v>
      </c>
      <c r="D173" t="s">
        <v>215</v>
      </c>
      <c r="E173" t="s">
        <v>1</v>
      </c>
      <c r="F173" t="s">
        <v>55</v>
      </c>
      <c r="G173" t="s">
        <v>211</v>
      </c>
      <c r="H173">
        <v>0</v>
      </c>
      <c r="I173">
        <v>1</v>
      </c>
      <c r="J173">
        <v>1</v>
      </c>
      <c r="K173">
        <v>10</v>
      </c>
      <c r="L173" t="s">
        <v>216</v>
      </c>
      <c r="M173" t="s">
        <v>218</v>
      </c>
      <c r="N173">
        <v>4.0468000000000002</v>
      </c>
      <c r="O173" t="s">
        <v>214</v>
      </c>
      <c r="P173">
        <v>4.0468000000000002</v>
      </c>
      <c r="Q173">
        <v>20</v>
      </c>
    </row>
    <row r="174" spans="1:17" x14ac:dyDescent="0.2">
      <c r="A174">
        <v>8004804</v>
      </c>
      <c r="C174" t="s">
        <v>55</v>
      </c>
      <c r="D174" t="s">
        <v>215</v>
      </c>
      <c r="E174" t="s">
        <v>2</v>
      </c>
      <c r="F174" t="s">
        <v>55</v>
      </c>
      <c r="G174" t="s">
        <v>211</v>
      </c>
      <c r="H174">
        <v>0</v>
      </c>
      <c r="I174">
        <v>0.125</v>
      </c>
      <c r="J174">
        <v>0.125</v>
      </c>
      <c r="K174">
        <v>10</v>
      </c>
      <c r="L174" t="s">
        <v>216</v>
      </c>
      <c r="M174" t="s">
        <v>218</v>
      </c>
      <c r="N174">
        <v>4.0469999999999997</v>
      </c>
      <c r="O174" t="s">
        <v>214</v>
      </c>
      <c r="P174">
        <v>4.0469999999999997</v>
      </c>
      <c r="Q174">
        <v>20</v>
      </c>
    </row>
    <row r="175" spans="1:17" x14ac:dyDescent="0.2">
      <c r="A175">
        <v>8004804</v>
      </c>
      <c r="C175" t="s">
        <v>55</v>
      </c>
      <c r="D175" t="s">
        <v>221</v>
      </c>
      <c r="E175" t="s">
        <v>3</v>
      </c>
      <c r="F175" t="s">
        <v>55</v>
      </c>
      <c r="G175" t="s">
        <v>211</v>
      </c>
      <c r="H175">
        <v>0</v>
      </c>
      <c r="I175">
        <v>0.25</v>
      </c>
      <c r="J175">
        <v>0.25</v>
      </c>
      <c r="K175">
        <v>9</v>
      </c>
      <c r="L175" t="s">
        <v>235</v>
      </c>
      <c r="M175" t="s">
        <v>220</v>
      </c>
      <c r="N175">
        <v>4.0468000000000002</v>
      </c>
      <c r="O175" t="s">
        <v>214</v>
      </c>
      <c r="P175">
        <v>4.0468000000000002</v>
      </c>
      <c r="Q175">
        <v>20</v>
      </c>
    </row>
    <row r="176" spans="1:17" x14ac:dyDescent="0.2">
      <c r="A176">
        <v>8004804</v>
      </c>
      <c r="C176" t="s">
        <v>55</v>
      </c>
      <c r="D176" t="s">
        <v>221</v>
      </c>
      <c r="E176" t="s">
        <v>4</v>
      </c>
      <c r="F176" t="s">
        <v>55</v>
      </c>
      <c r="G176" t="s">
        <v>211</v>
      </c>
      <c r="H176">
        <v>0</v>
      </c>
      <c r="I176">
        <v>0.3</v>
      </c>
      <c r="J176">
        <v>0.3</v>
      </c>
      <c r="K176">
        <v>10</v>
      </c>
      <c r="L176" t="s">
        <v>345</v>
      </c>
      <c r="M176" t="s">
        <v>223</v>
      </c>
      <c r="N176">
        <v>4.0468000000000002</v>
      </c>
      <c r="O176" t="s">
        <v>214</v>
      </c>
      <c r="P176">
        <v>4.0468000000000002</v>
      </c>
      <c r="Q176">
        <v>20</v>
      </c>
    </row>
    <row r="177" spans="1:17" x14ac:dyDescent="0.2">
      <c r="A177">
        <v>8004901</v>
      </c>
      <c r="C177" t="s">
        <v>55</v>
      </c>
      <c r="D177" t="s">
        <v>221</v>
      </c>
      <c r="E177" t="s">
        <v>16</v>
      </c>
      <c r="F177" t="s">
        <v>55</v>
      </c>
      <c r="G177" t="s">
        <v>222</v>
      </c>
      <c r="H177">
        <v>0</v>
      </c>
      <c r="I177">
        <v>4.3E-3</v>
      </c>
      <c r="J177">
        <v>4.3E-3</v>
      </c>
      <c r="K177">
        <v>16</v>
      </c>
      <c r="L177" t="s">
        <v>225</v>
      </c>
      <c r="M177" t="s">
        <v>213</v>
      </c>
      <c r="N177">
        <v>6.07</v>
      </c>
      <c r="O177" t="s">
        <v>214</v>
      </c>
      <c r="P177">
        <v>6.07</v>
      </c>
      <c r="Q177">
        <v>20</v>
      </c>
    </row>
    <row r="178" spans="1:17" x14ac:dyDescent="0.2">
      <c r="A178">
        <v>8004901</v>
      </c>
      <c r="C178" t="s">
        <v>55</v>
      </c>
      <c r="D178" t="s">
        <v>210</v>
      </c>
      <c r="E178" t="s">
        <v>38</v>
      </c>
      <c r="F178" t="s">
        <v>55</v>
      </c>
      <c r="G178" t="s">
        <v>211</v>
      </c>
      <c r="H178">
        <v>0</v>
      </c>
      <c r="I178">
        <v>3</v>
      </c>
      <c r="J178">
        <v>3</v>
      </c>
      <c r="K178">
        <v>10</v>
      </c>
      <c r="L178" t="s">
        <v>212</v>
      </c>
      <c r="M178" t="s">
        <v>217</v>
      </c>
      <c r="N178">
        <v>6.07</v>
      </c>
      <c r="O178" t="s">
        <v>214</v>
      </c>
      <c r="P178">
        <v>6.07</v>
      </c>
      <c r="Q178">
        <v>20</v>
      </c>
    </row>
    <row r="179" spans="1:17" x14ac:dyDescent="0.2">
      <c r="A179">
        <v>8004901</v>
      </c>
      <c r="C179" t="s">
        <v>55</v>
      </c>
      <c r="D179" t="s">
        <v>221</v>
      </c>
      <c r="E179" t="s">
        <v>295</v>
      </c>
      <c r="F179" t="s">
        <v>55</v>
      </c>
      <c r="G179" t="s">
        <v>211</v>
      </c>
      <c r="H179">
        <v>0</v>
      </c>
      <c r="I179">
        <v>0.6</v>
      </c>
      <c r="J179">
        <v>0.6</v>
      </c>
      <c r="K179">
        <v>10</v>
      </c>
      <c r="L179" t="s">
        <v>228</v>
      </c>
      <c r="M179" t="s">
        <v>218</v>
      </c>
      <c r="N179">
        <v>6.07</v>
      </c>
      <c r="O179" t="s">
        <v>214</v>
      </c>
      <c r="P179">
        <v>6.07</v>
      </c>
      <c r="Q179">
        <v>20</v>
      </c>
    </row>
    <row r="180" spans="1:17" x14ac:dyDescent="0.2">
      <c r="A180">
        <v>8004901</v>
      </c>
      <c r="C180" t="s">
        <v>55</v>
      </c>
      <c r="D180" t="s">
        <v>221</v>
      </c>
      <c r="E180" t="s">
        <v>45</v>
      </c>
      <c r="F180" t="s">
        <v>55</v>
      </c>
      <c r="G180" t="s">
        <v>211</v>
      </c>
      <c r="H180">
        <v>0</v>
      </c>
      <c r="I180">
        <v>2.4</v>
      </c>
      <c r="J180">
        <v>2.4</v>
      </c>
      <c r="K180">
        <v>10</v>
      </c>
      <c r="L180" t="s">
        <v>228</v>
      </c>
      <c r="M180" t="s">
        <v>220</v>
      </c>
      <c r="N180">
        <v>6.07</v>
      </c>
      <c r="O180" t="s">
        <v>214</v>
      </c>
      <c r="P180">
        <v>6.07</v>
      </c>
      <c r="Q180">
        <v>20</v>
      </c>
    </row>
    <row r="181" spans="1:17" x14ac:dyDescent="0.2">
      <c r="A181">
        <v>8004901</v>
      </c>
      <c r="C181" t="s">
        <v>55</v>
      </c>
      <c r="D181" t="s">
        <v>221</v>
      </c>
      <c r="E181" t="s">
        <v>3</v>
      </c>
      <c r="F181" t="s">
        <v>55</v>
      </c>
      <c r="G181" t="s">
        <v>211</v>
      </c>
      <c r="H181">
        <v>0</v>
      </c>
      <c r="I181">
        <v>0.25</v>
      </c>
      <c r="J181">
        <v>0.25</v>
      </c>
      <c r="K181">
        <v>9</v>
      </c>
      <c r="L181" t="s">
        <v>234</v>
      </c>
      <c r="M181" t="s">
        <v>223</v>
      </c>
      <c r="N181">
        <v>6.07</v>
      </c>
      <c r="O181" t="s">
        <v>214</v>
      </c>
      <c r="P181">
        <v>6.07</v>
      </c>
      <c r="Q181">
        <v>20</v>
      </c>
    </row>
    <row r="182" spans="1:17" x14ac:dyDescent="0.2">
      <c r="A182">
        <v>8004901</v>
      </c>
      <c r="C182" t="s">
        <v>55</v>
      </c>
      <c r="D182" t="s">
        <v>221</v>
      </c>
      <c r="E182" t="s">
        <v>18</v>
      </c>
      <c r="F182" t="s">
        <v>55</v>
      </c>
      <c r="G182" t="s">
        <v>211</v>
      </c>
      <c r="H182">
        <v>0</v>
      </c>
      <c r="I182">
        <v>0.39</v>
      </c>
      <c r="J182">
        <v>0.39</v>
      </c>
      <c r="K182">
        <v>10</v>
      </c>
      <c r="L182" t="s">
        <v>234</v>
      </c>
      <c r="M182" t="s">
        <v>224</v>
      </c>
      <c r="N182">
        <v>6.07</v>
      </c>
      <c r="O182" t="s">
        <v>214</v>
      </c>
      <c r="P182">
        <v>6.07</v>
      </c>
      <c r="Q182">
        <v>20</v>
      </c>
    </row>
    <row r="183" spans="1:17" x14ac:dyDescent="0.2">
      <c r="A183">
        <v>8004901</v>
      </c>
      <c r="C183" t="s">
        <v>55</v>
      </c>
      <c r="D183" t="s">
        <v>221</v>
      </c>
      <c r="E183" t="s">
        <v>12</v>
      </c>
      <c r="F183" t="s">
        <v>55</v>
      </c>
      <c r="G183" t="s">
        <v>211</v>
      </c>
      <c r="H183">
        <v>0</v>
      </c>
      <c r="I183">
        <v>1.4</v>
      </c>
      <c r="J183">
        <v>1.4</v>
      </c>
      <c r="K183">
        <v>10</v>
      </c>
      <c r="L183" t="s">
        <v>228</v>
      </c>
      <c r="M183" t="s">
        <v>226</v>
      </c>
      <c r="N183">
        <v>6.07</v>
      </c>
      <c r="O183" t="s">
        <v>214</v>
      </c>
      <c r="P183">
        <v>6.07</v>
      </c>
      <c r="Q183">
        <v>20</v>
      </c>
    </row>
    <row r="184" spans="1:17" x14ac:dyDescent="0.2">
      <c r="A184">
        <v>8004901</v>
      </c>
      <c r="C184" t="s">
        <v>55</v>
      </c>
      <c r="D184" t="s">
        <v>221</v>
      </c>
      <c r="E184" t="s">
        <v>31</v>
      </c>
      <c r="F184" t="s">
        <v>55</v>
      </c>
      <c r="G184" t="s">
        <v>211</v>
      </c>
      <c r="H184">
        <v>0</v>
      </c>
      <c r="I184">
        <v>1</v>
      </c>
      <c r="J184">
        <v>1</v>
      </c>
      <c r="K184">
        <v>9</v>
      </c>
      <c r="L184" t="s">
        <v>219</v>
      </c>
      <c r="M184" t="s">
        <v>227</v>
      </c>
      <c r="N184">
        <v>6.07</v>
      </c>
      <c r="O184" t="s">
        <v>214</v>
      </c>
      <c r="P184">
        <v>6.07</v>
      </c>
      <c r="Q184">
        <v>20</v>
      </c>
    </row>
    <row r="185" spans="1:17" x14ac:dyDescent="0.2">
      <c r="A185">
        <v>8004901</v>
      </c>
      <c r="C185" t="s">
        <v>55</v>
      </c>
      <c r="D185" t="s">
        <v>221</v>
      </c>
      <c r="E185" t="s">
        <v>21</v>
      </c>
      <c r="F185" t="s">
        <v>55</v>
      </c>
      <c r="G185" t="s">
        <v>211</v>
      </c>
      <c r="H185">
        <v>0</v>
      </c>
      <c r="I185">
        <v>0.1</v>
      </c>
      <c r="J185">
        <v>0.1</v>
      </c>
      <c r="K185">
        <v>10</v>
      </c>
      <c r="L185" t="s">
        <v>234</v>
      </c>
      <c r="M185" t="s">
        <v>229</v>
      </c>
      <c r="N185">
        <v>6.07</v>
      </c>
      <c r="O185" t="s">
        <v>214</v>
      </c>
      <c r="P185">
        <v>6.07</v>
      </c>
      <c r="Q185">
        <v>20</v>
      </c>
    </row>
    <row r="186" spans="1:17" x14ac:dyDescent="0.2">
      <c r="A186">
        <v>8004901</v>
      </c>
      <c r="C186" t="s">
        <v>55</v>
      </c>
      <c r="D186" t="s">
        <v>221</v>
      </c>
      <c r="E186" t="s">
        <v>13</v>
      </c>
      <c r="F186" t="s">
        <v>55</v>
      </c>
      <c r="G186" t="s">
        <v>211</v>
      </c>
      <c r="H186">
        <v>0</v>
      </c>
      <c r="I186">
        <v>1</v>
      </c>
      <c r="J186">
        <v>1</v>
      </c>
      <c r="K186">
        <v>10</v>
      </c>
      <c r="L186" t="s">
        <v>219</v>
      </c>
      <c r="M186" t="s">
        <v>237</v>
      </c>
      <c r="N186">
        <v>6.07</v>
      </c>
      <c r="O186" t="s">
        <v>214</v>
      </c>
      <c r="P186">
        <v>6.07</v>
      </c>
      <c r="Q186">
        <v>20</v>
      </c>
    </row>
    <row r="187" spans="1:17" x14ac:dyDescent="0.2">
      <c r="A187">
        <v>8004901</v>
      </c>
      <c r="C187" t="s">
        <v>55</v>
      </c>
      <c r="D187" t="s">
        <v>221</v>
      </c>
      <c r="E187" t="s">
        <v>21</v>
      </c>
      <c r="F187" t="s">
        <v>55</v>
      </c>
      <c r="G187" t="s">
        <v>211</v>
      </c>
      <c r="H187">
        <v>0</v>
      </c>
      <c r="I187">
        <v>0.1</v>
      </c>
      <c r="J187">
        <v>0.1</v>
      </c>
      <c r="K187">
        <v>10</v>
      </c>
      <c r="L187" t="s">
        <v>234</v>
      </c>
      <c r="M187" t="s">
        <v>238</v>
      </c>
      <c r="N187">
        <v>6.07</v>
      </c>
      <c r="O187" t="s">
        <v>214</v>
      </c>
      <c r="P187">
        <v>6.07</v>
      </c>
      <c r="Q187">
        <v>20</v>
      </c>
    </row>
    <row r="188" spans="1:17" x14ac:dyDescent="0.2">
      <c r="A188">
        <v>8005003</v>
      </c>
      <c r="C188" t="s">
        <v>55</v>
      </c>
      <c r="D188" t="s">
        <v>221</v>
      </c>
      <c r="E188" t="s">
        <v>168</v>
      </c>
      <c r="F188" t="s">
        <v>55</v>
      </c>
      <c r="G188" t="s">
        <v>222</v>
      </c>
      <c r="H188">
        <v>0</v>
      </c>
      <c r="I188">
        <v>0</v>
      </c>
      <c r="J188">
        <v>0</v>
      </c>
      <c r="K188">
        <v>20</v>
      </c>
      <c r="L188" t="s">
        <v>369</v>
      </c>
      <c r="M188" t="s">
        <v>213</v>
      </c>
      <c r="N188">
        <v>3.2374000000000001</v>
      </c>
      <c r="O188" t="s">
        <v>214</v>
      </c>
      <c r="P188">
        <v>3.2374000000000001</v>
      </c>
      <c r="Q188">
        <v>20</v>
      </c>
    </row>
    <row r="189" spans="1:17" x14ac:dyDescent="0.2">
      <c r="A189">
        <v>8005003</v>
      </c>
      <c r="B189" s="19">
        <v>42159</v>
      </c>
      <c r="C189" t="s">
        <v>55</v>
      </c>
      <c r="D189" t="s">
        <v>221</v>
      </c>
      <c r="E189" t="s">
        <v>1</v>
      </c>
      <c r="F189" t="s">
        <v>55</v>
      </c>
      <c r="G189" t="s">
        <v>211</v>
      </c>
      <c r="H189">
        <v>0</v>
      </c>
      <c r="I189">
        <v>1.482</v>
      </c>
      <c r="J189">
        <v>1.482</v>
      </c>
      <c r="K189">
        <v>10</v>
      </c>
      <c r="L189" t="s">
        <v>216</v>
      </c>
      <c r="M189" t="s">
        <v>217</v>
      </c>
      <c r="N189">
        <v>3.2374000000000001</v>
      </c>
      <c r="O189" t="s">
        <v>214</v>
      </c>
      <c r="P189">
        <v>3.2374000000000001</v>
      </c>
      <c r="Q189">
        <v>20</v>
      </c>
    </row>
    <row r="190" spans="1:17" x14ac:dyDescent="0.2">
      <c r="A190">
        <v>8005003</v>
      </c>
      <c r="B190" s="19">
        <v>42192</v>
      </c>
      <c r="C190" t="s">
        <v>55</v>
      </c>
      <c r="D190" t="s">
        <v>221</v>
      </c>
      <c r="E190" t="s">
        <v>296</v>
      </c>
      <c r="F190" t="s">
        <v>55</v>
      </c>
      <c r="G190" t="s">
        <v>211</v>
      </c>
      <c r="H190">
        <v>0</v>
      </c>
      <c r="I190">
        <v>1.482</v>
      </c>
      <c r="J190">
        <v>1.482</v>
      </c>
      <c r="K190">
        <v>10</v>
      </c>
      <c r="L190" t="s">
        <v>228</v>
      </c>
      <c r="M190" t="s">
        <v>218</v>
      </c>
      <c r="N190">
        <v>3.2374000000000001</v>
      </c>
      <c r="O190" t="s">
        <v>214</v>
      </c>
      <c r="P190">
        <v>3.2374000000000001</v>
      </c>
      <c r="Q190">
        <v>20</v>
      </c>
    </row>
    <row r="191" spans="1:17" x14ac:dyDescent="0.2">
      <c r="A191">
        <v>8005003</v>
      </c>
      <c r="B191" s="19">
        <v>42192</v>
      </c>
      <c r="C191" t="s">
        <v>55</v>
      </c>
      <c r="D191" t="s">
        <v>221</v>
      </c>
      <c r="E191" t="s">
        <v>2</v>
      </c>
      <c r="F191" t="s">
        <v>55</v>
      </c>
      <c r="G191" t="s">
        <v>211</v>
      </c>
      <c r="H191">
        <v>0</v>
      </c>
      <c r="I191">
        <v>6.2E-2</v>
      </c>
      <c r="J191">
        <v>6.2E-2</v>
      </c>
      <c r="K191">
        <v>10</v>
      </c>
      <c r="L191" t="s">
        <v>228</v>
      </c>
      <c r="M191" t="s">
        <v>218</v>
      </c>
      <c r="N191">
        <v>3.2370000000000001</v>
      </c>
      <c r="O191" t="s">
        <v>214</v>
      </c>
      <c r="P191">
        <v>3.2370000000000001</v>
      </c>
      <c r="Q191">
        <v>20</v>
      </c>
    </row>
    <row r="192" spans="1:17" x14ac:dyDescent="0.2">
      <c r="A192">
        <v>8005003</v>
      </c>
      <c r="B192" s="19">
        <v>42206</v>
      </c>
      <c r="C192" t="s">
        <v>55</v>
      </c>
      <c r="D192" t="s">
        <v>221</v>
      </c>
      <c r="E192" t="s">
        <v>296</v>
      </c>
      <c r="F192" t="s">
        <v>55</v>
      </c>
      <c r="G192" t="s">
        <v>211</v>
      </c>
      <c r="H192">
        <v>0</v>
      </c>
      <c r="I192">
        <v>1.482</v>
      </c>
      <c r="J192">
        <v>1.482</v>
      </c>
      <c r="K192">
        <v>10</v>
      </c>
      <c r="L192" t="s">
        <v>228</v>
      </c>
      <c r="M192" t="s">
        <v>220</v>
      </c>
      <c r="N192">
        <v>3.2370000000000001</v>
      </c>
      <c r="O192" t="s">
        <v>214</v>
      </c>
      <c r="P192">
        <v>3.2370000000000001</v>
      </c>
      <c r="Q192">
        <v>20</v>
      </c>
    </row>
    <row r="193" spans="1:17" x14ac:dyDescent="0.2">
      <c r="A193">
        <v>8005003</v>
      </c>
      <c r="B193" s="19">
        <v>42206</v>
      </c>
      <c r="C193" t="s">
        <v>55</v>
      </c>
      <c r="D193" t="s">
        <v>221</v>
      </c>
      <c r="E193" t="s">
        <v>2</v>
      </c>
      <c r="F193" t="s">
        <v>55</v>
      </c>
      <c r="G193" t="s">
        <v>211</v>
      </c>
      <c r="H193">
        <v>0</v>
      </c>
      <c r="I193">
        <v>6.2E-2</v>
      </c>
      <c r="J193">
        <v>6.2E-2</v>
      </c>
      <c r="K193">
        <v>10</v>
      </c>
      <c r="L193" t="s">
        <v>228</v>
      </c>
      <c r="M193" t="s">
        <v>220</v>
      </c>
      <c r="N193">
        <v>3.2370000000000001</v>
      </c>
      <c r="O193" t="s">
        <v>214</v>
      </c>
      <c r="P193">
        <v>3.2370000000000001</v>
      </c>
      <c r="Q193">
        <v>20</v>
      </c>
    </row>
    <row r="194" spans="1:17" x14ac:dyDescent="0.2">
      <c r="A194">
        <v>8005003</v>
      </c>
      <c r="B194" s="19">
        <v>42209</v>
      </c>
      <c r="C194" t="s">
        <v>55</v>
      </c>
      <c r="D194" t="s">
        <v>221</v>
      </c>
      <c r="E194" t="s">
        <v>3</v>
      </c>
      <c r="F194" t="s">
        <v>55</v>
      </c>
      <c r="G194" t="s">
        <v>211</v>
      </c>
      <c r="H194">
        <v>0</v>
      </c>
      <c r="I194">
        <v>0.33</v>
      </c>
      <c r="J194">
        <v>0.33</v>
      </c>
      <c r="K194">
        <v>9</v>
      </c>
      <c r="L194" t="s">
        <v>235</v>
      </c>
      <c r="M194" t="s">
        <v>223</v>
      </c>
      <c r="N194">
        <v>3.2374000000000001</v>
      </c>
      <c r="O194" t="s">
        <v>214</v>
      </c>
      <c r="P194">
        <v>3.2374000000000001</v>
      </c>
      <c r="Q194">
        <v>20</v>
      </c>
    </row>
    <row r="195" spans="1:17" x14ac:dyDescent="0.2">
      <c r="A195">
        <v>8005003</v>
      </c>
      <c r="B195" s="19">
        <v>42209</v>
      </c>
      <c r="C195" t="s">
        <v>55</v>
      </c>
      <c r="D195" t="s">
        <v>221</v>
      </c>
      <c r="E195" t="s">
        <v>43</v>
      </c>
      <c r="F195" t="s">
        <v>55</v>
      </c>
      <c r="G195" t="s">
        <v>211</v>
      </c>
      <c r="H195">
        <v>0</v>
      </c>
      <c r="I195">
        <v>0.05</v>
      </c>
      <c r="J195">
        <v>0.05</v>
      </c>
      <c r="K195">
        <v>10</v>
      </c>
      <c r="L195" t="s">
        <v>246</v>
      </c>
      <c r="M195" t="s">
        <v>223</v>
      </c>
      <c r="N195">
        <v>3.2370000000000001</v>
      </c>
      <c r="O195" t="s">
        <v>214</v>
      </c>
      <c r="P195">
        <v>3.2370000000000001</v>
      </c>
      <c r="Q195">
        <v>20</v>
      </c>
    </row>
    <row r="196" spans="1:17" x14ac:dyDescent="0.2">
      <c r="A196">
        <v>8005003</v>
      </c>
      <c r="B196" s="19">
        <v>42234</v>
      </c>
      <c r="C196" t="s">
        <v>55</v>
      </c>
      <c r="D196" t="s">
        <v>221</v>
      </c>
      <c r="E196" t="s">
        <v>3</v>
      </c>
      <c r="F196" t="s">
        <v>55</v>
      </c>
      <c r="G196" t="s">
        <v>211</v>
      </c>
      <c r="H196">
        <v>0</v>
      </c>
      <c r="I196">
        <v>0.33</v>
      </c>
      <c r="J196">
        <v>0.33</v>
      </c>
      <c r="K196">
        <v>9</v>
      </c>
      <c r="L196" t="s">
        <v>235</v>
      </c>
      <c r="M196" t="s">
        <v>224</v>
      </c>
      <c r="N196">
        <v>3.2370000000000001</v>
      </c>
      <c r="O196" t="s">
        <v>214</v>
      </c>
      <c r="P196">
        <v>3.2370000000000001</v>
      </c>
      <c r="Q196">
        <v>20</v>
      </c>
    </row>
    <row r="197" spans="1:17" x14ac:dyDescent="0.2">
      <c r="A197">
        <v>8005003</v>
      </c>
      <c r="B197" s="19">
        <v>42234</v>
      </c>
      <c r="C197" t="s">
        <v>55</v>
      </c>
      <c r="D197" t="s">
        <v>221</v>
      </c>
      <c r="E197" t="s">
        <v>43</v>
      </c>
      <c r="F197" t="s">
        <v>55</v>
      </c>
      <c r="G197" t="s">
        <v>211</v>
      </c>
      <c r="H197">
        <v>0</v>
      </c>
      <c r="I197">
        <v>0.05</v>
      </c>
      <c r="J197">
        <v>0.05</v>
      </c>
      <c r="K197">
        <v>10</v>
      </c>
      <c r="L197" t="s">
        <v>246</v>
      </c>
      <c r="M197" t="s">
        <v>224</v>
      </c>
      <c r="N197">
        <v>3.2370000000000001</v>
      </c>
      <c r="O197" t="s">
        <v>214</v>
      </c>
      <c r="P197">
        <v>3.2370000000000001</v>
      </c>
      <c r="Q197">
        <v>20</v>
      </c>
    </row>
    <row r="198" spans="1:17" x14ac:dyDescent="0.2">
      <c r="A198">
        <v>8005003</v>
      </c>
      <c r="B198" s="19">
        <v>42291</v>
      </c>
      <c r="C198" t="s">
        <v>55</v>
      </c>
      <c r="D198" t="s">
        <v>221</v>
      </c>
      <c r="E198" t="s">
        <v>4</v>
      </c>
      <c r="F198" t="s">
        <v>55</v>
      </c>
      <c r="G198" t="s">
        <v>211</v>
      </c>
      <c r="H198">
        <v>0</v>
      </c>
      <c r="I198">
        <v>0.37</v>
      </c>
      <c r="J198">
        <v>0.37</v>
      </c>
      <c r="K198">
        <v>10</v>
      </c>
      <c r="L198" t="s">
        <v>219</v>
      </c>
      <c r="M198" t="s">
        <v>227</v>
      </c>
      <c r="N198">
        <v>3.2374000000000001</v>
      </c>
      <c r="O198" t="s">
        <v>214</v>
      </c>
      <c r="P198">
        <v>3.2374000000000001</v>
      </c>
      <c r="Q198">
        <v>20</v>
      </c>
    </row>
    <row r="199" spans="1:17" x14ac:dyDescent="0.2">
      <c r="A199">
        <v>8005003</v>
      </c>
      <c r="B199" s="19">
        <v>42291</v>
      </c>
      <c r="C199" t="s">
        <v>55</v>
      </c>
      <c r="D199" t="s">
        <v>221</v>
      </c>
      <c r="E199" t="s">
        <v>43</v>
      </c>
      <c r="F199" t="s">
        <v>55</v>
      </c>
      <c r="G199" t="s">
        <v>211</v>
      </c>
      <c r="H199">
        <v>0</v>
      </c>
      <c r="I199">
        <v>0.05</v>
      </c>
      <c r="J199">
        <v>0.05</v>
      </c>
      <c r="K199">
        <v>10</v>
      </c>
      <c r="L199" t="s">
        <v>246</v>
      </c>
      <c r="M199" t="s">
        <v>227</v>
      </c>
      <c r="N199">
        <v>3.2370000000000001</v>
      </c>
      <c r="O199" t="s">
        <v>214</v>
      </c>
      <c r="P199">
        <v>3.2370000000000001</v>
      </c>
      <c r="Q199">
        <v>20</v>
      </c>
    </row>
    <row r="200" spans="1:17" x14ac:dyDescent="0.2">
      <c r="A200">
        <v>8005003</v>
      </c>
      <c r="B200" s="19">
        <v>42291</v>
      </c>
      <c r="C200" t="s">
        <v>55</v>
      </c>
      <c r="D200" t="s">
        <v>221</v>
      </c>
      <c r="E200" t="s">
        <v>3</v>
      </c>
      <c r="F200" t="s">
        <v>55</v>
      </c>
      <c r="G200" t="s">
        <v>211</v>
      </c>
      <c r="H200">
        <v>0</v>
      </c>
      <c r="I200">
        <v>0.15</v>
      </c>
      <c r="J200">
        <v>0.15</v>
      </c>
      <c r="K200">
        <v>9</v>
      </c>
      <c r="L200" t="s">
        <v>235</v>
      </c>
      <c r="M200" t="s">
        <v>227</v>
      </c>
      <c r="N200">
        <v>3.2370000000000001</v>
      </c>
      <c r="O200" t="s">
        <v>214</v>
      </c>
      <c r="P200">
        <v>3.2370000000000001</v>
      </c>
      <c r="Q200">
        <v>20</v>
      </c>
    </row>
    <row r="201" spans="1:17" x14ac:dyDescent="0.2">
      <c r="A201">
        <v>8005004</v>
      </c>
      <c r="C201" t="s">
        <v>55</v>
      </c>
      <c r="D201" t="s">
        <v>221</v>
      </c>
      <c r="E201" t="s">
        <v>168</v>
      </c>
      <c r="F201" t="s">
        <v>55</v>
      </c>
      <c r="G201" t="s">
        <v>222</v>
      </c>
      <c r="H201">
        <v>0</v>
      </c>
      <c r="I201">
        <v>0</v>
      </c>
      <c r="J201">
        <v>0</v>
      </c>
      <c r="K201">
        <v>20</v>
      </c>
      <c r="L201" t="s">
        <v>369</v>
      </c>
      <c r="M201" t="s">
        <v>213</v>
      </c>
      <c r="N201">
        <v>2.4281000000000001</v>
      </c>
      <c r="O201" t="s">
        <v>214</v>
      </c>
      <c r="P201">
        <v>2.4281000000000001</v>
      </c>
      <c r="Q201">
        <v>20</v>
      </c>
    </row>
    <row r="202" spans="1:17" x14ac:dyDescent="0.2">
      <c r="A202">
        <v>8005004</v>
      </c>
      <c r="B202" s="19">
        <v>42159</v>
      </c>
      <c r="C202" t="s">
        <v>55</v>
      </c>
      <c r="D202" t="s">
        <v>221</v>
      </c>
      <c r="E202" t="s">
        <v>1</v>
      </c>
      <c r="F202" t="s">
        <v>55</v>
      </c>
      <c r="G202" t="s">
        <v>211</v>
      </c>
      <c r="H202">
        <v>0</v>
      </c>
      <c r="I202">
        <v>1.482</v>
      </c>
      <c r="J202">
        <v>1.482</v>
      </c>
      <c r="K202">
        <v>10</v>
      </c>
      <c r="L202" t="s">
        <v>216</v>
      </c>
      <c r="M202" t="s">
        <v>217</v>
      </c>
      <c r="N202">
        <v>2.4281000000000001</v>
      </c>
      <c r="O202" t="s">
        <v>214</v>
      </c>
      <c r="P202">
        <v>2.4281000000000001</v>
      </c>
      <c r="Q202">
        <v>20</v>
      </c>
    </row>
    <row r="203" spans="1:17" x14ac:dyDescent="0.2">
      <c r="A203">
        <v>8005004</v>
      </c>
      <c r="B203" s="19">
        <v>42192</v>
      </c>
      <c r="C203" t="s">
        <v>55</v>
      </c>
      <c r="D203" t="s">
        <v>221</v>
      </c>
      <c r="E203" t="s">
        <v>296</v>
      </c>
      <c r="F203" t="s">
        <v>55</v>
      </c>
      <c r="G203" t="s">
        <v>211</v>
      </c>
      <c r="H203">
        <v>0</v>
      </c>
      <c r="I203">
        <v>1.482</v>
      </c>
      <c r="J203">
        <v>1.482</v>
      </c>
      <c r="K203">
        <v>10</v>
      </c>
      <c r="L203" t="s">
        <v>228</v>
      </c>
      <c r="M203" t="s">
        <v>218</v>
      </c>
      <c r="N203">
        <v>2.4281000000000001</v>
      </c>
      <c r="O203" t="s">
        <v>214</v>
      </c>
      <c r="P203">
        <v>2.4281000000000001</v>
      </c>
      <c r="Q203">
        <v>20</v>
      </c>
    </row>
    <row r="204" spans="1:17" x14ac:dyDescent="0.2">
      <c r="A204">
        <v>8005004</v>
      </c>
      <c r="B204" s="19">
        <v>42192</v>
      </c>
      <c r="C204" t="s">
        <v>55</v>
      </c>
      <c r="D204" t="s">
        <v>221</v>
      </c>
      <c r="E204" t="s">
        <v>2</v>
      </c>
      <c r="F204" t="s">
        <v>55</v>
      </c>
      <c r="G204" t="s">
        <v>211</v>
      </c>
      <c r="H204">
        <v>0</v>
      </c>
      <c r="I204">
        <v>6.2E-2</v>
      </c>
      <c r="J204">
        <v>6.2E-2</v>
      </c>
      <c r="K204">
        <v>10</v>
      </c>
      <c r="L204" t="s">
        <v>228</v>
      </c>
      <c r="M204" t="s">
        <v>218</v>
      </c>
      <c r="N204">
        <v>2.4279999999999999</v>
      </c>
      <c r="O204" t="s">
        <v>214</v>
      </c>
      <c r="P204">
        <v>2.4279999999999999</v>
      </c>
      <c r="Q204">
        <v>20</v>
      </c>
    </row>
    <row r="205" spans="1:17" x14ac:dyDescent="0.2">
      <c r="A205">
        <v>8005004</v>
      </c>
      <c r="B205" s="19">
        <v>42206</v>
      </c>
      <c r="C205" t="s">
        <v>55</v>
      </c>
      <c r="D205" t="s">
        <v>221</v>
      </c>
      <c r="E205" t="s">
        <v>296</v>
      </c>
      <c r="F205" t="s">
        <v>55</v>
      </c>
      <c r="G205" t="s">
        <v>211</v>
      </c>
      <c r="H205">
        <v>0</v>
      </c>
      <c r="I205">
        <v>1.482</v>
      </c>
      <c r="J205">
        <v>1.482</v>
      </c>
      <c r="K205">
        <v>10</v>
      </c>
      <c r="L205" t="s">
        <v>228</v>
      </c>
      <c r="M205" t="s">
        <v>220</v>
      </c>
      <c r="N205">
        <v>2.4279999999999999</v>
      </c>
      <c r="O205" t="s">
        <v>214</v>
      </c>
      <c r="P205">
        <v>2.4279999999999999</v>
      </c>
      <c r="Q205">
        <v>20</v>
      </c>
    </row>
    <row r="206" spans="1:17" x14ac:dyDescent="0.2">
      <c r="A206">
        <v>8005004</v>
      </c>
      <c r="B206" s="19">
        <v>42206</v>
      </c>
      <c r="C206" t="s">
        <v>55</v>
      </c>
      <c r="D206" t="s">
        <v>221</v>
      </c>
      <c r="E206" t="s">
        <v>2</v>
      </c>
      <c r="F206" t="s">
        <v>55</v>
      </c>
      <c r="G206" t="s">
        <v>211</v>
      </c>
      <c r="H206">
        <v>0</v>
      </c>
      <c r="I206">
        <v>6.2E-2</v>
      </c>
      <c r="J206">
        <v>6.2E-2</v>
      </c>
      <c r="K206">
        <v>10</v>
      </c>
      <c r="L206" t="s">
        <v>228</v>
      </c>
      <c r="M206" t="s">
        <v>220</v>
      </c>
      <c r="N206">
        <v>2.4279999999999999</v>
      </c>
      <c r="O206" t="s">
        <v>214</v>
      </c>
      <c r="P206">
        <v>2.4279999999999999</v>
      </c>
      <c r="Q206">
        <v>20</v>
      </c>
    </row>
    <row r="207" spans="1:17" x14ac:dyDescent="0.2">
      <c r="A207">
        <v>8005004</v>
      </c>
      <c r="B207" s="19">
        <v>42209</v>
      </c>
      <c r="C207" t="s">
        <v>55</v>
      </c>
      <c r="D207" t="s">
        <v>221</v>
      </c>
      <c r="E207" t="s">
        <v>3</v>
      </c>
      <c r="F207" t="s">
        <v>55</v>
      </c>
      <c r="G207" t="s">
        <v>211</v>
      </c>
      <c r="H207">
        <v>0</v>
      </c>
      <c r="I207">
        <v>0.33</v>
      </c>
      <c r="J207">
        <v>0.33</v>
      </c>
      <c r="K207">
        <v>9</v>
      </c>
      <c r="L207" t="s">
        <v>235</v>
      </c>
      <c r="M207" t="s">
        <v>223</v>
      </c>
      <c r="N207">
        <v>2.4281000000000001</v>
      </c>
      <c r="O207" t="s">
        <v>214</v>
      </c>
      <c r="P207">
        <v>2.4281000000000001</v>
      </c>
      <c r="Q207">
        <v>20</v>
      </c>
    </row>
    <row r="208" spans="1:17" x14ac:dyDescent="0.2">
      <c r="A208">
        <v>8005004</v>
      </c>
      <c r="B208" s="19">
        <v>42209</v>
      </c>
      <c r="C208" t="s">
        <v>55</v>
      </c>
      <c r="D208" t="s">
        <v>221</v>
      </c>
      <c r="E208" t="s">
        <v>43</v>
      </c>
      <c r="F208" t="s">
        <v>55</v>
      </c>
      <c r="G208" t="s">
        <v>211</v>
      </c>
      <c r="H208">
        <v>0</v>
      </c>
      <c r="I208">
        <v>0.05</v>
      </c>
      <c r="J208">
        <v>0.05</v>
      </c>
      <c r="K208">
        <v>10</v>
      </c>
      <c r="L208" t="s">
        <v>246</v>
      </c>
      <c r="M208" t="s">
        <v>223</v>
      </c>
      <c r="N208">
        <v>2.4279999999999999</v>
      </c>
      <c r="O208" t="s">
        <v>214</v>
      </c>
      <c r="P208">
        <v>2.4279999999999999</v>
      </c>
      <c r="Q208">
        <v>20</v>
      </c>
    </row>
    <row r="209" spans="1:17" x14ac:dyDescent="0.2">
      <c r="A209">
        <v>8005004</v>
      </c>
      <c r="B209" s="19">
        <v>42234</v>
      </c>
      <c r="C209" t="s">
        <v>55</v>
      </c>
      <c r="D209" t="s">
        <v>221</v>
      </c>
      <c r="E209" t="s">
        <v>3</v>
      </c>
      <c r="F209" t="s">
        <v>55</v>
      </c>
      <c r="G209" t="s">
        <v>211</v>
      </c>
      <c r="H209">
        <v>0</v>
      </c>
      <c r="I209">
        <v>0.33</v>
      </c>
      <c r="J209">
        <v>0.33</v>
      </c>
      <c r="K209">
        <v>9</v>
      </c>
      <c r="L209" t="s">
        <v>235</v>
      </c>
      <c r="M209" t="s">
        <v>224</v>
      </c>
      <c r="N209">
        <v>2.4279999999999999</v>
      </c>
      <c r="O209" t="s">
        <v>214</v>
      </c>
      <c r="P209">
        <v>2.4279999999999999</v>
      </c>
      <c r="Q209">
        <v>20</v>
      </c>
    </row>
    <row r="210" spans="1:17" x14ac:dyDescent="0.2">
      <c r="A210">
        <v>8005004</v>
      </c>
      <c r="B210" s="19">
        <v>42209</v>
      </c>
      <c r="C210" t="s">
        <v>55</v>
      </c>
      <c r="D210" t="s">
        <v>221</v>
      </c>
      <c r="E210" t="s">
        <v>43</v>
      </c>
      <c r="F210" t="s">
        <v>55</v>
      </c>
      <c r="G210" t="s">
        <v>211</v>
      </c>
      <c r="H210">
        <v>0</v>
      </c>
      <c r="I210">
        <v>0.05</v>
      </c>
      <c r="J210">
        <v>0.05</v>
      </c>
      <c r="K210">
        <v>10</v>
      </c>
      <c r="L210" t="s">
        <v>246</v>
      </c>
      <c r="M210" t="s">
        <v>224</v>
      </c>
      <c r="N210">
        <v>2.4279999999999999</v>
      </c>
      <c r="O210" t="s">
        <v>214</v>
      </c>
      <c r="P210">
        <v>2.4279999999999999</v>
      </c>
      <c r="Q210">
        <v>20</v>
      </c>
    </row>
    <row r="211" spans="1:17" x14ac:dyDescent="0.2">
      <c r="A211">
        <v>8005004</v>
      </c>
      <c r="B211" s="19">
        <v>42291</v>
      </c>
      <c r="C211" t="s">
        <v>55</v>
      </c>
      <c r="D211" t="s">
        <v>221</v>
      </c>
      <c r="E211" t="s">
        <v>4</v>
      </c>
      <c r="F211" t="s">
        <v>55</v>
      </c>
      <c r="G211" t="s">
        <v>211</v>
      </c>
      <c r="H211">
        <v>0</v>
      </c>
      <c r="I211">
        <v>0.37</v>
      </c>
      <c r="J211">
        <v>0.37</v>
      </c>
      <c r="K211">
        <v>10</v>
      </c>
      <c r="L211" t="s">
        <v>219</v>
      </c>
      <c r="M211" t="s">
        <v>226</v>
      </c>
      <c r="N211">
        <v>2.4281000000000001</v>
      </c>
      <c r="O211" t="s">
        <v>214</v>
      </c>
      <c r="P211">
        <v>2.4281000000000001</v>
      </c>
      <c r="Q211">
        <v>20</v>
      </c>
    </row>
    <row r="212" spans="1:17" x14ac:dyDescent="0.2">
      <c r="A212">
        <v>8005004</v>
      </c>
      <c r="B212" s="19">
        <v>42291</v>
      </c>
      <c r="C212" t="s">
        <v>55</v>
      </c>
      <c r="D212" t="s">
        <v>221</v>
      </c>
      <c r="E212" t="s">
        <v>43</v>
      </c>
      <c r="F212" t="s">
        <v>55</v>
      </c>
      <c r="G212" t="s">
        <v>211</v>
      </c>
      <c r="H212">
        <v>0</v>
      </c>
      <c r="I212">
        <v>0.05</v>
      </c>
      <c r="J212">
        <v>0.05</v>
      </c>
      <c r="K212">
        <v>10</v>
      </c>
      <c r="L212" t="s">
        <v>246</v>
      </c>
      <c r="M212" t="s">
        <v>226</v>
      </c>
      <c r="N212">
        <v>2.4279999999999999</v>
      </c>
      <c r="O212" t="s">
        <v>214</v>
      </c>
      <c r="P212">
        <v>2.4279999999999999</v>
      </c>
      <c r="Q212">
        <v>20</v>
      </c>
    </row>
    <row r="213" spans="1:17" x14ac:dyDescent="0.2">
      <c r="A213">
        <v>8005004</v>
      </c>
      <c r="B213" s="19">
        <v>42291</v>
      </c>
      <c r="C213" t="s">
        <v>55</v>
      </c>
      <c r="D213" t="s">
        <v>221</v>
      </c>
      <c r="E213" t="s">
        <v>3</v>
      </c>
      <c r="F213" t="s">
        <v>55</v>
      </c>
      <c r="G213" t="s">
        <v>211</v>
      </c>
      <c r="H213">
        <v>0</v>
      </c>
      <c r="I213">
        <v>0.15</v>
      </c>
      <c r="J213">
        <v>0.15</v>
      </c>
      <c r="K213">
        <v>9</v>
      </c>
      <c r="L213" t="s">
        <v>235</v>
      </c>
      <c r="M213" t="s">
        <v>226</v>
      </c>
      <c r="N213">
        <v>2.4279999999999999</v>
      </c>
      <c r="O213" t="s">
        <v>214</v>
      </c>
      <c r="P213">
        <v>2.4279999999999999</v>
      </c>
      <c r="Q213">
        <v>20</v>
      </c>
    </row>
    <row r="214" spans="1:17" x14ac:dyDescent="0.2">
      <c r="A214">
        <v>8005101</v>
      </c>
      <c r="C214" t="s">
        <v>55</v>
      </c>
      <c r="D214" t="s">
        <v>221</v>
      </c>
      <c r="E214" t="s">
        <v>168</v>
      </c>
      <c r="F214" t="s">
        <v>55</v>
      </c>
      <c r="G214" t="s">
        <v>222</v>
      </c>
      <c r="H214">
        <v>0</v>
      </c>
      <c r="I214">
        <v>0</v>
      </c>
      <c r="J214">
        <v>0</v>
      </c>
      <c r="K214">
        <v>20</v>
      </c>
      <c r="L214" t="s">
        <v>369</v>
      </c>
      <c r="M214" t="s">
        <v>213</v>
      </c>
      <c r="N214">
        <v>2.4281000000000001</v>
      </c>
      <c r="O214" t="s">
        <v>214</v>
      </c>
      <c r="P214">
        <v>2.4281000000000001</v>
      </c>
      <c r="Q214">
        <v>20</v>
      </c>
    </row>
    <row r="215" spans="1:17" x14ac:dyDescent="0.2">
      <c r="A215">
        <v>8005101</v>
      </c>
      <c r="C215" t="s">
        <v>55</v>
      </c>
      <c r="D215" t="s">
        <v>215</v>
      </c>
      <c r="E215" t="s">
        <v>1</v>
      </c>
      <c r="F215" t="s">
        <v>55</v>
      </c>
      <c r="G215" t="s">
        <v>211</v>
      </c>
      <c r="H215">
        <v>0</v>
      </c>
      <c r="I215">
        <v>1.5</v>
      </c>
      <c r="J215">
        <v>1.5</v>
      </c>
      <c r="K215">
        <v>10</v>
      </c>
      <c r="L215" t="s">
        <v>216</v>
      </c>
      <c r="M215" t="s">
        <v>217</v>
      </c>
      <c r="N215">
        <v>2.4281000000000001</v>
      </c>
      <c r="O215" t="s">
        <v>214</v>
      </c>
      <c r="P215">
        <v>2.4281000000000001</v>
      </c>
      <c r="Q215">
        <v>20</v>
      </c>
    </row>
    <row r="216" spans="1:17" x14ac:dyDescent="0.2">
      <c r="A216">
        <v>8005101</v>
      </c>
      <c r="C216" t="s">
        <v>55</v>
      </c>
      <c r="D216" t="s">
        <v>221</v>
      </c>
      <c r="E216" t="s">
        <v>4</v>
      </c>
      <c r="F216" t="s">
        <v>55</v>
      </c>
      <c r="G216" t="s">
        <v>211</v>
      </c>
      <c r="H216">
        <v>0</v>
      </c>
      <c r="I216">
        <v>0.3</v>
      </c>
      <c r="J216">
        <v>0.3</v>
      </c>
      <c r="K216">
        <v>10</v>
      </c>
      <c r="L216" t="s">
        <v>219</v>
      </c>
      <c r="M216" t="s">
        <v>218</v>
      </c>
      <c r="N216">
        <v>2.4281000000000001</v>
      </c>
      <c r="O216" t="s">
        <v>214</v>
      </c>
      <c r="P216">
        <v>2.4281000000000001</v>
      </c>
      <c r="Q216">
        <v>20</v>
      </c>
    </row>
    <row r="217" spans="1:17" x14ac:dyDescent="0.2">
      <c r="A217">
        <v>8005101</v>
      </c>
      <c r="C217" t="s">
        <v>55</v>
      </c>
      <c r="D217" t="s">
        <v>221</v>
      </c>
      <c r="E217" t="s">
        <v>297</v>
      </c>
      <c r="F217" t="s">
        <v>55</v>
      </c>
      <c r="G217" t="s">
        <v>211</v>
      </c>
      <c r="H217">
        <v>0</v>
      </c>
      <c r="I217">
        <v>0.3</v>
      </c>
      <c r="J217">
        <v>0.3</v>
      </c>
      <c r="K217">
        <v>10</v>
      </c>
      <c r="L217" t="s">
        <v>246</v>
      </c>
      <c r="M217" t="s">
        <v>220</v>
      </c>
      <c r="N217">
        <v>2.4281000000000001</v>
      </c>
      <c r="O217" t="s">
        <v>214</v>
      </c>
      <c r="P217">
        <v>2.4281000000000001</v>
      </c>
      <c r="Q217">
        <v>20</v>
      </c>
    </row>
    <row r="218" spans="1:17" x14ac:dyDescent="0.2">
      <c r="A218">
        <v>8005401</v>
      </c>
      <c r="C218" t="s">
        <v>55</v>
      </c>
      <c r="D218" t="s">
        <v>221</v>
      </c>
      <c r="E218" t="s">
        <v>168</v>
      </c>
      <c r="F218" t="s">
        <v>55</v>
      </c>
      <c r="G218" t="s">
        <v>222</v>
      </c>
      <c r="H218">
        <v>0</v>
      </c>
      <c r="I218">
        <v>0</v>
      </c>
      <c r="J218">
        <v>0</v>
      </c>
      <c r="K218">
        <v>20</v>
      </c>
      <c r="L218" t="s">
        <v>369</v>
      </c>
      <c r="M218" t="s">
        <v>213</v>
      </c>
      <c r="N218">
        <v>8</v>
      </c>
      <c r="O218" t="s">
        <v>214</v>
      </c>
      <c r="P218">
        <v>8</v>
      </c>
      <c r="Q218">
        <v>20</v>
      </c>
    </row>
    <row r="219" spans="1:17" x14ac:dyDescent="0.2">
      <c r="A219">
        <v>8005401</v>
      </c>
      <c r="B219" s="19">
        <v>42091</v>
      </c>
      <c r="C219" t="s">
        <v>55</v>
      </c>
      <c r="D219" t="s">
        <v>210</v>
      </c>
      <c r="E219" t="s">
        <v>38</v>
      </c>
      <c r="F219" t="s">
        <v>55</v>
      </c>
      <c r="G219" t="s">
        <v>211</v>
      </c>
      <c r="H219">
        <v>0</v>
      </c>
      <c r="I219">
        <v>2</v>
      </c>
      <c r="J219">
        <v>2</v>
      </c>
      <c r="K219">
        <v>10</v>
      </c>
      <c r="L219" t="s">
        <v>212</v>
      </c>
      <c r="M219" t="s">
        <v>217</v>
      </c>
      <c r="N219">
        <v>8</v>
      </c>
      <c r="O219" t="s">
        <v>214</v>
      </c>
      <c r="P219">
        <v>8</v>
      </c>
      <c r="Q219">
        <v>20</v>
      </c>
    </row>
    <row r="220" spans="1:17" x14ac:dyDescent="0.2">
      <c r="A220">
        <v>8005401</v>
      </c>
      <c r="B220" s="19">
        <v>42126</v>
      </c>
      <c r="C220" t="s">
        <v>55</v>
      </c>
      <c r="D220" t="s">
        <v>221</v>
      </c>
      <c r="E220" t="s">
        <v>1</v>
      </c>
      <c r="F220" t="s">
        <v>55</v>
      </c>
      <c r="G220" t="s">
        <v>211</v>
      </c>
      <c r="H220">
        <v>0</v>
      </c>
      <c r="I220">
        <v>1.5</v>
      </c>
      <c r="J220">
        <v>1.5</v>
      </c>
      <c r="K220">
        <v>10</v>
      </c>
      <c r="L220" t="s">
        <v>228</v>
      </c>
      <c r="M220" t="s">
        <v>218</v>
      </c>
      <c r="N220">
        <v>8</v>
      </c>
      <c r="O220" t="s">
        <v>214</v>
      </c>
      <c r="P220">
        <v>8</v>
      </c>
      <c r="Q220">
        <v>20</v>
      </c>
    </row>
    <row r="221" spans="1:17" x14ac:dyDescent="0.2">
      <c r="A221">
        <v>8005401</v>
      </c>
      <c r="B221" s="19">
        <v>42198</v>
      </c>
      <c r="C221" t="s">
        <v>55</v>
      </c>
      <c r="D221" t="s">
        <v>221</v>
      </c>
      <c r="E221" t="s">
        <v>11</v>
      </c>
      <c r="F221" t="s">
        <v>55</v>
      </c>
      <c r="G221" t="s">
        <v>211</v>
      </c>
      <c r="H221">
        <v>0</v>
      </c>
      <c r="I221">
        <v>0.25</v>
      </c>
      <c r="J221">
        <v>0.25</v>
      </c>
      <c r="K221">
        <v>10</v>
      </c>
      <c r="L221" t="s">
        <v>228</v>
      </c>
      <c r="M221" t="s">
        <v>220</v>
      </c>
      <c r="N221">
        <v>8</v>
      </c>
      <c r="O221" t="s">
        <v>214</v>
      </c>
      <c r="P221">
        <v>8</v>
      </c>
      <c r="Q221">
        <v>20</v>
      </c>
    </row>
    <row r="222" spans="1:17" x14ac:dyDescent="0.2">
      <c r="A222">
        <v>8005401</v>
      </c>
      <c r="B222" s="19">
        <v>42205</v>
      </c>
      <c r="C222" t="s">
        <v>55</v>
      </c>
      <c r="D222" t="s">
        <v>221</v>
      </c>
      <c r="E222" t="s">
        <v>14</v>
      </c>
      <c r="F222" t="s">
        <v>55</v>
      </c>
      <c r="G222" t="s">
        <v>211</v>
      </c>
      <c r="H222">
        <v>0</v>
      </c>
      <c r="I222">
        <v>0.25</v>
      </c>
      <c r="J222">
        <v>0.25</v>
      </c>
      <c r="K222">
        <v>9</v>
      </c>
      <c r="L222" t="s">
        <v>230</v>
      </c>
      <c r="M222" t="s">
        <v>223</v>
      </c>
      <c r="N222">
        <v>8</v>
      </c>
      <c r="O222" t="s">
        <v>214</v>
      </c>
      <c r="P222">
        <v>8</v>
      </c>
      <c r="Q222">
        <v>20</v>
      </c>
    </row>
    <row r="223" spans="1:17" x14ac:dyDescent="0.2">
      <c r="A223">
        <v>8005401</v>
      </c>
      <c r="C223" t="s">
        <v>55</v>
      </c>
      <c r="D223" t="s">
        <v>221</v>
      </c>
      <c r="E223" t="s">
        <v>11</v>
      </c>
      <c r="F223" t="s">
        <v>55</v>
      </c>
      <c r="G223" t="s">
        <v>211</v>
      </c>
      <c r="H223">
        <v>0</v>
      </c>
      <c r="I223">
        <v>0.25</v>
      </c>
      <c r="J223">
        <v>0.25</v>
      </c>
      <c r="K223">
        <v>10</v>
      </c>
      <c r="L223" t="s">
        <v>228</v>
      </c>
      <c r="M223" t="s">
        <v>224</v>
      </c>
      <c r="N223">
        <v>8</v>
      </c>
      <c r="O223" t="s">
        <v>214</v>
      </c>
      <c r="P223">
        <v>8</v>
      </c>
      <c r="Q223">
        <v>20</v>
      </c>
    </row>
    <row r="224" spans="1:17" x14ac:dyDescent="0.2">
      <c r="A224">
        <v>8005402</v>
      </c>
      <c r="C224" t="s">
        <v>55</v>
      </c>
      <c r="D224" t="s">
        <v>221</v>
      </c>
      <c r="E224" t="s">
        <v>292</v>
      </c>
      <c r="F224" t="s">
        <v>55</v>
      </c>
      <c r="G224" t="s">
        <v>222</v>
      </c>
      <c r="H224">
        <v>0</v>
      </c>
      <c r="I224">
        <v>2.0999999999999999E-3</v>
      </c>
      <c r="J224">
        <v>2.0999999999999999E-3</v>
      </c>
      <c r="K224">
        <v>20</v>
      </c>
      <c r="L224" t="s">
        <v>225</v>
      </c>
      <c r="M224" t="s">
        <v>213</v>
      </c>
      <c r="N224">
        <v>40</v>
      </c>
      <c r="O224" t="s">
        <v>214</v>
      </c>
      <c r="P224">
        <v>40</v>
      </c>
      <c r="Q224">
        <v>20</v>
      </c>
    </row>
    <row r="225" spans="1:17" x14ac:dyDescent="0.2">
      <c r="A225">
        <v>8005402</v>
      </c>
      <c r="B225" s="19">
        <v>42151</v>
      </c>
      <c r="C225" t="s">
        <v>55</v>
      </c>
      <c r="D225" t="s">
        <v>221</v>
      </c>
      <c r="E225" t="s">
        <v>1</v>
      </c>
      <c r="F225" t="s">
        <v>55</v>
      </c>
      <c r="G225" t="s">
        <v>211</v>
      </c>
      <c r="H225">
        <v>0</v>
      </c>
      <c r="I225">
        <v>1</v>
      </c>
      <c r="J225">
        <v>1</v>
      </c>
      <c r="K225">
        <v>10</v>
      </c>
      <c r="L225" t="s">
        <v>228</v>
      </c>
      <c r="M225" t="s">
        <v>217</v>
      </c>
      <c r="N225">
        <v>40</v>
      </c>
      <c r="O225" t="s">
        <v>214</v>
      </c>
      <c r="P225">
        <v>40</v>
      </c>
      <c r="Q225">
        <v>20</v>
      </c>
    </row>
    <row r="226" spans="1:17" x14ac:dyDescent="0.2">
      <c r="A226">
        <v>8005402</v>
      </c>
      <c r="B226" s="19">
        <v>42151</v>
      </c>
      <c r="C226" t="s">
        <v>55</v>
      </c>
      <c r="D226" t="s">
        <v>221</v>
      </c>
      <c r="E226" t="s">
        <v>2</v>
      </c>
      <c r="F226" t="s">
        <v>55</v>
      </c>
      <c r="G226" t="s">
        <v>211</v>
      </c>
      <c r="H226">
        <v>0</v>
      </c>
      <c r="I226">
        <v>0.2</v>
      </c>
      <c r="J226">
        <v>0.2</v>
      </c>
      <c r="K226">
        <v>10</v>
      </c>
      <c r="L226" t="s">
        <v>228</v>
      </c>
      <c r="M226" t="s">
        <v>217</v>
      </c>
      <c r="N226">
        <v>40</v>
      </c>
      <c r="O226" t="s">
        <v>214</v>
      </c>
      <c r="P226">
        <v>40</v>
      </c>
      <c r="Q226">
        <v>20</v>
      </c>
    </row>
    <row r="227" spans="1:17" x14ac:dyDescent="0.2">
      <c r="A227">
        <v>8005501</v>
      </c>
      <c r="C227" t="s">
        <v>55</v>
      </c>
      <c r="D227" t="s">
        <v>221</v>
      </c>
      <c r="E227" t="s">
        <v>292</v>
      </c>
      <c r="F227" t="s">
        <v>55</v>
      </c>
      <c r="G227" t="s">
        <v>222</v>
      </c>
      <c r="H227">
        <v>0</v>
      </c>
      <c r="I227">
        <v>1.2999999999999999E-3</v>
      </c>
      <c r="J227">
        <v>1.2999999999999999E-3</v>
      </c>
      <c r="K227">
        <v>20</v>
      </c>
      <c r="L227" t="s">
        <v>225</v>
      </c>
      <c r="M227" t="s">
        <v>213</v>
      </c>
      <c r="N227">
        <v>16.187200000000001</v>
      </c>
      <c r="O227" t="s">
        <v>214</v>
      </c>
      <c r="P227">
        <v>16.187200000000001</v>
      </c>
      <c r="Q227">
        <v>20</v>
      </c>
    </row>
    <row r="228" spans="1:17" x14ac:dyDescent="0.2">
      <c r="A228">
        <v>8005501</v>
      </c>
      <c r="C228" t="s">
        <v>55</v>
      </c>
      <c r="D228" t="s">
        <v>210</v>
      </c>
      <c r="E228" t="s">
        <v>38</v>
      </c>
      <c r="F228" t="s">
        <v>55</v>
      </c>
      <c r="G228" t="s">
        <v>211</v>
      </c>
      <c r="H228">
        <v>0</v>
      </c>
      <c r="I228">
        <v>4</v>
      </c>
      <c r="J228">
        <v>4</v>
      </c>
      <c r="K228">
        <v>10</v>
      </c>
      <c r="L228" t="s">
        <v>212</v>
      </c>
      <c r="M228" t="s">
        <v>217</v>
      </c>
      <c r="N228">
        <v>16.187200000000001</v>
      </c>
      <c r="O228" t="s">
        <v>214</v>
      </c>
      <c r="P228">
        <v>16.187200000000001</v>
      </c>
      <c r="Q228">
        <v>20</v>
      </c>
    </row>
    <row r="229" spans="1:17" x14ac:dyDescent="0.2">
      <c r="A229">
        <v>8005501</v>
      </c>
      <c r="C229" t="s">
        <v>55</v>
      </c>
      <c r="D229" t="s">
        <v>215</v>
      </c>
      <c r="E229" t="s">
        <v>1</v>
      </c>
      <c r="F229" t="s">
        <v>55</v>
      </c>
      <c r="G229" t="s">
        <v>211</v>
      </c>
      <c r="H229">
        <v>0</v>
      </c>
      <c r="I229">
        <v>1.5</v>
      </c>
      <c r="J229">
        <v>1.5</v>
      </c>
      <c r="K229">
        <v>10</v>
      </c>
      <c r="L229" t="s">
        <v>216</v>
      </c>
      <c r="M229" t="s">
        <v>218</v>
      </c>
      <c r="N229">
        <v>16.187200000000001</v>
      </c>
      <c r="O229" t="s">
        <v>214</v>
      </c>
      <c r="P229">
        <v>16.187200000000001</v>
      </c>
      <c r="Q229">
        <v>20</v>
      </c>
    </row>
    <row r="230" spans="1:17" x14ac:dyDescent="0.2">
      <c r="A230">
        <v>8005501</v>
      </c>
      <c r="C230" t="s">
        <v>55</v>
      </c>
      <c r="D230" t="s">
        <v>215</v>
      </c>
      <c r="E230" t="s">
        <v>2</v>
      </c>
      <c r="F230" t="s">
        <v>55</v>
      </c>
      <c r="G230" t="s">
        <v>211</v>
      </c>
      <c r="H230">
        <v>0</v>
      </c>
      <c r="I230">
        <v>0.15</v>
      </c>
      <c r="J230">
        <v>0.15</v>
      </c>
      <c r="K230">
        <v>10</v>
      </c>
      <c r="L230" t="s">
        <v>216</v>
      </c>
      <c r="M230" t="s">
        <v>218</v>
      </c>
      <c r="N230">
        <v>16.187000000000001</v>
      </c>
      <c r="O230" t="s">
        <v>214</v>
      </c>
      <c r="P230">
        <v>16.187000000000001</v>
      </c>
      <c r="Q230">
        <v>20</v>
      </c>
    </row>
    <row r="231" spans="1:17" x14ac:dyDescent="0.2">
      <c r="A231">
        <v>8005501</v>
      </c>
      <c r="C231" t="s">
        <v>55</v>
      </c>
      <c r="D231" t="s">
        <v>221</v>
      </c>
      <c r="E231" t="s">
        <v>298</v>
      </c>
      <c r="F231" t="s">
        <v>55</v>
      </c>
      <c r="G231" t="s">
        <v>211</v>
      </c>
      <c r="H231">
        <v>0</v>
      </c>
      <c r="I231">
        <v>3.75</v>
      </c>
      <c r="J231">
        <v>3.75</v>
      </c>
      <c r="K231">
        <v>9</v>
      </c>
      <c r="L231" t="s">
        <v>232</v>
      </c>
      <c r="M231" t="s">
        <v>220</v>
      </c>
      <c r="N231">
        <v>16.187200000000001</v>
      </c>
      <c r="O231" t="s">
        <v>214</v>
      </c>
      <c r="P231">
        <v>16.187200000000001</v>
      </c>
      <c r="Q231">
        <v>20</v>
      </c>
    </row>
    <row r="232" spans="1:17" x14ac:dyDescent="0.2">
      <c r="A232">
        <v>8005502</v>
      </c>
      <c r="C232" t="s">
        <v>55</v>
      </c>
      <c r="D232" t="s">
        <v>221</v>
      </c>
      <c r="E232" t="s">
        <v>292</v>
      </c>
      <c r="F232" t="s">
        <v>55</v>
      </c>
      <c r="G232" t="s">
        <v>222</v>
      </c>
      <c r="H232">
        <v>0</v>
      </c>
      <c r="I232">
        <v>1.2999999999999999E-3</v>
      </c>
      <c r="J232">
        <v>1.2999999999999999E-3</v>
      </c>
      <c r="K232">
        <v>20</v>
      </c>
      <c r="L232" t="s">
        <v>225</v>
      </c>
      <c r="M232" t="s">
        <v>213</v>
      </c>
      <c r="N232">
        <v>12.1404</v>
      </c>
      <c r="O232" t="s">
        <v>214</v>
      </c>
      <c r="P232">
        <v>12.1404</v>
      </c>
      <c r="Q232">
        <v>20</v>
      </c>
    </row>
    <row r="233" spans="1:17" x14ac:dyDescent="0.2">
      <c r="A233">
        <v>8005502</v>
      </c>
      <c r="C233" t="s">
        <v>55</v>
      </c>
      <c r="D233" t="s">
        <v>210</v>
      </c>
      <c r="E233" t="s">
        <v>38</v>
      </c>
      <c r="F233" t="s">
        <v>55</v>
      </c>
      <c r="G233" t="s">
        <v>211</v>
      </c>
      <c r="H233">
        <v>0</v>
      </c>
      <c r="I233">
        <v>4</v>
      </c>
      <c r="J233">
        <v>4</v>
      </c>
      <c r="K233">
        <v>10</v>
      </c>
      <c r="L233" t="s">
        <v>212</v>
      </c>
      <c r="M233" t="s">
        <v>217</v>
      </c>
      <c r="N233">
        <v>12.1404</v>
      </c>
      <c r="O233" t="s">
        <v>214</v>
      </c>
      <c r="P233">
        <v>12.1404</v>
      </c>
      <c r="Q233">
        <v>20</v>
      </c>
    </row>
    <row r="234" spans="1:17" x14ac:dyDescent="0.2">
      <c r="A234">
        <v>8005502</v>
      </c>
      <c r="C234" t="s">
        <v>55</v>
      </c>
      <c r="D234" t="s">
        <v>215</v>
      </c>
      <c r="E234" t="s">
        <v>1</v>
      </c>
      <c r="F234" t="s">
        <v>55</v>
      </c>
      <c r="G234" t="s">
        <v>211</v>
      </c>
      <c r="H234">
        <v>0</v>
      </c>
      <c r="I234">
        <v>1.5</v>
      </c>
      <c r="J234">
        <v>1.5</v>
      </c>
      <c r="K234">
        <v>10</v>
      </c>
      <c r="L234" t="s">
        <v>216</v>
      </c>
      <c r="M234" t="s">
        <v>218</v>
      </c>
      <c r="N234">
        <v>12.1404</v>
      </c>
      <c r="O234" t="s">
        <v>214</v>
      </c>
      <c r="P234">
        <v>12.1404</v>
      </c>
      <c r="Q234">
        <v>20</v>
      </c>
    </row>
    <row r="235" spans="1:17" x14ac:dyDescent="0.2">
      <c r="A235">
        <v>8005502</v>
      </c>
      <c r="C235" t="s">
        <v>55</v>
      </c>
      <c r="D235" t="s">
        <v>215</v>
      </c>
      <c r="E235" t="s">
        <v>2</v>
      </c>
      <c r="F235" t="s">
        <v>55</v>
      </c>
      <c r="G235" t="s">
        <v>211</v>
      </c>
      <c r="H235">
        <v>0</v>
      </c>
      <c r="I235">
        <v>0.15</v>
      </c>
      <c r="J235">
        <v>0.15</v>
      </c>
      <c r="K235">
        <v>10</v>
      </c>
      <c r="L235" t="s">
        <v>216</v>
      </c>
      <c r="M235" t="s">
        <v>218</v>
      </c>
      <c r="N235">
        <v>12.14</v>
      </c>
      <c r="O235" t="s">
        <v>214</v>
      </c>
      <c r="P235">
        <v>12.14</v>
      </c>
      <c r="Q235">
        <v>20</v>
      </c>
    </row>
    <row r="236" spans="1:17" x14ac:dyDescent="0.2">
      <c r="A236">
        <v>8005601</v>
      </c>
      <c r="C236" t="s">
        <v>55</v>
      </c>
      <c r="D236" t="s">
        <v>221</v>
      </c>
      <c r="E236" t="s">
        <v>16</v>
      </c>
      <c r="F236" t="s">
        <v>55</v>
      </c>
      <c r="G236" t="s">
        <v>222</v>
      </c>
      <c r="H236">
        <v>0</v>
      </c>
      <c r="I236">
        <v>3.5000000000000001E-3</v>
      </c>
      <c r="J236">
        <v>3.5000000000000001E-3</v>
      </c>
      <c r="K236">
        <v>16</v>
      </c>
      <c r="L236" t="s">
        <v>225</v>
      </c>
      <c r="M236" t="s">
        <v>213</v>
      </c>
      <c r="N236">
        <v>2</v>
      </c>
      <c r="O236" t="s">
        <v>214</v>
      </c>
      <c r="P236">
        <v>2</v>
      </c>
      <c r="Q236">
        <v>20</v>
      </c>
    </row>
    <row r="237" spans="1:17" x14ac:dyDescent="0.2">
      <c r="A237">
        <v>8005601</v>
      </c>
      <c r="B237" s="19">
        <v>42153</v>
      </c>
      <c r="C237" t="s">
        <v>55</v>
      </c>
      <c r="D237" t="s">
        <v>221</v>
      </c>
      <c r="E237" t="s">
        <v>2</v>
      </c>
      <c r="F237" t="s">
        <v>55</v>
      </c>
      <c r="G237" t="s">
        <v>211</v>
      </c>
      <c r="H237">
        <v>0</v>
      </c>
      <c r="I237">
        <v>0.15</v>
      </c>
      <c r="J237">
        <v>0.15</v>
      </c>
      <c r="K237">
        <v>10</v>
      </c>
      <c r="L237" t="s">
        <v>228</v>
      </c>
      <c r="M237" t="s">
        <v>217</v>
      </c>
      <c r="N237">
        <v>2</v>
      </c>
      <c r="O237" t="s">
        <v>214</v>
      </c>
      <c r="P237">
        <v>2</v>
      </c>
      <c r="Q237">
        <v>20</v>
      </c>
    </row>
    <row r="238" spans="1:17" x14ac:dyDescent="0.2">
      <c r="A238">
        <v>8005601</v>
      </c>
      <c r="B238" s="19">
        <v>42153</v>
      </c>
      <c r="C238" t="s">
        <v>55</v>
      </c>
      <c r="D238" t="s">
        <v>221</v>
      </c>
      <c r="E238" t="s">
        <v>6</v>
      </c>
      <c r="F238" t="s">
        <v>55</v>
      </c>
      <c r="G238" t="s">
        <v>211</v>
      </c>
      <c r="H238">
        <v>0</v>
      </c>
      <c r="I238">
        <v>0.6</v>
      </c>
      <c r="J238">
        <v>0.6</v>
      </c>
      <c r="K238">
        <v>10</v>
      </c>
      <c r="L238" t="s">
        <v>228</v>
      </c>
      <c r="M238" t="s">
        <v>217</v>
      </c>
      <c r="N238">
        <v>2</v>
      </c>
      <c r="O238" t="s">
        <v>214</v>
      </c>
      <c r="P238">
        <v>2</v>
      </c>
      <c r="Q238">
        <v>20</v>
      </c>
    </row>
    <row r="239" spans="1:17" x14ac:dyDescent="0.2">
      <c r="A239">
        <v>8005601</v>
      </c>
      <c r="B239" s="19">
        <v>42153</v>
      </c>
      <c r="C239" t="s">
        <v>55</v>
      </c>
      <c r="D239" t="s">
        <v>221</v>
      </c>
      <c r="E239" t="s">
        <v>8</v>
      </c>
      <c r="F239" t="s">
        <v>55</v>
      </c>
      <c r="G239" t="s">
        <v>211</v>
      </c>
      <c r="H239">
        <v>0</v>
      </c>
      <c r="I239">
        <v>2.5</v>
      </c>
      <c r="J239">
        <v>2.5</v>
      </c>
      <c r="K239">
        <v>10</v>
      </c>
      <c r="L239" t="s">
        <v>228</v>
      </c>
      <c r="M239" t="s">
        <v>217</v>
      </c>
      <c r="N239">
        <v>2</v>
      </c>
      <c r="O239" t="s">
        <v>214</v>
      </c>
      <c r="P239">
        <v>2</v>
      </c>
      <c r="Q239">
        <v>20</v>
      </c>
    </row>
    <row r="240" spans="1:17" x14ac:dyDescent="0.2">
      <c r="A240">
        <v>8005601</v>
      </c>
      <c r="B240" s="19">
        <v>42182</v>
      </c>
      <c r="C240" t="s">
        <v>55</v>
      </c>
      <c r="D240" t="s">
        <v>221</v>
      </c>
      <c r="E240" t="s">
        <v>291</v>
      </c>
      <c r="F240" t="s">
        <v>55</v>
      </c>
      <c r="G240" t="s">
        <v>211</v>
      </c>
      <c r="H240">
        <v>0</v>
      </c>
      <c r="I240">
        <v>0.4</v>
      </c>
      <c r="J240">
        <v>0.4</v>
      </c>
      <c r="K240">
        <v>10</v>
      </c>
      <c r="L240" t="s">
        <v>228</v>
      </c>
      <c r="M240" t="s">
        <v>218</v>
      </c>
      <c r="N240">
        <v>2</v>
      </c>
      <c r="O240" t="s">
        <v>214</v>
      </c>
      <c r="P240">
        <v>2</v>
      </c>
      <c r="Q240">
        <v>20</v>
      </c>
    </row>
    <row r="241" spans="1:17" x14ac:dyDescent="0.2">
      <c r="A241">
        <v>8005601</v>
      </c>
      <c r="B241" s="19">
        <v>42184</v>
      </c>
      <c r="C241" t="s">
        <v>55</v>
      </c>
      <c r="D241" t="s">
        <v>221</v>
      </c>
      <c r="E241" t="s">
        <v>6</v>
      </c>
      <c r="F241" t="s">
        <v>55</v>
      </c>
      <c r="G241" t="s">
        <v>211</v>
      </c>
      <c r="H241">
        <v>0</v>
      </c>
      <c r="I241">
        <v>0.6</v>
      </c>
      <c r="J241">
        <v>0.6</v>
      </c>
      <c r="K241">
        <v>10</v>
      </c>
      <c r="L241" t="s">
        <v>228</v>
      </c>
      <c r="M241" t="s">
        <v>220</v>
      </c>
      <c r="N241">
        <v>2</v>
      </c>
      <c r="O241" t="s">
        <v>214</v>
      </c>
      <c r="P241">
        <v>2</v>
      </c>
      <c r="Q241">
        <v>20</v>
      </c>
    </row>
    <row r="242" spans="1:17" x14ac:dyDescent="0.2">
      <c r="A242">
        <v>8005601</v>
      </c>
      <c r="B242" s="19">
        <v>42184</v>
      </c>
      <c r="C242" t="s">
        <v>55</v>
      </c>
      <c r="D242" t="s">
        <v>221</v>
      </c>
      <c r="E242" t="s">
        <v>9</v>
      </c>
      <c r="F242" t="s">
        <v>55</v>
      </c>
      <c r="G242" t="s">
        <v>211</v>
      </c>
      <c r="H242">
        <v>0</v>
      </c>
      <c r="I242">
        <v>2</v>
      </c>
      <c r="J242">
        <v>2</v>
      </c>
      <c r="K242">
        <v>10</v>
      </c>
      <c r="L242" t="s">
        <v>228</v>
      </c>
      <c r="M242" t="s">
        <v>220</v>
      </c>
      <c r="N242">
        <v>2</v>
      </c>
      <c r="O242" t="s">
        <v>214</v>
      </c>
      <c r="P242">
        <v>2</v>
      </c>
      <c r="Q242">
        <v>20</v>
      </c>
    </row>
    <row r="243" spans="1:17" x14ac:dyDescent="0.2">
      <c r="A243">
        <v>8005601</v>
      </c>
      <c r="B243" s="19">
        <v>42187</v>
      </c>
      <c r="C243" t="s">
        <v>55</v>
      </c>
      <c r="D243" t="s">
        <v>221</v>
      </c>
      <c r="E243" t="s">
        <v>6</v>
      </c>
      <c r="F243" t="s">
        <v>55</v>
      </c>
      <c r="G243" t="s">
        <v>211</v>
      </c>
      <c r="H243">
        <v>0</v>
      </c>
      <c r="I243">
        <v>0.6</v>
      </c>
      <c r="J243">
        <v>0.6</v>
      </c>
      <c r="K243">
        <v>10</v>
      </c>
      <c r="L243" t="s">
        <v>228</v>
      </c>
      <c r="M243" t="s">
        <v>223</v>
      </c>
      <c r="N243">
        <v>2</v>
      </c>
      <c r="O243" t="s">
        <v>214</v>
      </c>
      <c r="P243">
        <v>2</v>
      </c>
      <c r="Q243">
        <v>20</v>
      </c>
    </row>
    <row r="244" spans="1:17" x14ac:dyDescent="0.2">
      <c r="A244">
        <v>8005601</v>
      </c>
      <c r="B244" s="19">
        <v>42187</v>
      </c>
      <c r="C244" t="s">
        <v>55</v>
      </c>
      <c r="D244" t="s">
        <v>221</v>
      </c>
      <c r="E244" t="s">
        <v>9</v>
      </c>
      <c r="F244" t="s">
        <v>55</v>
      </c>
      <c r="G244" t="s">
        <v>211</v>
      </c>
      <c r="H244">
        <v>0</v>
      </c>
      <c r="I244">
        <v>2</v>
      </c>
      <c r="J244">
        <v>2</v>
      </c>
      <c r="K244">
        <v>10</v>
      </c>
      <c r="L244" t="s">
        <v>228</v>
      </c>
      <c r="M244" t="s">
        <v>223</v>
      </c>
      <c r="N244">
        <v>2</v>
      </c>
      <c r="O244" t="s">
        <v>214</v>
      </c>
      <c r="P244">
        <v>2</v>
      </c>
      <c r="Q244">
        <v>20</v>
      </c>
    </row>
    <row r="245" spans="1:17" x14ac:dyDescent="0.2">
      <c r="A245">
        <v>8005601</v>
      </c>
      <c r="B245" s="19">
        <v>42205</v>
      </c>
      <c r="C245" t="s">
        <v>55</v>
      </c>
      <c r="D245" t="s">
        <v>221</v>
      </c>
      <c r="E245" t="s">
        <v>43</v>
      </c>
      <c r="F245" t="s">
        <v>55</v>
      </c>
      <c r="G245" t="s">
        <v>211</v>
      </c>
      <c r="H245">
        <v>0</v>
      </c>
      <c r="I245">
        <v>0.01</v>
      </c>
      <c r="J245">
        <v>0.01</v>
      </c>
      <c r="K245">
        <v>10</v>
      </c>
      <c r="L245" t="s">
        <v>234</v>
      </c>
      <c r="M245" t="s">
        <v>224</v>
      </c>
      <c r="N245">
        <v>2</v>
      </c>
      <c r="O245" t="s">
        <v>214</v>
      </c>
      <c r="P245">
        <v>2</v>
      </c>
      <c r="Q245">
        <v>20</v>
      </c>
    </row>
    <row r="246" spans="1:17" x14ac:dyDescent="0.2">
      <c r="A246">
        <v>8005601</v>
      </c>
      <c r="B246" s="19">
        <v>42219</v>
      </c>
      <c r="C246" t="s">
        <v>55</v>
      </c>
      <c r="D246" t="s">
        <v>221</v>
      </c>
      <c r="E246" t="s">
        <v>43</v>
      </c>
      <c r="F246" t="s">
        <v>55</v>
      </c>
      <c r="G246" t="s">
        <v>211</v>
      </c>
      <c r="H246">
        <v>0</v>
      </c>
      <c r="I246">
        <v>0.15</v>
      </c>
      <c r="J246">
        <v>0.15</v>
      </c>
      <c r="K246">
        <v>10</v>
      </c>
      <c r="L246" t="s">
        <v>234</v>
      </c>
      <c r="M246" t="s">
        <v>226</v>
      </c>
      <c r="N246">
        <v>2</v>
      </c>
      <c r="O246" t="s">
        <v>214</v>
      </c>
      <c r="P246">
        <v>2</v>
      </c>
      <c r="Q246">
        <v>20</v>
      </c>
    </row>
    <row r="247" spans="1:17" x14ac:dyDescent="0.2">
      <c r="A247">
        <v>8005601</v>
      </c>
      <c r="B247" s="19">
        <v>42219</v>
      </c>
      <c r="C247" t="s">
        <v>55</v>
      </c>
      <c r="D247" t="s">
        <v>221</v>
      </c>
      <c r="E247" t="s">
        <v>31</v>
      </c>
      <c r="F247" t="s">
        <v>55</v>
      </c>
      <c r="G247" t="s">
        <v>211</v>
      </c>
      <c r="H247">
        <v>0</v>
      </c>
      <c r="I247">
        <v>1</v>
      </c>
      <c r="J247">
        <v>1</v>
      </c>
      <c r="K247">
        <v>9</v>
      </c>
      <c r="L247" t="s">
        <v>346</v>
      </c>
      <c r="M247" t="s">
        <v>226</v>
      </c>
      <c r="N247">
        <v>2</v>
      </c>
      <c r="O247" t="s">
        <v>214</v>
      </c>
      <c r="P247">
        <v>2</v>
      </c>
      <c r="Q247">
        <v>20</v>
      </c>
    </row>
    <row r="248" spans="1:17" x14ac:dyDescent="0.2">
      <c r="A248">
        <v>8005602</v>
      </c>
      <c r="C248" t="s">
        <v>55</v>
      </c>
      <c r="D248" t="s">
        <v>221</v>
      </c>
      <c r="E248" t="s">
        <v>16</v>
      </c>
      <c r="F248" t="s">
        <v>55</v>
      </c>
      <c r="G248" t="s">
        <v>222</v>
      </c>
      <c r="H248">
        <v>0</v>
      </c>
      <c r="I248">
        <v>3.5000000000000001E-3</v>
      </c>
      <c r="J248">
        <v>3.5000000000000001E-3</v>
      </c>
      <c r="K248">
        <v>16</v>
      </c>
      <c r="L248" t="s">
        <v>225</v>
      </c>
      <c r="M248" t="s">
        <v>213</v>
      </c>
      <c r="N248">
        <v>2</v>
      </c>
      <c r="O248" t="s">
        <v>214</v>
      </c>
      <c r="P248">
        <v>2</v>
      </c>
      <c r="Q248">
        <v>20</v>
      </c>
    </row>
    <row r="249" spans="1:17" x14ac:dyDescent="0.2">
      <c r="A249">
        <v>8005602</v>
      </c>
      <c r="B249" s="19">
        <v>42090</v>
      </c>
      <c r="C249" t="s">
        <v>55</v>
      </c>
      <c r="D249" t="s">
        <v>221</v>
      </c>
      <c r="E249" t="s">
        <v>2</v>
      </c>
      <c r="F249" t="s">
        <v>55</v>
      </c>
      <c r="G249" t="s">
        <v>211</v>
      </c>
      <c r="H249">
        <v>0</v>
      </c>
      <c r="I249">
        <v>0.15</v>
      </c>
      <c r="J249">
        <v>0.15</v>
      </c>
      <c r="K249">
        <v>10</v>
      </c>
      <c r="L249" t="s">
        <v>228</v>
      </c>
      <c r="M249" t="s">
        <v>217</v>
      </c>
      <c r="N249">
        <v>2</v>
      </c>
      <c r="O249" t="s">
        <v>214</v>
      </c>
      <c r="P249">
        <v>2</v>
      </c>
      <c r="Q249">
        <v>20</v>
      </c>
    </row>
    <row r="250" spans="1:17" x14ac:dyDescent="0.2">
      <c r="A250">
        <v>8005602</v>
      </c>
      <c r="B250" s="19">
        <v>42090</v>
      </c>
      <c r="C250" t="s">
        <v>55</v>
      </c>
      <c r="D250" t="s">
        <v>221</v>
      </c>
      <c r="E250" t="s">
        <v>299</v>
      </c>
      <c r="F250" t="s">
        <v>55</v>
      </c>
      <c r="G250" t="s">
        <v>211</v>
      </c>
      <c r="H250">
        <v>0</v>
      </c>
      <c r="I250">
        <v>0.5</v>
      </c>
      <c r="J250">
        <v>0.5</v>
      </c>
      <c r="K250">
        <v>10</v>
      </c>
      <c r="L250" t="s">
        <v>228</v>
      </c>
      <c r="M250" t="s">
        <v>217</v>
      </c>
      <c r="N250">
        <v>2</v>
      </c>
      <c r="O250" t="s">
        <v>214</v>
      </c>
      <c r="P250">
        <v>2</v>
      </c>
      <c r="Q250">
        <v>20</v>
      </c>
    </row>
    <row r="251" spans="1:17" x14ac:dyDescent="0.2">
      <c r="A251">
        <v>8005602</v>
      </c>
      <c r="B251" s="19">
        <v>42090</v>
      </c>
      <c r="C251" t="s">
        <v>55</v>
      </c>
      <c r="D251" t="s">
        <v>221</v>
      </c>
      <c r="E251" t="s">
        <v>8</v>
      </c>
      <c r="F251" t="s">
        <v>55</v>
      </c>
      <c r="G251" t="s">
        <v>211</v>
      </c>
      <c r="H251">
        <v>0</v>
      </c>
      <c r="I251">
        <v>2.5</v>
      </c>
      <c r="J251">
        <v>2.5</v>
      </c>
      <c r="K251">
        <v>10</v>
      </c>
      <c r="L251" t="s">
        <v>228</v>
      </c>
      <c r="M251" t="s">
        <v>217</v>
      </c>
      <c r="N251">
        <v>2</v>
      </c>
      <c r="O251" t="s">
        <v>214</v>
      </c>
      <c r="P251">
        <v>2</v>
      </c>
      <c r="Q251">
        <v>20</v>
      </c>
    </row>
    <row r="252" spans="1:17" x14ac:dyDescent="0.2">
      <c r="A252">
        <v>8005602</v>
      </c>
      <c r="B252" s="19">
        <v>42160</v>
      </c>
      <c r="C252" t="s">
        <v>55</v>
      </c>
      <c r="D252" t="s">
        <v>221</v>
      </c>
      <c r="E252" t="s">
        <v>299</v>
      </c>
      <c r="F252" t="s">
        <v>55</v>
      </c>
      <c r="G252" t="s">
        <v>211</v>
      </c>
      <c r="H252">
        <v>0</v>
      </c>
      <c r="I252">
        <v>0.5</v>
      </c>
      <c r="J252">
        <v>0.5</v>
      </c>
      <c r="K252">
        <v>10</v>
      </c>
      <c r="L252" t="s">
        <v>228</v>
      </c>
      <c r="M252" t="s">
        <v>218</v>
      </c>
      <c r="N252">
        <v>2</v>
      </c>
      <c r="O252" t="s">
        <v>214</v>
      </c>
      <c r="P252">
        <v>2</v>
      </c>
      <c r="Q252">
        <v>20</v>
      </c>
    </row>
    <row r="253" spans="1:17" x14ac:dyDescent="0.2">
      <c r="A253">
        <v>8005602</v>
      </c>
      <c r="B253" s="19">
        <v>42160</v>
      </c>
      <c r="C253" t="s">
        <v>55</v>
      </c>
      <c r="D253" t="s">
        <v>221</v>
      </c>
      <c r="E253" t="s">
        <v>9</v>
      </c>
      <c r="F253" t="s">
        <v>55</v>
      </c>
      <c r="G253" t="s">
        <v>211</v>
      </c>
      <c r="H253">
        <v>0</v>
      </c>
      <c r="I253">
        <v>2</v>
      </c>
      <c r="J253">
        <v>2</v>
      </c>
      <c r="K253">
        <v>10</v>
      </c>
      <c r="L253" t="s">
        <v>228</v>
      </c>
      <c r="M253" t="s">
        <v>218</v>
      </c>
      <c r="N253">
        <v>2</v>
      </c>
      <c r="O253" t="s">
        <v>214</v>
      </c>
      <c r="P253">
        <v>2</v>
      </c>
      <c r="Q253">
        <v>20</v>
      </c>
    </row>
    <row r="254" spans="1:17" x14ac:dyDescent="0.2">
      <c r="A254">
        <v>8005602</v>
      </c>
      <c r="B254" s="19">
        <v>42187</v>
      </c>
      <c r="C254" t="s">
        <v>55</v>
      </c>
      <c r="D254" t="s">
        <v>221</v>
      </c>
      <c r="E254" t="s">
        <v>43</v>
      </c>
      <c r="F254" t="s">
        <v>55</v>
      </c>
      <c r="G254" t="s">
        <v>211</v>
      </c>
      <c r="H254">
        <v>0</v>
      </c>
      <c r="I254">
        <v>0.15</v>
      </c>
      <c r="J254">
        <v>0.15</v>
      </c>
      <c r="K254">
        <v>10</v>
      </c>
      <c r="L254" t="s">
        <v>234</v>
      </c>
      <c r="M254" t="s">
        <v>220</v>
      </c>
      <c r="N254">
        <v>2</v>
      </c>
      <c r="O254" t="s">
        <v>214</v>
      </c>
      <c r="P254">
        <v>2</v>
      </c>
      <c r="Q254">
        <v>20</v>
      </c>
    </row>
    <row r="255" spans="1:17" x14ac:dyDescent="0.2">
      <c r="A255">
        <v>8005602</v>
      </c>
      <c r="B255" s="19">
        <v>42187</v>
      </c>
      <c r="C255" t="s">
        <v>55</v>
      </c>
      <c r="D255" t="s">
        <v>221</v>
      </c>
      <c r="E255" t="s">
        <v>18</v>
      </c>
      <c r="F255" t="s">
        <v>55</v>
      </c>
      <c r="G255" t="s">
        <v>211</v>
      </c>
      <c r="H255">
        <v>0</v>
      </c>
      <c r="I255">
        <v>0.4</v>
      </c>
      <c r="J255">
        <v>0.4</v>
      </c>
      <c r="K255">
        <v>10</v>
      </c>
      <c r="L255" t="s">
        <v>235</v>
      </c>
      <c r="M255" t="s">
        <v>220</v>
      </c>
      <c r="N255">
        <v>2</v>
      </c>
      <c r="O255" t="s">
        <v>214</v>
      </c>
      <c r="P255">
        <v>2</v>
      </c>
      <c r="Q255">
        <v>20</v>
      </c>
    </row>
    <row r="256" spans="1:17" x14ac:dyDescent="0.2">
      <c r="A256">
        <v>8005602</v>
      </c>
      <c r="B256" s="19">
        <v>42193</v>
      </c>
      <c r="C256" t="s">
        <v>55</v>
      </c>
      <c r="D256" t="s">
        <v>221</v>
      </c>
      <c r="E256" t="s">
        <v>291</v>
      </c>
      <c r="F256" t="s">
        <v>55</v>
      </c>
      <c r="G256" t="s">
        <v>211</v>
      </c>
      <c r="H256">
        <v>0</v>
      </c>
      <c r="I256">
        <v>0.2</v>
      </c>
      <c r="J256">
        <v>0.2</v>
      </c>
      <c r="K256">
        <v>10</v>
      </c>
      <c r="L256" t="s">
        <v>228</v>
      </c>
      <c r="M256" t="s">
        <v>223</v>
      </c>
      <c r="N256">
        <v>2</v>
      </c>
      <c r="O256" t="s">
        <v>214</v>
      </c>
      <c r="P256">
        <v>2</v>
      </c>
      <c r="Q256">
        <v>20</v>
      </c>
    </row>
    <row r="257" spans="1:17" x14ac:dyDescent="0.2">
      <c r="A257">
        <v>8005603</v>
      </c>
      <c r="C257" t="s">
        <v>55</v>
      </c>
      <c r="D257" t="s">
        <v>221</v>
      </c>
      <c r="E257" t="s">
        <v>16</v>
      </c>
      <c r="F257" t="s">
        <v>55</v>
      </c>
      <c r="G257" t="s">
        <v>222</v>
      </c>
      <c r="H257">
        <v>0</v>
      </c>
      <c r="I257">
        <v>3.5000000000000001E-3</v>
      </c>
      <c r="J257">
        <v>3.5000000000000001E-3</v>
      </c>
      <c r="K257">
        <v>16</v>
      </c>
      <c r="L257" t="s">
        <v>225</v>
      </c>
      <c r="M257" t="s">
        <v>213</v>
      </c>
      <c r="N257">
        <v>3</v>
      </c>
      <c r="O257" t="s">
        <v>214</v>
      </c>
      <c r="P257">
        <v>3</v>
      </c>
      <c r="Q257">
        <v>20</v>
      </c>
    </row>
    <row r="258" spans="1:17" x14ac:dyDescent="0.2">
      <c r="A258">
        <v>8005603</v>
      </c>
      <c r="B258" s="19">
        <v>42153</v>
      </c>
      <c r="C258" t="s">
        <v>55</v>
      </c>
      <c r="D258" t="s">
        <v>221</v>
      </c>
      <c r="E258" t="s">
        <v>6</v>
      </c>
      <c r="F258" t="s">
        <v>55</v>
      </c>
      <c r="G258" t="s">
        <v>211</v>
      </c>
      <c r="H258">
        <v>0</v>
      </c>
      <c r="I258">
        <v>0.6</v>
      </c>
      <c r="J258">
        <v>0.6</v>
      </c>
      <c r="K258">
        <v>10</v>
      </c>
      <c r="L258" t="s">
        <v>228</v>
      </c>
      <c r="M258" t="s">
        <v>217</v>
      </c>
      <c r="N258">
        <v>3</v>
      </c>
      <c r="O258" t="s">
        <v>214</v>
      </c>
      <c r="P258">
        <v>3</v>
      </c>
      <c r="Q258">
        <v>20</v>
      </c>
    </row>
    <row r="259" spans="1:17" x14ac:dyDescent="0.2">
      <c r="A259">
        <v>8005603</v>
      </c>
      <c r="B259" s="19">
        <v>42153</v>
      </c>
      <c r="C259" t="s">
        <v>55</v>
      </c>
      <c r="D259" t="s">
        <v>221</v>
      </c>
      <c r="E259" t="s">
        <v>2</v>
      </c>
      <c r="F259" t="s">
        <v>55</v>
      </c>
      <c r="G259" t="s">
        <v>211</v>
      </c>
      <c r="H259">
        <v>0</v>
      </c>
      <c r="I259">
        <v>0.15</v>
      </c>
      <c r="J259">
        <v>0.15</v>
      </c>
      <c r="K259">
        <v>10</v>
      </c>
      <c r="L259" t="s">
        <v>228</v>
      </c>
      <c r="M259" t="s">
        <v>217</v>
      </c>
      <c r="N259">
        <v>3</v>
      </c>
      <c r="O259" t="s">
        <v>214</v>
      </c>
      <c r="P259">
        <v>3</v>
      </c>
      <c r="Q259">
        <v>20</v>
      </c>
    </row>
    <row r="260" spans="1:17" x14ac:dyDescent="0.2">
      <c r="A260">
        <v>8005603</v>
      </c>
      <c r="B260" s="19">
        <v>42153</v>
      </c>
      <c r="C260" t="s">
        <v>55</v>
      </c>
      <c r="D260" t="s">
        <v>221</v>
      </c>
      <c r="E260" t="s">
        <v>8</v>
      </c>
      <c r="F260" t="s">
        <v>55</v>
      </c>
      <c r="G260" t="s">
        <v>211</v>
      </c>
      <c r="H260">
        <v>0</v>
      </c>
      <c r="I260">
        <v>2.5</v>
      </c>
      <c r="J260">
        <v>2.5</v>
      </c>
      <c r="K260">
        <v>10</v>
      </c>
      <c r="L260" t="s">
        <v>228</v>
      </c>
      <c r="M260" t="s">
        <v>217</v>
      </c>
      <c r="N260">
        <v>3</v>
      </c>
      <c r="O260" t="s">
        <v>214</v>
      </c>
      <c r="P260">
        <v>3</v>
      </c>
      <c r="Q260">
        <v>20</v>
      </c>
    </row>
    <row r="261" spans="1:17" x14ac:dyDescent="0.2">
      <c r="A261">
        <v>8005603</v>
      </c>
      <c r="B261" s="19">
        <v>42182</v>
      </c>
      <c r="C261" t="s">
        <v>55</v>
      </c>
      <c r="D261" t="s">
        <v>221</v>
      </c>
      <c r="E261" t="s">
        <v>291</v>
      </c>
      <c r="F261" t="s">
        <v>55</v>
      </c>
      <c r="G261" t="s">
        <v>211</v>
      </c>
      <c r="H261">
        <v>0</v>
      </c>
      <c r="I261">
        <v>0.4</v>
      </c>
      <c r="J261">
        <v>0.4</v>
      </c>
      <c r="K261">
        <v>10</v>
      </c>
      <c r="L261" t="s">
        <v>228</v>
      </c>
      <c r="M261" t="s">
        <v>218</v>
      </c>
      <c r="N261">
        <v>3</v>
      </c>
      <c r="O261" t="s">
        <v>214</v>
      </c>
      <c r="P261">
        <v>3</v>
      </c>
      <c r="Q261">
        <v>20</v>
      </c>
    </row>
    <row r="262" spans="1:17" x14ac:dyDescent="0.2">
      <c r="A262">
        <v>8005603</v>
      </c>
      <c r="B262" s="19">
        <v>42184</v>
      </c>
      <c r="C262" t="s">
        <v>55</v>
      </c>
      <c r="D262" t="s">
        <v>221</v>
      </c>
      <c r="E262" t="s">
        <v>6</v>
      </c>
      <c r="F262" t="s">
        <v>55</v>
      </c>
      <c r="G262" t="s">
        <v>211</v>
      </c>
      <c r="H262">
        <v>0</v>
      </c>
      <c r="I262">
        <v>0.6</v>
      </c>
      <c r="J262">
        <v>0.6</v>
      </c>
      <c r="K262">
        <v>10</v>
      </c>
      <c r="L262" t="s">
        <v>228</v>
      </c>
      <c r="M262" t="s">
        <v>220</v>
      </c>
      <c r="N262">
        <v>3</v>
      </c>
      <c r="O262" t="s">
        <v>214</v>
      </c>
      <c r="P262">
        <v>3</v>
      </c>
      <c r="Q262">
        <v>20</v>
      </c>
    </row>
    <row r="263" spans="1:17" x14ac:dyDescent="0.2">
      <c r="A263">
        <v>8005603</v>
      </c>
      <c r="B263" s="19">
        <v>42184</v>
      </c>
      <c r="C263" t="s">
        <v>55</v>
      </c>
      <c r="D263" t="s">
        <v>221</v>
      </c>
      <c r="E263" t="s">
        <v>9</v>
      </c>
      <c r="F263" t="s">
        <v>55</v>
      </c>
      <c r="G263" t="s">
        <v>211</v>
      </c>
      <c r="H263">
        <v>0</v>
      </c>
      <c r="I263">
        <v>2</v>
      </c>
      <c r="J263">
        <v>2</v>
      </c>
      <c r="K263">
        <v>10</v>
      </c>
      <c r="L263" t="s">
        <v>228</v>
      </c>
      <c r="M263" t="s">
        <v>220</v>
      </c>
      <c r="N263">
        <v>3</v>
      </c>
      <c r="O263" t="s">
        <v>214</v>
      </c>
      <c r="P263">
        <v>3</v>
      </c>
      <c r="Q263">
        <v>20</v>
      </c>
    </row>
    <row r="264" spans="1:17" x14ac:dyDescent="0.2">
      <c r="A264">
        <v>8005603</v>
      </c>
      <c r="B264" s="19">
        <v>42187</v>
      </c>
      <c r="C264" t="s">
        <v>55</v>
      </c>
      <c r="D264" t="s">
        <v>221</v>
      </c>
      <c r="E264" t="s">
        <v>6</v>
      </c>
      <c r="F264" t="s">
        <v>55</v>
      </c>
      <c r="G264" t="s">
        <v>211</v>
      </c>
      <c r="H264">
        <v>0</v>
      </c>
      <c r="I264">
        <v>0.6</v>
      </c>
      <c r="J264">
        <v>0.6</v>
      </c>
      <c r="K264">
        <v>10</v>
      </c>
      <c r="L264" t="s">
        <v>228</v>
      </c>
      <c r="M264" t="s">
        <v>223</v>
      </c>
      <c r="N264">
        <v>3</v>
      </c>
      <c r="O264" t="s">
        <v>214</v>
      </c>
      <c r="P264">
        <v>3</v>
      </c>
      <c r="Q264">
        <v>20</v>
      </c>
    </row>
    <row r="265" spans="1:17" x14ac:dyDescent="0.2">
      <c r="A265">
        <v>8005603</v>
      </c>
      <c r="B265" s="19">
        <v>42187</v>
      </c>
      <c r="C265" t="s">
        <v>55</v>
      </c>
      <c r="D265" t="s">
        <v>221</v>
      </c>
      <c r="E265" t="s">
        <v>9</v>
      </c>
      <c r="F265" t="s">
        <v>55</v>
      </c>
      <c r="G265" t="s">
        <v>211</v>
      </c>
      <c r="H265">
        <v>0</v>
      </c>
      <c r="I265">
        <v>2</v>
      </c>
      <c r="J265">
        <v>2</v>
      </c>
      <c r="K265">
        <v>10</v>
      </c>
      <c r="L265" t="s">
        <v>228</v>
      </c>
      <c r="M265" t="s">
        <v>223</v>
      </c>
      <c r="N265">
        <v>3</v>
      </c>
      <c r="O265" t="s">
        <v>214</v>
      </c>
      <c r="P265">
        <v>3</v>
      </c>
      <c r="Q265">
        <v>20</v>
      </c>
    </row>
    <row r="266" spans="1:17" x14ac:dyDescent="0.2">
      <c r="A266">
        <v>8005603</v>
      </c>
      <c r="B266" s="19">
        <v>42205</v>
      </c>
      <c r="C266" t="s">
        <v>55</v>
      </c>
      <c r="D266" t="s">
        <v>221</v>
      </c>
      <c r="E266" t="s">
        <v>43</v>
      </c>
      <c r="F266" t="s">
        <v>55</v>
      </c>
      <c r="G266" t="s">
        <v>211</v>
      </c>
      <c r="H266">
        <v>0</v>
      </c>
      <c r="I266">
        <v>0.01</v>
      </c>
      <c r="J266">
        <v>0.01</v>
      </c>
      <c r="K266">
        <v>10</v>
      </c>
      <c r="L266" t="s">
        <v>234</v>
      </c>
      <c r="M266" t="s">
        <v>224</v>
      </c>
      <c r="N266">
        <v>3</v>
      </c>
      <c r="O266" t="s">
        <v>214</v>
      </c>
      <c r="P266">
        <v>3</v>
      </c>
      <c r="Q266">
        <v>20</v>
      </c>
    </row>
    <row r="267" spans="1:17" x14ac:dyDescent="0.2">
      <c r="A267">
        <v>8005603</v>
      </c>
      <c r="B267" s="19">
        <v>42219</v>
      </c>
      <c r="C267" t="s">
        <v>55</v>
      </c>
      <c r="D267" t="s">
        <v>221</v>
      </c>
      <c r="E267" t="s">
        <v>43</v>
      </c>
      <c r="F267" t="s">
        <v>55</v>
      </c>
      <c r="G267" t="s">
        <v>211</v>
      </c>
      <c r="H267">
        <v>0</v>
      </c>
      <c r="I267">
        <v>0.15</v>
      </c>
      <c r="J267">
        <v>0.15</v>
      </c>
      <c r="K267">
        <v>10</v>
      </c>
      <c r="L267" t="s">
        <v>234</v>
      </c>
      <c r="M267" t="s">
        <v>226</v>
      </c>
      <c r="N267">
        <v>3</v>
      </c>
      <c r="O267" t="s">
        <v>214</v>
      </c>
      <c r="P267">
        <v>3</v>
      </c>
      <c r="Q267">
        <v>20</v>
      </c>
    </row>
    <row r="268" spans="1:17" x14ac:dyDescent="0.2">
      <c r="A268">
        <v>8005603</v>
      </c>
      <c r="B268" s="19">
        <v>42219</v>
      </c>
      <c r="C268" t="s">
        <v>55</v>
      </c>
      <c r="D268" t="s">
        <v>221</v>
      </c>
      <c r="E268" t="s">
        <v>31</v>
      </c>
      <c r="F268" t="s">
        <v>55</v>
      </c>
      <c r="G268" t="s">
        <v>211</v>
      </c>
      <c r="H268">
        <v>0</v>
      </c>
      <c r="I268">
        <v>1</v>
      </c>
      <c r="J268">
        <v>1</v>
      </c>
      <c r="K268">
        <v>9</v>
      </c>
      <c r="L268" t="s">
        <v>346</v>
      </c>
      <c r="M268" t="s">
        <v>226</v>
      </c>
      <c r="N268">
        <v>3</v>
      </c>
      <c r="O268" t="s">
        <v>214</v>
      </c>
      <c r="P268">
        <v>3</v>
      </c>
      <c r="Q268">
        <v>20</v>
      </c>
    </row>
    <row r="269" spans="1:17" x14ac:dyDescent="0.2">
      <c r="A269">
        <v>8005604</v>
      </c>
      <c r="C269" t="s">
        <v>55</v>
      </c>
      <c r="D269" t="s">
        <v>221</v>
      </c>
      <c r="E269" t="s">
        <v>16</v>
      </c>
      <c r="F269" t="s">
        <v>55</v>
      </c>
      <c r="G269" t="s">
        <v>222</v>
      </c>
      <c r="H269">
        <v>0</v>
      </c>
      <c r="I269">
        <v>3.5000000000000001E-3</v>
      </c>
      <c r="J269">
        <v>3.5000000000000001E-3</v>
      </c>
      <c r="K269">
        <v>16</v>
      </c>
      <c r="L269" t="s">
        <v>225</v>
      </c>
      <c r="M269" t="s">
        <v>213</v>
      </c>
      <c r="N269">
        <v>3.82</v>
      </c>
      <c r="O269" t="s">
        <v>214</v>
      </c>
      <c r="P269">
        <v>3.82</v>
      </c>
      <c r="Q269">
        <v>20</v>
      </c>
    </row>
    <row r="270" spans="1:17" x14ac:dyDescent="0.2">
      <c r="A270">
        <v>8005604</v>
      </c>
      <c r="B270" s="19">
        <v>42156</v>
      </c>
      <c r="C270" t="s">
        <v>55</v>
      </c>
      <c r="D270" t="s">
        <v>221</v>
      </c>
      <c r="E270" t="s">
        <v>2</v>
      </c>
      <c r="F270" t="s">
        <v>55</v>
      </c>
      <c r="G270" t="s">
        <v>211</v>
      </c>
      <c r="H270">
        <v>0</v>
      </c>
      <c r="I270">
        <v>0.15</v>
      </c>
      <c r="J270">
        <v>0.15</v>
      </c>
      <c r="K270">
        <v>10</v>
      </c>
      <c r="L270" t="s">
        <v>228</v>
      </c>
      <c r="M270" t="s">
        <v>217</v>
      </c>
      <c r="N270">
        <v>3.82</v>
      </c>
      <c r="O270" t="s">
        <v>214</v>
      </c>
      <c r="P270">
        <v>3.82</v>
      </c>
      <c r="Q270">
        <v>20</v>
      </c>
    </row>
    <row r="271" spans="1:17" x14ac:dyDescent="0.2">
      <c r="A271">
        <v>8005604</v>
      </c>
      <c r="B271" s="19">
        <v>42156</v>
      </c>
      <c r="C271" t="s">
        <v>55</v>
      </c>
      <c r="D271" t="s">
        <v>221</v>
      </c>
      <c r="E271" t="s">
        <v>6</v>
      </c>
      <c r="F271" t="s">
        <v>55</v>
      </c>
      <c r="G271" t="s">
        <v>211</v>
      </c>
      <c r="H271">
        <v>0</v>
      </c>
      <c r="I271">
        <v>1.2</v>
      </c>
      <c r="J271">
        <v>1.2</v>
      </c>
      <c r="K271">
        <v>10</v>
      </c>
      <c r="L271" t="s">
        <v>228</v>
      </c>
      <c r="M271" t="s">
        <v>217</v>
      </c>
      <c r="N271">
        <v>3.82</v>
      </c>
      <c r="O271" t="s">
        <v>214</v>
      </c>
      <c r="P271">
        <v>3.82</v>
      </c>
      <c r="Q271">
        <v>20</v>
      </c>
    </row>
    <row r="272" spans="1:17" x14ac:dyDescent="0.2">
      <c r="A272">
        <v>8005604</v>
      </c>
      <c r="B272" s="19">
        <v>42156</v>
      </c>
      <c r="C272" t="s">
        <v>55</v>
      </c>
      <c r="D272" t="s">
        <v>221</v>
      </c>
      <c r="E272" t="s">
        <v>8</v>
      </c>
      <c r="F272" t="s">
        <v>55</v>
      </c>
      <c r="G272" t="s">
        <v>211</v>
      </c>
      <c r="H272">
        <v>0</v>
      </c>
      <c r="I272">
        <v>2.5</v>
      </c>
      <c r="J272">
        <v>2.5</v>
      </c>
      <c r="K272">
        <v>10</v>
      </c>
      <c r="L272" t="s">
        <v>228</v>
      </c>
      <c r="M272" t="s">
        <v>217</v>
      </c>
      <c r="N272">
        <v>3.82</v>
      </c>
      <c r="O272" t="s">
        <v>214</v>
      </c>
      <c r="P272">
        <v>3.82</v>
      </c>
      <c r="Q272">
        <v>20</v>
      </c>
    </row>
    <row r="273" spans="1:17" x14ac:dyDescent="0.2">
      <c r="A273">
        <v>8005604</v>
      </c>
      <c r="B273" s="19">
        <v>42184</v>
      </c>
      <c r="C273" t="s">
        <v>55</v>
      </c>
      <c r="D273" t="s">
        <v>221</v>
      </c>
      <c r="E273" t="s">
        <v>6</v>
      </c>
      <c r="F273" t="s">
        <v>55</v>
      </c>
      <c r="G273" t="s">
        <v>211</v>
      </c>
      <c r="H273">
        <v>0</v>
      </c>
      <c r="I273">
        <v>0.6</v>
      </c>
      <c r="J273">
        <v>0.6</v>
      </c>
      <c r="K273">
        <v>10</v>
      </c>
      <c r="L273" t="s">
        <v>228</v>
      </c>
      <c r="M273" t="s">
        <v>218</v>
      </c>
      <c r="N273">
        <v>3.82</v>
      </c>
      <c r="O273" t="s">
        <v>214</v>
      </c>
      <c r="P273">
        <v>3.82</v>
      </c>
      <c r="Q273">
        <v>20</v>
      </c>
    </row>
    <row r="274" spans="1:17" x14ac:dyDescent="0.2">
      <c r="A274">
        <v>8005604</v>
      </c>
      <c r="B274" s="19">
        <v>42184</v>
      </c>
      <c r="C274" t="s">
        <v>55</v>
      </c>
      <c r="D274" t="s">
        <v>221</v>
      </c>
      <c r="E274" t="s">
        <v>9</v>
      </c>
      <c r="F274" t="s">
        <v>55</v>
      </c>
      <c r="G274" t="s">
        <v>211</v>
      </c>
      <c r="H274">
        <v>0</v>
      </c>
      <c r="I274">
        <v>2</v>
      </c>
      <c r="J274">
        <v>2</v>
      </c>
      <c r="K274">
        <v>10</v>
      </c>
      <c r="L274" t="s">
        <v>228</v>
      </c>
      <c r="M274" t="s">
        <v>218</v>
      </c>
      <c r="N274">
        <v>3.82</v>
      </c>
      <c r="O274" t="s">
        <v>214</v>
      </c>
      <c r="P274">
        <v>3.82</v>
      </c>
      <c r="Q274">
        <v>20</v>
      </c>
    </row>
    <row r="275" spans="1:17" x14ac:dyDescent="0.2">
      <c r="A275">
        <v>8005604</v>
      </c>
      <c r="B275" s="19">
        <v>42205</v>
      </c>
      <c r="C275" t="s">
        <v>55</v>
      </c>
      <c r="D275" t="s">
        <v>221</v>
      </c>
      <c r="E275" t="s">
        <v>43</v>
      </c>
      <c r="F275" t="s">
        <v>55</v>
      </c>
      <c r="G275" t="s">
        <v>211</v>
      </c>
      <c r="H275">
        <v>0</v>
      </c>
      <c r="I275">
        <v>0.01</v>
      </c>
      <c r="J275">
        <v>0.01</v>
      </c>
      <c r="K275">
        <v>10</v>
      </c>
      <c r="L275" t="s">
        <v>234</v>
      </c>
      <c r="M275" t="s">
        <v>220</v>
      </c>
      <c r="N275">
        <v>3.82</v>
      </c>
      <c r="O275" t="s">
        <v>214</v>
      </c>
      <c r="P275">
        <v>3.82</v>
      </c>
      <c r="Q275">
        <v>20</v>
      </c>
    </row>
    <row r="276" spans="1:17" x14ac:dyDescent="0.2">
      <c r="A276">
        <v>8005604</v>
      </c>
      <c r="B276" s="19">
        <v>42219</v>
      </c>
      <c r="C276" t="s">
        <v>55</v>
      </c>
      <c r="D276" t="s">
        <v>221</v>
      </c>
      <c r="E276" t="s">
        <v>43</v>
      </c>
      <c r="F276" t="s">
        <v>55</v>
      </c>
      <c r="G276" t="s">
        <v>211</v>
      </c>
      <c r="H276">
        <v>0</v>
      </c>
      <c r="I276">
        <v>0.15</v>
      </c>
      <c r="J276">
        <v>0.15</v>
      </c>
      <c r="K276">
        <v>10</v>
      </c>
      <c r="L276" t="s">
        <v>234</v>
      </c>
      <c r="M276" t="s">
        <v>223</v>
      </c>
      <c r="N276">
        <v>3.82</v>
      </c>
      <c r="O276" t="s">
        <v>214</v>
      </c>
      <c r="P276">
        <v>3.82</v>
      </c>
      <c r="Q276">
        <v>20</v>
      </c>
    </row>
    <row r="277" spans="1:17" x14ac:dyDescent="0.2">
      <c r="A277">
        <v>8005604</v>
      </c>
      <c r="B277" s="19">
        <v>42219</v>
      </c>
      <c r="C277" t="s">
        <v>55</v>
      </c>
      <c r="D277" t="s">
        <v>221</v>
      </c>
      <c r="E277" t="s">
        <v>31</v>
      </c>
      <c r="F277" t="s">
        <v>55</v>
      </c>
      <c r="G277" t="s">
        <v>211</v>
      </c>
      <c r="H277">
        <v>0</v>
      </c>
      <c r="I277">
        <v>1</v>
      </c>
      <c r="J277">
        <v>1</v>
      </c>
      <c r="K277">
        <v>9</v>
      </c>
      <c r="L277" t="s">
        <v>346</v>
      </c>
      <c r="M277" t="s">
        <v>223</v>
      </c>
      <c r="N277">
        <v>3.82</v>
      </c>
      <c r="O277" t="s">
        <v>214</v>
      </c>
      <c r="P277">
        <v>3.82</v>
      </c>
      <c r="Q277">
        <v>20</v>
      </c>
    </row>
    <row r="278" spans="1:17" x14ac:dyDescent="0.2">
      <c r="A278">
        <v>8005605</v>
      </c>
      <c r="C278" t="s">
        <v>55</v>
      </c>
      <c r="D278" t="s">
        <v>221</v>
      </c>
      <c r="E278" t="s">
        <v>16</v>
      </c>
      <c r="F278" t="s">
        <v>55</v>
      </c>
      <c r="G278" t="s">
        <v>222</v>
      </c>
      <c r="H278">
        <v>0</v>
      </c>
      <c r="I278">
        <v>3.5000000000000001E-3</v>
      </c>
      <c r="J278">
        <v>3.5000000000000001E-3</v>
      </c>
      <c r="K278">
        <v>16</v>
      </c>
      <c r="L278" t="s">
        <v>225</v>
      </c>
      <c r="M278" t="s">
        <v>213</v>
      </c>
      <c r="N278">
        <v>12.8</v>
      </c>
      <c r="O278" t="s">
        <v>214</v>
      </c>
      <c r="P278">
        <v>12.8</v>
      </c>
      <c r="Q278">
        <v>20</v>
      </c>
    </row>
    <row r="279" spans="1:17" x14ac:dyDescent="0.2">
      <c r="A279">
        <v>8005605</v>
      </c>
      <c r="B279" s="19">
        <v>42122</v>
      </c>
      <c r="C279" t="s">
        <v>55</v>
      </c>
      <c r="D279" t="s">
        <v>221</v>
      </c>
      <c r="E279" t="s">
        <v>2</v>
      </c>
      <c r="F279" t="s">
        <v>55</v>
      </c>
      <c r="G279" t="s">
        <v>211</v>
      </c>
      <c r="H279">
        <v>0</v>
      </c>
      <c r="I279">
        <v>0.15</v>
      </c>
      <c r="J279">
        <v>0.15</v>
      </c>
      <c r="K279">
        <v>10</v>
      </c>
      <c r="L279" t="s">
        <v>228</v>
      </c>
      <c r="M279" t="s">
        <v>217</v>
      </c>
      <c r="N279">
        <v>12.8</v>
      </c>
      <c r="O279" t="s">
        <v>214</v>
      </c>
      <c r="P279">
        <v>12.8</v>
      </c>
      <c r="Q279">
        <v>20</v>
      </c>
    </row>
    <row r="280" spans="1:17" x14ac:dyDescent="0.2">
      <c r="A280">
        <v>8005605</v>
      </c>
      <c r="B280" s="19">
        <v>42122</v>
      </c>
      <c r="C280" t="s">
        <v>55</v>
      </c>
      <c r="D280" t="s">
        <v>221</v>
      </c>
      <c r="E280" t="s">
        <v>6</v>
      </c>
      <c r="F280" t="s">
        <v>55</v>
      </c>
      <c r="G280" t="s">
        <v>211</v>
      </c>
      <c r="H280">
        <v>0</v>
      </c>
      <c r="I280">
        <v>0.6</v>
      </c>
      <c r="J280">
        <v>0.6</v>
      </c>
      <c r="K280">
        <v>10</v>
      </c>
      <c r="L280" t="s">
        <v>228</v>
      </c>
      <c r="M280" t="s">
        <v>217</v>
      </c>
      <c r="N280">
        <v>12.8</v>
      </c>
      <c r="O280" t="s">
        <v>214</v>
      </c>
      <c r="P280">
        <v>12.8</v>
      </c>
      <c r="Q280">
        <v>20</v>
      </c>
    </row>
    <row r="281" spans="1:17" x14ac:dyDescent="0.2">
      <c r="A281">
        <v>8005605</v>
      </c>
      <c r="B281" s="19">
        <v>42122</v>
      </c>
      <c r="C281" t="s">
        <v>55</v>
      </c>
      <c r="D281" t="s">
        <v>221</v>
      </c>
      <c r="E281" t="s">
        <v>8</v>
      </c>
      <c r="F281" t="s">
        <v>55</v>
      </c>
      <c r="G281" t="s">
        <v>211</v>
      </c>
      <c r="H281">
        <v>0</v>
      </c>
      <c r="I281">
        <v>2.5</v>
      </c>
      <c r="J281">
        <v>2.5</v>
      </c>
      <c r="K281">
        <v>10</v>
      </c>
      <c r="L281" t="s">
        <v>228</v>
      </c>
      <c r="M281" t="s">
        <v>217</v>
      </c>
      <c r="N281">
        <v>12.8</v>
      </c>
      <c r="O281" t="s">
        <v>214</v>
      </c>
      <c r="P281">
        <v>12.8</v>
      </c>
      <c r="Q281">
        <v>20</v>
      </c>
    </row>
    <row r="282" spans="1:17" x14ac:dyDescent="0.2">
      <c r="A282">
        <v>8005605</v>
      </c>
      <c r="B282" s="19">
        <v>42170</v>
      </c>
      <c r="C282" t="s">
        <v>55</v>
      </c>
      <c r="D282" t="s">
        <v>221</v>
      </c>
      <c r="E282" t="s">
        <v>299</v>
      </c>
      <c r="F282" t="s">
        <v>55</v>
      </c>
      <c r="G282" t="s">
        <v>211</v>
      </c>
      <c r="H282">
        <v>0</v>
      </c>
      <c r="I282">
        <v>0.5</v>
      </c>
      <c r="J282">
        <v>0.5</v>
      </c>
      <c r="K282">
        <v>10</v>
      </c>
      <c r="L282" t="s">
        <v>228</v>
      </c>
      <c r="M282" t="s">
        <v>218</v>
      </c>
      <c r="N282">
        <v>12.8</v>
      </c>
      <c r="O282" t="s">
        <v>214</v>
      </c>
      <c r="P282">
        <v>12.8</v>
      </c>
      <c r="Q282">
        <v>20</v>
      </c>
    </row>
    <row r="283" spans="1:17" x14ac:dyDescent="0.2">
      <c r="A283">
        <v>8005605</v>
      </c>
      <c r="B283" s="19">
        <v>42170</v>
      </c>
      <c r="C283" t="s">
        <v>55</v>
      </c>
      <c r="D283" t="s">
        <v>221</v>
      </c>
      <c r="E283" t="s">
        <v>9</v>
      </c>
      <c r="F283" t="s">
        <v>55</v>
      </c>
      <c r="G283" t="s">
        <v>211</v>
      </c>
      <c r="H283">
        <v>0</v>
      </c>
      <c r="I283">
        <v>2</v>
      </c>
      <c r="J283">
        <v>2</v>
      </c>
      <c r="K283">
        <v>10</v>
      </c>
      <c r="L283" t="s">
        <v>228</v>
      </c>
      <c r="M283" t="s">
        <v>218</v>
      </c>
      <c r="N283">
        <v>12.8</v>
      </c>
      <c r="O283" t="s">
        <v>214</v>
      </c>
      <c r="P283">
        <v>12.8</v>
      </c>
      <c r="Q283">
        <v>20</v>
      </c>
    </row>
    <row r="284" spans="1:17" x14ac:dyDescent="0.2">
      <c r="A284">
        <v>8005605</v>
      </c>
      <c r="B284" s="19">
        <v>42188</v>
      </c>
      <c r="C284" t="s">
        <v>55</v>
      </c>
      <c r="D284" t="s">
        <v>221</v>
      </c>
      <c r="E284" t="s">
        <v>291</v>
      </c>
      <c r="F284" t="s">
        <v>55</v>
      </c>
      <c r="G284" t="s">
        <v>211</v>
      </c>
      <c r="H284">
        <v>0</v>
      </c>
      <c r="I284">
        <v>0.4</v>
      </c>
      <c r="J284">
        <v>0.4</v>
      </c>
      <c r="K284">
        <v>10</v>
      </c>
      <c r="L284" t="s">
        <v>228</v>
      </c>
      <c r="M284" t="s">
        <v>220</v>
      </c>
      <c r="N284">
        <v>12.8</v>
      </c>
      <c r="O284" t="s">
        <v>214</v>
      </c>
      <c r="P284">
        <v>12.8</v>
      </c>
      <c r="Q284">
        <v>20</v>
      </c>
    </row>
    <row r="285" spans="1:17" x14ac:dyDescent="0.2">
      <c r="A285">
        <v>8005605</v>
      </c>
      <c r="B285" s="19">
        <v>42205</v>
      </c>
      <c r="C285" t="s">
        <v>55</v>
      </c>
      <c r="D285" t="s">
        <v>221</v>
      </c>
      <c r="E285" t="s">
        <v>43</v>
      </c>
      <c r="F285" t="s">
        <v>55</v>
      </c>
      <c r="G285" t="s">
        <v>211</v>
      </c>
      <c r="H285">
        <v>0</v>
      </c>
      <c r="I285">
        <v>0.01</v>
      </c>
      <c r="J285">
        <v>0.01</v>
      </c>
      <c r="K285">
        <v>10</v>
      </c>
      <c r="L285" t="s">
        <v>234</v>
      </c>
      <c r="M285" t="s">
        <v>223</v>
      </c>
      <c r="N285">
        <v>12.8</v>
      </c>
      <c r="O285" t="s">
        <v>214</v>
      </c>
      <c r="P285">
        <v>12.8</v>
      </c>
      <c r="Q285">
        <v>20</v>
      </c>
    </row>
    <row r="286" spans="1:17" x14ac:dyDescent="0.2">
      <c r="A286">
        <v>8005605</v>
      </c>
      <c r="B286" s="19">
        <v>42219</v>
      </c>
      <c r="C286" t="s">
        <v>55</v>
      </c>
      <c r="D286" t="s">
        <v>221</v>
      </c>
      <c r="E286" t="s">
        <v>43</v>
      </c>
      <c r="F286" t="s">
        <v>55</v>
      </c>
      <c r="G286" t="s">
        <v>211</v>
      </c>
      <c r="H286">
        <v>0</v>
      </c>
      <c r="I286">
        <v>0.15</v>
      </c>
      <c r="J286">
        <v>0.15</v>
      </c>
      <c r="K286">
        <v>10</v>
      </c>
      <c r="L286" t="s">
        <v>234</v>
      </c>
      <c r="M286" t="s">
        <v>224</v>
      </c>
      <c r="N286">
        <v>12.8</v>
      </c>
      <c r="O286" t="s">
        <v>214</v>
      </c>
      <c r="P286">
        <v>12.8</v>
      </c>
      <c r="Q286">
        <v>20</v>
      </c>
    </row>
    <row r="287" spans="1:17" x14ac:dyDescent="0.2">
      <c r="A287">
        <v>8005605</v>
      </c>
      <c r="B287" s="19">
        <v>42219</v>
      </c>
      <c r="C287" t="s">
        <v>55</v>
      </c>
      <c r="D287" t="s">
        <v>221</v>
      </c>
      <c r="E287" t="s">
        <v>31</v>
      </c>
      <c r="F287" t="s">
        <v>55</v>
      </c>
      <c r="G287" t="s">
        <v>211</v>
      </c>
      <c r="H287">
        <v>0</v>
      </c>
      <c r="I287">
        <v>1</v>
      </c>
      <c r="J287">
        <v>1</v>
      </c>
      <c r="K287">
        <v>9</v>
      </c>
      <c r="L287" t="s">
        <v>346</v>
      </c>
      <c r="M287" t="s">
        <v>224</v>
      </c>
      <c r="N287">
        <v>12.8</v>
      </c>
      <c r="O287" t="s">
        <v>214</v>
      </c>
      <c r="P287">
        <v>12.8</v>
      </c>
      <c r="Q287">
        <v>20</v>
      </c>
    </row>
    <row r="288" spans="1:17" x14ac:dyDescent="0.2">
      <c r="A288">
        <v>8005606</v>
      </c>
      <c r="C288" t="s">
        <v>55</v>
      </c>
      <c r="D288" t="s">
        <v>221</v>
      </c>
      <c r="E288" t="s">
        <v>16</v>
      </c>
      <c r="F288" t="s">
        <v>55</v>
      </c>
      <c r="G288" t="s">
        <v>222</v>
      </c>
      <c r="H288">
        <v>0</v>
      </c>
      <c r="I288">
        <v>3.5000000000000001E-3</v>
      </c>
      <c r="J288">
        <v>3.5000000000000001E-3</v>
      </c>
      <c r="K288">
        <v>16</v>
      </c>
      <c r="L288" t="s">
        <v>225</v>
      </c>
      <c r="M288" t="s">
        <v>213</v>
      </c>
      <c r="N288">
        <v>17</v>
      </c>
      <c r="O288" t="s">
        <v>214</v>
      </c>
      <c r="P288">
        <v>17</v>
      </c>
      <c r="Q288">
        <v>20</v>
      </c>
    </row>
    <row r="289" spans="1:17" x14ac:dyDescent="0.2">
      <c r="A289">
        <v>8005606</v>
      </c>
      <c r="B289" s="19">
        <v>42122</v>
      </c>
      <c r="C289" t="s">
        <v>55</v>
      </c>
      <c r="D289" t="s">
        <v>221</v>
      </c>
      <c r="E289" t="s">
        <v>2</v>
      </c>
      <c r="F289" t="s">
        <v>55</v>
      </c>
      <c r="G289" t="s">
        <v>211</v>
      </c>
      <c r="H289">
        <v>0</v>
      </c>
      <c r="I289">
        <v>0.15</v>
      </c>
      <c r="J289">
        <v>0.15</v>
      </c>
      <c r="K289">
        <v>10</v>
      </c>
      <c r="L289" t="s">
        <v>228</v>
      </c>
      <c r="M289" t="s">
        <v>217</v>
      </c>
      <c r="N289">
        <v>17</v>
      </c>
      <c r="O289" t="s">
        <v>214</v>
      </c>
      <c r="P289">
        <v>17</v>
      </c>
      <c r="Q289">
        <v>20</v>
      </c>
    </row>
    <row r="290" spans="1:17" x14ac:dyDescent="0.2">
      <c r="A290">
        <v>8005606</v>
      </c>
      <c r="B290" s="19">
        <v>42122</v>
      </c>
      <c r="C290" t="s">
        <v>55</v>
      </c>
      <c r="D290" t="s">
        <v>221</v>
      </c>
      <c r="E290" t="s">
        <v>6</v>
      </c>
      <c r="F290" t="s">
        <v>55</v>
      </c>
      <c r="G290" t="s">
        <v>211</v>
      </c>
      <c r="H290">
        <v>0</v>
      </c>
      <c r="I290">
        <v>0.6</v>
      </c>
      <c r="J290">
        <v>0.6</v>
      </c>
      <c r="K290">
        <v>10</v>
      </c>
      <c r="L290" t="s">
        <v>228</v>
      </c>
      <c r="M290" t="s">
        <v>217</v>
      </c>
      <c r="N290">
        <v>17</v>
      </c>
      <c r="O290" t="s">
        <v>214</v>
      </c>
      <c r="P290">
        <v>17</v>
      </c>
      <c r="Q290">
        <v>20</v>
      </c>
    </row>
    <row r="291" spans="1:17" x14ac:dyDescent="0.2">
      <c r="A291">
        <v>8005606</v>
      </c>
      <c r="B291" s="19">
        <v>42122</v>
      </c>
      <c r="C291" t="s">
        <v>55</v>
      </c>
      <c r="D291" t="s">
        <v>221</v>
      </c>
      <c r="E291" t="s">
        <v>8</v>
      </c>
      <c r="F291" t="s">
        <v>55</v>
      </c>
      <c r="G291" t="s">
        <v>211</v>
      </c>
      <c r="H291">
        <v>0</v>
      </c>
      <c r="I291">
        <v>2.5</v>
      </c>
      <c r="J291">
        <v>2.5</v>
      </c>
      <c r="K291">
        <v>10</v>
      </c>
      <c r="L291" t="s">
        <v>228</v>
      </c>
      <c r="M291" t="s">
        <v>217</v>
      </c>
      <c r="N291">
        <v>17</v>
      </c>
      <c r="O291" t="s">
        <v>214</v>
      </c>
      <c r="P291">
        <v>17</v>
      </c>
      <c r="Q291">
        <v>20</v>
      </c>
    </row>
    <row r="292" spans="1:17" x14ac:dyDescent="0.2">
      <c r="A292">
        <v>8005606</v>
      </c>
      <c r="B292" s="19">
        <v>42170</v>
      </c>
      <c r="C292" t="s">
        <v>55</v>
      </c>
      <c r="D292" t="s">
        <v>221</v>
      </c>
      <c r="E292" t="s">
        <v>299</v>
      </c>
      <c r="F292" t="s">
        <v>55</v>
      </c>
      <c r="G292" t="s">
        <v>211</v>
      </c>
      <c r="H292">
        <v>0</v>
      </c>
      <c r="I292">
        <v>0.5</v>
      </c>
      <c r="J292">
        <v>0.5</v>
      </c>
      <c r="K292">
        <v>10</v>
      </c>
      <c r="L292" t="s">
        <v>228</v>
      </c>
      <c r="M292" t="s">
        <v>218</v>
      </c>
      <c r="N292">
        <v>17</v>
      </c>
      <c r="O292" t="s">
        <v>214</v>
      </c>
      <c r="P292">
        <v>17</v>
      </c>
      <c r="Q292">
        <v>20</v>
      </c>
    </row>
    <row r="293" spans="1:17" x14ac:dyDescent="0.2">
      <c r="A293">
        <v>8005606</v>
      </c>
      <c r="B293" s="19">
        <v>42170</v>
      </c>
      <c r="C293" t="s">
        <v>55</v>
      </c>
      <c r="D293" t="s">
        <v>221</v>
      </c>
      <c r="E293" t="s">
        <v>9</v>
      </c>
      <c r="F293" t="s">
        <v>55</v>
      </c>
      <c r="G293" t="s">
        <v>211</v>
      </c>
      <c r="H293">
        <v>0</v>
      </c>
      <c r="I293">
        <v>2</v>
      </c>
      <c r="J293">
        <v>2</v>
      </c>
      <c r="K293">
        <v>10</v>
      </c>
      <c r="L293" t="s">
        <v>228</v>
      </c>
      <c r="M293" t="s">
        <v>218</v>
      </c>
      <c r="N293">
        <v>17</v>
      </c>
      <c r="O293" t="s">
        <v>214</v>
      </c>
      <c r="P293">
        <v>17</v>
      </c>
      <c r="Q293">
        <v>20</v>
      </c>
    </row>
    <row r="294" spans="1:17" x14ac:dyDescent="0.2">
      <c r="A294">
        <v>8005606</v>
      </c>
      <c r="B294" s="19">
        <v>42188</v>
      </c>
      <c r="C294" t="s">
        <v>55</v>
      </c>
      <c r="D294" t="s">
        <v>221</v>
      </c>
      <c r="E294" t="s">
        <v>291</v>
      </c>
      <c r="F294" t="s">
        <v>55</v>
      </c>
      <c r="G294" t="s">
        <v>211</v>
      </c>
      <c r="H294">
        <v>0</v>
      </c>
      <c r="I294">
        <v>0.4</v>
      </c>
      <c r="J294">
        <v>0.4</v>
      </c>
      <c r="K294">
        <v>10</v>
      </c>
      <c r="L294" t="s">
        <v>228</v>
      </c>
      <c r="M294" t="s">
        <v>220</v>
      </c>
      <c r="N294">
        <v>17</v>
      </c>
      <c r="O294" t="s">
        <v>214</v>
      </c>
      <c r="P294">
        <v>17</v>
      </c>
      <c r="Q294">
        <v>20</v>
      </c>
    </row>
    <row r="295" spans="1:17" x14ac:dyDescent="0.2">
      <c r="A295">
        <v>8005606</v>
      </c>
      <c r="B295" s="19">
        <v>42205</v>
      </c>
      <c r="C295" t="s">
        <v>55</v>
      </c>
      <c r="D295" t="s">
        <v>221</v>
      </c>
      <c r="E295" t="s">
        <v>43</v>
      </c>
      <c r="F295" t="s">
        <v>55</v>
      </c>
      <c r="G295" t="s">
        <v>211</v>
      </c>
      <c r="H295">
        <v>0</v>
      </c>
      <c r="I295">
        <v>0.01</v>
      </c>
      <c r="J295">
        <v>0.01</v>
      </c>
      <c r="K295">
        <v>10</v>
      </c>
      <c r="L295" t="s">
        <v>234</v>
      </c>
      <c r="M295" t="s">
        <v>223</v>
      </c>
      <c r="N295">
        <v>17</v>
      </c>
      <c r="O295" t="s">
        <v>214</v>
      </c>
      <c r="P295">
        <v>17</v>
      </c>
      <c r="Q295">
        <v>20</v>
      </c>
    </row>
    <row r="296" spans="1:17" x14ac:dyDescent="0.2">
      <c r="A296">
        <v>8005606</v>
      </c>
      <c r="B296" s="19">
        <v>42219</v>
      </c>
      <c r="C296" t="s">
        <v>55</v>
      </c>
      <c r="D296" t="s">
        <v>221</v>
      </c>
      <c r="E296" t="s">
        <v>43</v>
      </c>
      <c r="F296" t="s">
        <v>55</v>
      </c>
      <c r="G296" t="s">
        <v>211</v>
      </c>
      <c r="H296">
        <v>0</v>
      </c>
      <c r="I296">
        <v>0.15</v>
      </c>
      <c r="J296">
        <v>0.15</v>
      </c>
      <c r="K296">
        <v>10</v>
      </c>
      <c r="L296" t="s">
        <v>234</v>
      </c>
      <c r="M296" t="s">
        <v>224</v>
      </c>
      <c r="N296">
        <v>17</v>
      </c>
      <c r="O296" t="s">
        <v>214</v>
      </c>
      <c r="P296">
        <v>17</v>
      </c>
      <c r="Q296">
        <v>20</v>
      </c>
    </row>
    <row r="297" spans="1:17" x14ac:dyDescent="0.2">
      <c r="A297">
        <v>8005606</v>
      </c>
      <c r="B297" s="19">
        <v>42219</v>
      </c>
      <c r="C297" t="s">
        <v>55</v>
      </c>
      <c r="D297" t="s">
        <v>221</v>
      </c>
      <c r="E297" t="s">
        <v>31</v>
      </c>
      <c r="F297" t="s">
        <v>55</v>
      </c>
      <c r="G297" t="s">
        <v>211</v>
      </c>
      <c r="H297">
        <v>0</v>
      </c>
      <c r="I297">
        <v>1</v>
      </c>
      <c r="J297">
        <v>1</v>
      </c>
      <c r="K297">
        <v>9</v>
      </c>
      <c r="L297" t="s">
        <v>346</v>
      </c>
      <c r="M297" t="s">
        <v>224</v>
      </c>
      <c r="N297">
        <v>17</v>
      </c>
      <c r="O297" t="s">
        <v>214</v>
      </c>
      <c r="P297">
        <v>17</v>
      </c>
      <c r="Q297">
        <v>20</v>
      </c>
    </row>
    <row r="298" spans="1:17" x14ac:dyDescent="0.2">
      <c r="A298">
        <v>8005607</v>
      </c>
      <c r="C298" t="s">
        <v>55</v>
      </c>
      <c r="D298" t="s">
        <v>221</v>
      </c>
      <c r="E298" t="s">
        <v>16</v>
      </c>
      <c r="F298" t="s">
        <v>55</v>
      </c>
      <c r="G298" t="s">
        <v>222</v>
      </c>
      <c r="H298">
        <v>0</v>
      </c>
      <c r="I298">
        <v>3.5000000000000001E-3</v>
      </c>
      <c r="J298">
        <v>3.5000000000000001E-3</v>
      </c>
      <c r="K298">
        <v>16</v>
      </c>
      <c r="L298" t="s">
        <v>225</v>
      </c>
      <c r="M298" t="s">
        <v>213</v>
      </c>
      <c r="N298">
        <v>13.29</v>
      </c>
      <c r="O298" t="s">
        <v>214</v>
      </c>
      <c r="P298">
        <v>13.29</v>
      </c>
      <c r="Q298">
        <v>20</v>
      </c>
    </row>
    <row r="299" spans="1:17" x14ac:dyDescent="0.2">
      <c r="A299">
        <v>8005607</v>
      </c>
      <c r="B299" s="19">
        <v>42153</v>
      </c>
      <c r="C299" t="s">
        <v>55</v>
      </c>
      <c r="D299" t="s">
        <v>221</v>
      </c>
      <c r="E299" t="s">
        <v>2</v>
      </c>
      <c r="F299" t="s">
        <v>55</v>
      </c>
      <c r="G299" t="s">
        <v>211</v>
      </c>
      <c r="H299">
        <v>0</v>
      </c>
      <c r="I299">
        <v>0.15</v>
      </c>
      <c r="J299">
        <v>0.15</v>
      </c>
      <c r="K299">
        <v>10</v>
      </c>
      <c r="L299" t="s">
        <v>228</v>
      </c>
      <c r="M299" t="s">
        <v>217</v>
      </c>
      <c r="N299">
        <v>13.29</v>
      </c>
      <c r="O299" t="s">
        <v>214</v>
      </c>
      <c r="P299">
        <v>13.29</v>
      </c>
      <c r="Q299">
        <v>20</v>
      </c>
    </row>
    <row r="300" spans="1:17" x14ac:dyDescent="0.2">
      <c r="A300">
        <v>8005607</v>
      </c>
      <c r="B300" s="19">
        <v>42153</v>
      </c>
      <c r="C300" t="s">
        <v>55</v>
      </c>
      <c r="D300" t="s">
        <v>221</v>
      </c>
      <c r="E300" t="s">
        <v>6</v>
      </c>
      <c r="F300" t="s">
        <v>55</v>
      </c>
      <c r="G300" t="s">
        <v>211</v>
      </c>
      <c r="H300">
        <v>0</v>
      </c>
      <c r="I300">
        <v>0.6</v>
      </c>
      <c r="J300">
        <v>0.6</v>
      </c>
      <c r="K300">
        <v>10</v>
      </c>
      <c r="L300" t="s">
        <v>228</v>
      </c>
      <c r="M300" t="s">
        <v>217</v>
      </c>
      <c r="N300">
        <v>13.29</v>
      </c>
      <c r="O300" t="s">
        <v>214</v>
      </c>
      <c r="P300">
        <v>13.29</v>
      </c>
      <c r="Q300">
        <v>20</v>
      </c>
    </row>
    <row r="301" spans="1:17" x14ac:dyDescent="0.2">
      <c r="A301">
        <v>8005607</v>
      </c>
      <c r="B301" s="19">
        <v>42153</v>
      </c>
      <c r="C301" t="s">
        <v>55</v>
      </c>
      <c r="D301" t="s">
        <v>221</v>
      </c>
      <c r="E301" t="s">
        <v>8</v>
      </c>
      <c r="F301" t="s">
        <v>55</v>
      </c>
      <c r="G301" t="s">
        <v>211</v>
      </c>
      <c r="H301">
        <v>0</v>
      </c>
      <c r="I301">
        <v>2.5</v>
      </c>
      <c r="J301">
        <v>2.5</v>
      </c>
      <c r="K301">
        <v>10</v>
      </c>
      <c r="L301" t="s">
        <v>228</v>
      </c>
      <c r="M301" t="s">
        <v>217</v>
      </c>
      <c r="N301">
        <v>13.29</v>
      </c>
      <c r="O301" t="s">
        <v>214</v>
      </c>
      <c r="P301">
        <v>13.29</v>
      </c>
      <c r="Q301">
        <v>20</v>
      </c>
    </row>
    <row r="302" spans="1:17" x14ac:dyDescent="0.2">
      <c r="A302">
        <v>8005607</v>
      </c>
      <c r="B302" s="19">
        <v>42184</v>
      </c>
      <c r="C302" t="s">
        <v>55</v>
      </c>
      <c r="D302" t="s">
        <v>221</v>
      </c>
      <c r="E302" t="s">
        <v>6</v>
      </c>
      <c r="F302" t="s">
        <v>55</v>
      </c>
      <c r="G302" t="s">
        <v>211</v>
      </c>
      <c r="H302">
        <v>0</v>
      </c>
      <c r="I302">
        <v>0.6</v>
      </c>
      <c r="J302">
        <v>0.6</v>
      </c>
      <c r="K302">
        <v>10</v>
      </c>
      <c r="L302" t="s">
        <v>228</v>
      </c>
      <c r="M302" t="s">
        <v>218</v>
      </c>
      <c r="N302">
        <v>13.29</v>
      </c>
      <c r="O302" t="s">
        <v>214</v>
      </c>
      <c r="P302">
        <v>13.29</v>
      </c>
      <c r="Q302">
        <v>20</v>
      </c>
    </row>
    <row r="303" spans="1:17" x14ac:dyDescent="0.2">
      <c r="A303">
        <v>8005607</v>
      </c>
      <c r="B303" s="19">
        <v>42184</v>
      </c>
      <c r="C303" t="s">
        <v>55</v>
      </c>
      <c r="D303" t="s">
        <v>221</v>
      </c>
      <c r="E303" t="s">
        <v>9</v>
      </c>
      <c r="F303" t="s">
        <v>55</v>
      </c>
      <c r="G303" t="s">
        <v>211</v>
      </c>
      <c r="H303">
        <v>0</v>
      </c>
      <c r="I303">
        <v>2</v>
      </c>
      <c r="J303">
        <v>2</v>
      </c>
      <c r="K303">
        <v>10</v>
      </c>
      <c r="L303" t="s">
        <v>228</v>
      </c>
      <c r="M303" t="s">
        <v>218</v>
      </c>
      <c r="N303">
        <v>13.29</v>
      </c>
      <c r="O303" t="s">
        <v>214</v>
      </c>
      <c r="P303">
        <v>13.29</v>
      </c>
      <c r="Q303">
        <v>20</v>
      </c>
    </row>
    <row r="304" spans="1:17" x14ac:dyDescent="0.2">
      <c r="A304">
        <v>8005607</v>
      </c>
      <c r="B304" s="19">
        <v>42194</v>
      </c>
      <c r="C304" t="s">
        <v>55</v>
      </c>
      <c r="D304" t="s">
        <v>221</v>
      </c>
      <c r="E304" t="s">
        <v>291</v>
      </c>
      <c r="F304" t="s">
        <v>55</v>
      </c>
      <c r="G304" t="s">
        <v>211</v>
      </c>
      <c r="H304">
        <v>0</v>
      </c>
      <c r="I304">
        <v>0.4</v>
      </c>
      <c r="J304">
        <v>0.4</v>
      </c>
      <c r="K304">
        <v>10</v>
      </c>
      <c r="L304" t="s">
        <v>228</v>
      </c>
      <c r="M304" t="s">
        <v>220</v>
      </c>
      <c r="N304">
        <v>13.29</v>
      </c>
      <c r="O304" t="s">
        <v>214</v>
      </c>
      <c r="P304">
        <v>13.29</v>
      </c>
      <c r="Q304">
        <v>20</v>
      </c>
    </row>
    <row r="305" spans="1:17" x14ac:dyDescent="0.2">
      <c r="A305">
        <v>8005607</v>
      </c>
      <c r="B305" s="19">
        <v>42205</v>
      </c>
      <c r="C305" t="s">
        <v>55</v>
      </c>
      <c r="D305" t="s">
        <v>221</v>
      </c>
      <c r="E305" t="s">
        <v>43</v>
      </c>
      <c r="F305" t="s">
        <v>55</v>
      </c>
      <c r="G305" t="s">
        <v>211</v>
      </c>
      <c r="H305">
        <v>0</v>
      </c>
      <c r="I305">
        <v>0.01</v>
      </c>
      <c r="J305">
        <v>0.01</v>
      </c>
      <c r="K305">
        <v>10</v>
      </c>
      <c r="L305" t="s">
        <v>234</v>
      </c>
      <c r="M305" t="s">
        <v>223</v>
      </c>
      <c r="N305">
        <v>13.29</v>
      </c>
      <c r="O305" t="s">
        <v>214</v>
      </c>
      <c r="P305">
        <v>13.29</v>
      </c>
      <c r="Q305">
        <v>20</v>
      </c>
    </row>
    <row r="306" spans="1:17" x14ac:dyDescent="0.2">
      <c r="A306">
        <v>8005607</v>
      </c>
      <c r="B306" s="19">
        <v>42219</v>
      </c>
      <c r="C306" t="s">
        <v>55</v>
      </c>
      <c r="D306" t="s">
        <v>221</v>
      </c>
      <c r="E306" t="s">
        <v>43</v>
      </c>
      <c r="F306" t="s">
        <v>55</v>
      </c>
      <c r="G306" t="s">
        <v>211</v>
      </c>
      <c r="H306">
        <v>0</v>
      </c>
      <c r="I306">
        <v>0.15</v>
      </c>
      <c r="J306">
        <v>0.15</v>
      </c>
      <c r="K306">
        <v>10</v>
      </c>
      <c r="L306" t="s">
        <v>234</v>
      </c>
      <c r="M306" t="s">
        <v>224</v>
      </c>
      <c r="N306">
        <v>13.29</v>
      </c>
      <c r="O306" t="s">
        <v>214</v>
      </c>
      <c r="P306">
        <v>13.29</v>
      </c>
      <c r="Q306">
        <v>20</v>
      </c>
    </row>
    <row r="307" spans="1:17" x14ac:dyDescent="0.2">
      <c r="A307">
        <v>8005607</v>
      </c>
      <c r="B307" s="19">
        <v>42219</v>
      </c>
      <c r="C307" t="s">
        <v>55</v>
      </c>
      <c r="D307" t="s">
        <v>221</v>
      </c>
      <c r="E307" t="s">
        <v>31</v>
      </c>
      <c r="F307" t="s">
        <v>55</v>
      </c>
      <c r="G307" t="s">
        <v>211</v>
      </c>
      <c r="H307">
        <v>0</v>
      </c>
      <c r="I307">
        <v>1</v>
      </c>
      <c r="J307">
        <v>1</v>
      </c>
      <c r="K307">
        <v>9</v>
      </c>
      <c r="L307" t="s">
        <v>346</v>
      </c>
      <c r="M307" t="s">
        <v>224</v>
      </c>
      <c r="N307">
        <v>13.29</v>
      </c>
      <c r="O307" t="s">
        <v>214</v>
      </c>
      <c r="P307">
        <v>13.29</v>
      </c>
      <c r="Q307">
        <v>20</v>
      </c>
    </row>
    <row r="308" spans="1:17" x14ac:dyDescent="0.2">
      <c r="A308">
        <v>8005608</v>
      </c>
      <c r="C308" t="s">
        <v>55</v>
      </c>
      <c r="D308" t="s">
        <v>221</v>
      </c>
      <c r="E308" t="s">
        <v>16</v>
      </c>
      <c r="F308" t="s">
        <v>55</v>
      </c>
      <c r="G308" t="s">
        <v>222</v>
      </c>
      <c r="H308">
        <v>0</v>
      </c>
      <c r="I308">
        <v>3.5000000000000001E-3</v>
      </c>
      <c r="J308">
        <v>3.5000000000000001E-3</v>
      </c>
      <c r="K308">
        <v>16</v>
      </c>
      <c r="L308" t="s">
        <v>225</v>
      </c>
      <c r="M308" t="s">
        <v>213</v>
      </c>
      <c r="N308">
        <v>3.2</v>
      </c>
      <c r="O308" t="s">
        <v>214</v>
      </c>
      <c r="P308">
        <v>3.2</v>
      </c>
      <c r="Q308">
        <v>20</v>
      </c>
    </row>
    <row r="309" spans="1:17" x14ac:dyDescent="0.2">
      <c r="A309">
        <v>8005608</v>
      </c>
      <c r="B309" s="19">
        <v>42153</v>
      </c>
      <c r="C309" t="s">
        <v>55</v>
      </c>
      <c r="D309" t="s">
        <v>221</v>
      </c>
      <c r="E309" t="s">
        <v>2</v>
      </c>
      <c r="F309" t="s">
        <v>55</v>
      </c>
      <c r="G309" t="s">
        <v>211</v>
      </c>
      <c r="H309">
        <v>0</v>
      </c>
      <c r="I309">
        <v>0.15</v>
      </c>
      <c r="J309">
        <v>0.15</v>
      </c>
      <c r="K309">
        <v>10</v>
      </c>
      <c r="L309" t="s">
        <v>228</v>
      </c>
      <c r="M309" t="s">
        <v>217</v>
      </c>
      <c r="N309">
        <v>3.2</v>
      </c>
      <c r="O309" t="s">
        <v>214</v>
      </c>
      <c r="P309">
        <v>3.2</v>
      </c>
      <c r="Q309">
        <v>20</v>
      </c>
    </row>
    <row r="310" spans="1:17" x14ac:dyDescent="0.2">
      <c r="A310">
        <v>8005608</v>
      </c>
      <c r="B310" s="19">
        <v>42153</v>
      </c>
      <c r="C310" t="s">
        <v>55</v>
      </c>
      <c r="D310" t="s">
        <v>221</v>
      </c>
      <c r="E310" t="s">
        <v>6</v>
      </c>
      <c r="F310" t="s">
        <v>55</v>
      </c>
      <c r="G310" t="s">
        <v>211</v>
      </c>
      <c r="H310">
        <v>0</v>
      </c>
      <c r="I310">
        <v>0.6</v>
      </c>
      <c r="J310">
        <v>0.6</v>
      </c>
      <c r="K310">
        <v>10</v>
      </c>
      <c r="L310" t="s">
        <v>228</v>
      </c>
      <c r="M310" t="s">
        <v>217</v>
      </c>
      <c r="N310">
        <v>3.2</v>
      </c>
      <c r="O310" t="s">
        <v>214</v>
      </c>
      <c r="P310">
        <v>3.2</v>
      </c>
      <c r="Q310">
        <v>20</v>
      </c>
    </row>
    <row r="311" spans="1:17" x14ac:dyDescent="0.2">
      <c r="A311">
        <v>8005608</v>
      </c>
      <c r="B311" s="19">
        <v>42153</v>
      </c>
      <c r="C311" t="s">
        <v>55</v>
      </c>
      <c r="D311" t="s">
        <v>221</v>
      </c>
      <c r="E311" t="s">
        <v>8</v>
      </c>
      <c r="F311" t="s">
        <v>55</v>
      </c>
      <c r="G311" t="s">
        <v>211</v>
      </c>
      <c r="H311">
        <v>0</v>
      </c>
      <c r="I311">
        <v>2.5</v>
      </c>
      <c r="J311">
        <v>2.5</v>
      </c>
      <c r="K311">
        <v>10</v>
      </c>
      <c r="L311" t="s">
        <v>228</v>
      </c>
      <c r="M311" t="s">
        <v>217</v>
      </c>
      <c r="N311">
        <v>3.2</v>
      </c>
      <c r="O311" t="s">
        <v>214</v>
      </c>
      <c r="P311">
        <v>3.2</v>
      </c>
      <c r="Q311">
        <v>20</v>
      </c>
    </row>
    <row r="312" spans="1:17" x14ac:dyDescent="0.2">
      <c r="A312">
        <v>8005608</v>
      </c>
      <c r="B312" s="19">
        <v>42184</v>
      </c>
      <c r="C312" t="s">
        <v>55</v>
      </c>
      <c r="D312" t="s">
        <v>221</v>
      </c>
      <c r="E312" t="s">
        <v>6</v>
      </c>
      <c r="F312" t="s">
        <v>55</v>
      </c>
      <c r="G312" t="s">
        <v>211</v>
      </c>
      <c r="H312">
        <v>0</v>
      </c>
      <c r="I312">
        <v>0.6</v>
      </c>
      <c r="J312">
        <v>0.6</v>
      </c>
      <c r="K312">
        <v>10</v>
      </c>
      <c r="L312" t="s">
        <v>228</v>
      </c>
      <c r="M312" t="s">
        <v>218</v>
      </c>
      <c r="N312">
        <v>3.2</v>
      </c>
      <c r="O312" t="s">
        <v>214</v>
      </c>
      <c r="P312">
        <v>3.2</v>
      </c>
      <c r="Q312">
        <v>20</v>
      </c>
    </row>
    <row r="313" spans="1:17" x14ac:dyDescent="0.2">
      <c r="A313">
        <v>8005608</v>
      </c>
      <c r="B313" s="19">
        <v>42184</v>
      </c>
      <c r="C313" t="s">
        <v>55</v>
      </c>
      <c r="D313" t="s">
        <v>221</v>
      </c>
      <c r="E313" t="s">
        <v>9</v>
      </c>
      <c r="F313" t="s">
        <v>55</v>
      </c>
      <c r="G313" t="s">
        <v>211</v>
      </c>
      <c r="H313">
        <v>0</v>
      </c>
      <c r="I313">
        <v>2</v>
      </c>
      <c r="J313">
        <v>2</v>
      </c>
      <c r="K313">
        <v>10</v>
      </c>
      <c r="L313" t="s">
        <v>228</v>
      </c>
      <c r="M313" t="s">
        <v>218</v>
      </c>
      <c r="N313">
        <v>3.2</v>
      </c>
      <c r="O313" t="s">
        <v>214</v>
      </c>
      <c r="P313">
        <v>3.2</v>
      </c>
      <c r="Q313">
        <v>20</v>
      </c>
    </row>
    <row r="314" spans="1:17" x14ac:dyDescent="0.2">
      <c r="A314">
        <v>8005608</v>
      </c>
      <c r="B314" s="19">
        <v>42205</v>
      </c>
      <c r="C314" t="s">
        <v>55</v>
      </c>
      <c r="D314" t="s">
        <v>221</v>
      </c>
      <c r="E314" t="s">
        <v>43</v>
      </c>
      <c r="F314" t="s">
        <v>55</v>
      </c>
      <c r="G314" t="s">
        <v>211</v>
      </c>
      <c r="H314">
        <v>0</v>
      </c>
      <c r="I314">
        <v>0.01</v>
      </c>
      <c r="J314">
        <v>0.01</v>
      </c>
      <c r="K314">
        <v>10</v>
      </c>
      <c r="L314" t="s">
        <v>234</v>
      </c>
      <c r="M314" t="s">
        <v>220</v>
      </c>
      <c r="N314">
        <v>3.2</v>
      </c>
      <c r="O314" t="s">
        <v>214</v>
      </c>
      <c r="P314">
        <v>3.2</v>
      </c>
      <c r="Q314">
        <v>20</v>
      </c>
    </row>
    <row r="315" spans="1:17" x14ac:dyDescent="0.2">
      <c r="A315">
        <v>8005608</v>
      </c>
      <c r="B315" s="19">
        <v>42219</v>
      </c>
      <c r="C315" t="s">
        <v>55</v>
      </c>
      <c r="D315" t="s">
        <v>221</v>
      </c>
      <c r="E315" t="s">
        <v>43</v>
      </c>
      <c r="F315" t="s">
        <v>55</v>
      </c>
      <c r="G315" t="s">
        <v>211</v>
      </c>
      <c r="H315">
        <v>0</v>
      </c>
      <c r="I315">
        <v>0.15</v>
      </c>
      <c r="J315">
        <v>0.15</v>
      </c>
      <c r="K315">
        <v>10</v>
      </c>
      <c r="L315" t="s">
        <v>234</v>
      </c>
      <c r="M315" t="s">
        <v>223</v>
      </c>
      <c r="N315">
        <v>3.2</v>
      </c>
      <c r="O315" t="s">
        <v>214</v>
      </c>
      <c r="P315">
        <v>3.2</v>
      </c>
      <c r="Q315">
        <v>20</v>
      </c>
    </row>
    <row r="316" spans="1:17" x14ac:dyDescent="0.2">
      <c r="A316">
        <v>8005608</v>
      </c>
      <c r="B316" s="19">
        <v>42219</v>
      </c>
      <c r="C316" t="s">
        <v>55</v>
      </c>
      <c r="D316" t="s">
        <v>221</v>
      </c>
      <c r="E316" t="s">
        <v>31</v>
      </c>
      <c r="F316" t="s">
        <v>55</v>
      </c>
      <c r="G316" t="s">
        <v>211</v>
      </c>
      <c r="H316">
        <v>0</v>
      </c>
      <c r="I316">
        <v>1</v>
      </c>
      <c r="J316">
        <v>1</v>
      </c>
      <c r="K316">
        <v>9</v>
      </c>
      <c r="L316" t="s">
        <v>346</v>
      </c>
      <c r="M316" t="s">
        <v>223</v>
      </c>
      <c r="N316">
        <v>3.2</v>
      </c>
      <c r="O316" t="s">
        <v>214</v>
      </c>
      <c r="P316">
        <v>3.2</v>
      </c>
      <c r="Q316">
        <v>20</v>
      </c>
    </row>
    <row r="317" spans="1:17" x14ac:dyDescent="0.2">
      <c r="A317">
        <v>8005609</v>
      </c>
      <c r="C317" t="s">
        <v>55</v>
      </c>
      <c r="D317" t="s">
        <v>221</v>
      </c>
      <c r="E317" t="s">
        <v>16</v>
      </c>
      <c r="F317" t="s">
        <v>55</v>
      </c>
      <c r="G317" t="s">
        <v>222</v>
      </c>
      <c r="H317">
        <v>0</v>
      </c>
      <c r="I317">
        <v>2.3999999999999998E-3</v>
      </c>
      <c r="J317">
        <v>2.3999999999999998E-3</v>
      </c>
      <c r="K317">
        <v>16</v>
      </c>
      <c r="L317" t="s">
        <v>225</v>
      </c>
      <c r="M317" t="s">
        <v>213</v>
      </c>
      <c r="N317">
        <v>5</v>
      </c>
      <c r="O317" t="s">
        <v>214</v>
      </c>
      <c r="P317">
        <v>5</v>
      </c>
      <c r="Q317">
        <v>20</v>
      </c>
    </row>
    <row r="318" spans="1:17" x14ac:dyDescent="0.2">
      <c r="A318">
        <v>8005609</v>
      </c>
      <c r="B318" s="19">
        <v>42122</v>
      </c>
      <c r="C318" t="s">
        <v>55</v>
      </c>
      <c r="D318" t="s">
        <v>221</v>
      </c>
      <c r="E318" t="s">
        <v>6</v>
      </c>
      <c r="F318" t="s">
        <v>55</v>
      </c>
      <c r="G318" t="s">
        <v>211</v>
      </c>
      <c r="H318">
        <v>0</v>
      </c>
      <c r="I318">
        <v>0.6</v>
      </c>
      <c r="J318">
        <v>0.6</v>
      </c>
      <c r="K318">
        <v>10</v>
      </c>
      <c r="L318" t="s">
        <v>228</v>
      </c>
      <c r="M318" t="s">
        <v>217</v>
      </c>
      <c r="N318">
        <v>5</v>
      </c>
      <c r="O318" t="s">
        <v>214</v>
      </c>
      <c r="P318">
        <v>5</v>
      </c>
      <c r="Q318">
        <v>20</v>
      </c>
    </row>
    <row r="319" spans="1:17" x14ac:dyDescent="0.2">
      <c r="A319">
        <v>8005609</v>
      </c>
      <c r="B319" s="19">
        <v>42122</v>
      </c>
      <c r="C319" t="s">
        <v>55</v>
      </c>
      <c r="D319" t="s">
        <v>221</v>
      </c>
      <c r="E319" t="s">
        <v>8</v>
      </c>
      <c r="F319" t="s">
        <v>55</v>
      </c>
      <c r="G319" t="s">
        <v>211</v>
      </c>
      <c r="H319">
        <v>0</v>
      </c>
      <c r="I319">
        <v>2.5</v>
      </c>
      <c r="J319">
        <v>2.5</v>
      </c>
      <c r="K319">
        <v>10</v>
      </c>
      <c r="L319" t="s">
        <v>228</v>
      </c>
      <c r="M319" t="s">
        <v>217</v>
      </c>
      <c r="N319">
        <v>5</v>
      </c>
      <c r="O319" t="s">
        <v>214</v>
      </c>
      <c r="P319">
        <v>5</v>
      </c>
      <c r="Q319">
        <v>20</v>
      </c>
    </row>
    <row r="320" spans="1:17" x14ac:dyDescent="0.2">
      <c r="A320">
        <v>8005609</v>
      </c>
      <c r="B320" s="19">
        <v>42181</v>
      </c>
      <c r="C320" t="s">
        <v>55</v>
      </c>
      <c r="D320" t="s">
        <v>221</v>
      </c>
      <c r="E320" t="s">
        <v>6</v>
      </c>
      <c r="F320" t="s">
        <v>55</v>
      </c>
      <c r="G320" t="s">
        <v>211</v>
      </c>
      <c r="H320">
        <v>0</v>
      </c>
      <c r="I320">
        <v>0.6</v>
      </c>
      <c r="J320">
        <v>0.6</v>
      </c>
      <c r="K320">
        <v>10</v>
      </c>
      <c r="L320" t="s">
        <v>228</v>
      </c>
      <c r="M320" t="s">
        <v>218</v>
      </c>
      <c r="N320">
        <v>5</v>
      </c>
      <c r="O320" t="s">
        <v>214</v>
      </c>
      <c r="P320">
        <v>5</v>
      </c>
      <c r="Q320">
        <v>20</v>
      </c>
    </row>
    <row r="321" spans="1:17" x14ac:dyDescent="0.2">
      <c r="A321">
        <v>8005609</v>
      </c>
      <c r="B321" s="19">
        <v>42181</v>
      </c>
      <c r="C321" t="s">
        <v>55</v>
      </c>
      <c r="D321" t="s">
        <v>221</v>
      </c>
      <c r="E321" t="s">
        <v>9</v>
      </c>
      <c r="F321" t="s">
        <v>55</v>
      </c>
      <c r="G321" t="s">
        <v>211</v>
      </c>
      <c r="H321">
        <v>0</v>
      </c>
      <c r="I321">
        <v>2</v>
      </c>
      <c r="J321">
        <v>2</v>
      </c>
      <c r="K321">
        <v>10</v>
      </c>
      <c r="L321" t="s">
        <v>228</v>
      </c>
      <c r="M321" t="s">
        <v>218</v>
      </c>
      <c r="N321">
        <v>5</v>
      </c>
      <c r="O321" t="s">
        <v>214</v>
      </c>
      <c r="P321">
        <v>5</v>
      </c>
      <c r="Q321">
        <v>20</v>
      </c>
    </row>
    <row r="322" spans="1:17" x14ac:dyDescent="0.2">
      <c r="A322">
        <v>8005610</v>
      </c>
      <c r="C322" t="s">
        <v>55</v>
      </c>
      <c r="D322" t="s">
        <v>221</v>
      </c>
      <c r="E322" t="s">
        <v>16</v>
      </c>
      <c r="F322" t="s">
        <v>55</v>
      </c>
      <c r="G322" t="s">
        <v>222</v>
      </c>
      <c r="H322">
        <v>0</v>
      </c>
      <c r="I322">
        <v>2.3999999999999998E-3</v>
      </c>
      <c r="J322">
        <v>2.3999999999999998E-3</v>
      </c>
      <c r="K322">
        <v>16</v>
      </c>
      <c r="L322" t="s">
        <v>225</v>
      </c>
      <c r="M322" t="s">
        <v>213</v>
      </c>
      <c r="N322">
        <v>1.79</v>
      </c>
      <c r="O322" t="s">
        <v>214</v>
      </c>
      <c r="P322">
        <v>1.79</v>
      </c>
      <c r="Q322">
        <v>20</v>
      </c>
    </row>
    <row r="323" spans="1:17" x14ac:dyDescent="0.2">
      <c r="A323">
        <v>8005610</v>
      </c>
      <c r="B323" s="19">
        <v>42160</v>
      </c>
      <c r="C323" t="s">
        <v>55</v>
      </c>
      <c r="D323" t="s">
        <v>221</v>
      </c>
      <c r="E323" t="s">
        <v>299</v>
      </c>
      <c r="F323" t="s">
        <v>55</v>
      </c>
      <c r="G323" t="s">
        <v>211</v>
      </c>
      <c r="H323">
        <v>0</v>
      </c>
      <c r="I323">
        <v>0.5</v>
      </c>
      <c r="J323">
        <v>0.5</v>
      </c>
      <c r="K323">
        <v>10</v>
      </c>
      <c r="L323" t="s">
        <v>228</v>
      </c>
      <c r="M323" t="s">
        <v>217</v>
      </c>
      <c r="N323">
        <v>1.79</v>
      </c>
      <c r="O323" t="s">
        <v>214</v>
      </c>
      <c r="P323">
        <v>1.79</v>
      </c>
      <c r="Q323">
        <v>20</v>
      </c>
    </row>
    <row r="324" spans="1:17" x14ac:dyDescent="0.2">
      <c r="A324">
        <v>8005610</v>
      </c>
      <c r="B324" s="19">
        <v>42160</v>
      </c>
      <c r="C324" t="s">
        <v>55</v>
      </c>
      <c r="D324" t="s">
        <v>221</v>
      </c>
      <c r="E324" t="s">
        <v>9</v>
      </c>
      <c r="F324" t="s">
        <v>55</v>
      </c>
      <c r="G324" t="s">
        <v>211</v>
      </c>
      <c r="H324">
        <v>0</v>
      </c>
      <c r="I324">
        <v>2</v>
      </c>
      <c r="J324">
        <v>2</v>
      </c>
      <c r="K324">
        <v>10</v>
      </c>
      <c r="L324" t="s">
        <v>228</v>
      </c>
      <c r="M324" t="s">
        <v>217</v>
      </c>
      <c r="N324">
        <v>1.79</v>
      </c>
      <c r="O324" t="s">
        <v>214</v>
      </c>
      <c r="P324">
        <v>1.79</v>
      </c>
      <c r="Q324">
        <v>20</v>
      </c>
    </row>
    <row r="325" spans="1:17" x14ac:dyDescent="0.2">
      <c r="A325">
        <v>8005610</v>
      </c>
      <c r="B325" s="19">
        <v>42181</v>
      </c>
      <c r="C325" t="s">
        <v>55</v>
      </c>
      <c r="D325" t="s">
        <v>221</v>
      </c>
      <c r="E325" t="s">
        <v>6</v>
      </c>
      <c r="F325" t="s">
        <v>55</v>
      </c>
      <c r="G325" t="s">
        <v>211</v>
      </c>
      <c r="H325">
        <v>0</v>
      </c>
      <c r="I325">
        <v>0.6</v>
      </c>
      <c r="J325">
        <v>0.6</v>
      </c>
      <c r="K325">
        <v>10</v>
      </c>
      <c r="L325" t="s">
        <v>228</v>
      </c>
      <c r="M325" t="s">
        <v>218</v>
      </c>
      <c r="N325">
        <v>1.79</v>
      </c>
      <c r="O325" t="s">
        <v>214</v>
      </c>
      <c r="P325">
        <v>1.79</v>
      </c>
      <c r="Q325">
        <v>20</v>
      </c>
    </row>
    <row r="326" spans="1:17" x14ac:dyDescent="0.2">
      <c r="A326">
        <v>8005610</v>
      </c>
      <c r="B326" s="19">
        <v>42181</v>
      </c>
      <c r="C326" t="s">
        <v>55</v>
      </c>
      <c r="D326" t="s">
        <v>221</v>
      </c>
      <c r="E326" t="s">
        <v>9</v>
      </c>
      <c r="F326" t="s">
        <v>55</v>
      </c>
      <c r="G326" t="s">
        <v>211</v>
      </c>
      <c r="H326">
        <v>0</v>
      </c>
      <c r="I326">
        <v>2</v>
      </c>
      <c r="J326">
        <v>2</v>
      </c>
      <c r="K326">
        <v>10</v>
      </c>
      <c r="L326" t="s">
        <v>228</v>
      </c>
      <c r="M326" t="s">
        <v>218</v>
      </c>
      <c r="N326">
        <v>1.79</v>
      </c>
      <c r="O326" t="s">
        <v>214</v>
      </c>
      <c r="P326">
        <v>1.79</v>
      </c>
      <c r="Q326">
        <v>20</v>
      </c>
    </row>
    <row r="327" spans="1:17" x14ac:dyDescent="0.2">
      <c r="A327">
        <v>8005611</v>
      </c>
      <c r="C327" t="s">
        <v>55</v>
      </c>
      <c r="D327" t="s">
        <v>221</v>
      </c>
      <c r="E327" t="s">
        <v>16</v>
      </c>
      <c r="F327" t="s">
        <v>55</v>
      </c>
      <c r="G327" t="s">
        <v>222</v>
      </c>
      <c r="H327">
        <v>0</v>
      </c>
      <c r="I327">
        <v>2.3999999999999998E-3</v>
      </c>
      <c r="J327">
        <v>2.3999999999999998E-3</v>
      </c>
      <c r="K327">
        <v>16</v>
      </c>
      <c r="L327" t="s">
        <v>225</v>
      </c>
      <c r="M327" t="s">
        <v>213</v>
      </c>
      <c r="N327">
        <v>20.350000000000001</v>
      </c>
      <c r="O327" t="s">
        <v>214</v>
      </c>
      <c r="P327">
        <v>20.350000000000001</v>
      </c>
      <c r="Q327">
        <v>20</v>
      </c>
    </row>
    <row r="328" spans="1:17" x14ac:dyDescent="0.2">
      <c r="A328">
        <v>8005611</v>
      </c>
      <c r="B328" s="19">
        <v>42181</v>
      </c>
      <c r="C328" t="s">
        <v>55</v>
      </c>
      <c r="D328" t="s">
        <v>221</v>
      </c>
      <c r="E328" t="s">
        <v>6</v>
      </c>
      <c r="F328" t="s">
        <v>55</v>
      </c>
      <c r="G328" t="s">
        <v>211</v>
      </c>
      <c r="H328">
        <v>0</v>
      </c>
      <c r="I328">
        <v>0.6</v>
      </c>
      <c r="J328">
        <v>0.6</v>
      </c>
      <c r="K328">
        <v>10</v>
      </c>
      <c r="L328" t="s">
        <v>228</v>
      </c>
      <c r="M328" t="s">
        <v>217</v>
      </c>
      <c r="N328">
        <v>20.350000000000001</v>
      </c>
      <c r="O328" t="s">
        <v>214</v>
      </c>
      <c r="P328">
        <v>20.350000000000001</v>
      </c>
      <c r="Q328">
        <v>20</v>
      </c>
    </row>
    <row r="329" spans="1:17" x14ac:dyDescent="0.2">
      <c r="A329">
        <v>8005611</v>
      </c>
      <c r="B329" s="19">
        <v>42181</v>
      </c>
      <c r="C329" t="s">
        <v>55</v>
      </c>
      <c r="D329" t="s">
        <v>221</v>
      </c>
      <c r="E329" t="s">
        <v>9</v>
      </c>
      <c r="F329" t="s">
        <v>55</v>
      </c>
      <c r="G329" t="s">
        <v>211</v>
      </c>
      <c r="H329">
        <v>0</v>
      </c>
      <c r="I329">
        <v>2</v>
      </c>
      <c r="J329">
        <v>2</v>
      </c>
      <c r="K329">
        <v>10</v>
      </c>
      <c r="L329" t="s">
        <v>228</v>
      </c>
      <c r="M329" t="s">
        <v>217</v>
      </c>
      <c r="N329">
        <v>20.350000000000001</v>
      </c>
      <c r="O329" t="s">
        <v>214</v>
      </c>
      <c r="P329">
        <v>20.350000000000001</v>
      </c>
      <c r="Q329">
        <v>20</v>
      </c>
    </row>
    <row r="330" spans="1:17" x14ac:dyDescent="0.2">
      <c r="A330">
        <v>8005612</v>
      </c>
      <c r="C330" t="s">
        <v>55</v>
      </c>
      <c r="D330" t="s">
        <v>221</v>
      </c>
      <c r="E330" t="s">
        <v>16</v>
      </c>
      <c r="F330" t="s">
        <v>55</v>
      </c>
      <c r="G330" t="s">
        <v>222</v>
      </c>
      <c r="H330">
        <v>0</v>
      </c>
      <c r="I330">
        <v>2.3999999999999998E-3</v>
      </c>
      <c r="J330">
        <v>2.3999999999999998E-3</v>
      </c>
      <c r="K330">
        <v>16</v>
      </c>
      <c r="L330" t="s">
        <v>225</v>
      </c>
      <c r="M330" t="s">
        <v>213</v>
      </c>
      <c r="N330">
        <v>4.8499999999999996</v>
      </c>
      <c r="O330" t="s">
        <v>214</v>
      </c>
      <c r="P330">
        <v>4.8499999999999996</v>
      </c>
      <c r="Q330">
        <v>20</v>
      </c>
    </row>
    <row r="331" spans="1:17" x14ac:dyDescent="0.2">
      <c r="A331">
        <v>8005612</v>
      </c>
      <c r="C331" t="s">
        <v>55</v>
      </c>
      <c r="D331" t="s">
        <v>221</v>
      </c>
      <c r="E331" t="s">
        <v>6</v>
      </c>
      <c r="F331" t="s">
        <v>55</v>
      </c>
      <c r="G331" t="s">
        <v>211</v>
      </c>
      <c r="H331">
        <v>0</v>
      </c>
      <c r="I331">
        <v>1.2</v>
      </c>
      <c r="J331">
        <v>1.2</v>
      </c>
      <c r="K331">
        <v>10</v>
      </c>
      <c r="L331" t="s">
        <v>228</v>
      </c>
      <c r="M331" t="s">
        <v>217</v>
      </c>
      <c r="N331">
        <v>4.8499999999999996</v>
      </c>
      <c r="O331" t="s">
        <v>214</v>
      </c>
      <c r="P331">
        <v>4.8499999999999996</v>
      </c>
      <c r="Q331">
        <v>20</v>
      </c>
    </row>
    <row r="332" spans="1:17" x14ac:dyDescent="0.2">
      <c r="A332">
        <v>8005612</v>
      </c>
      <c r="C332" t="s">
        <v>55</v>
      </c>
      <c r="D332" t="s">
        <v>221</v>
      </c>
      <c r="E332" t="s">
        <v>9</v>
      </c>
      <c r="F332" t="s">
        <v>55</v>
      </c>
      <c r="G332" t="s">
        <v>211</v>
      </c>
      <c r="H332">
        <v>0</v>
      </c>
      <c r="I332">
        <v>2</v>
      </c>
      <c r="J332">
        <v>2</v>
      </c>
      <c r="K332">
        <v>10</v>
      </c>
      <c r="L332" t="s">
        <v>228</v>
      </c>
      <c r="M332" t="s">
        <v>217</v>
      </c>
      <c r="N332">
        <v>4.8499999999999996</v>
      </c>
      <c r="O332" t="s">
        <v>214</v>
      </c>
      <c r="P332">
        <v>4.8499999999999996</v>
      </c>
      <c r="Q332">
        <v>20</v>
      </c>
    </row>
    <row r="333" spans="1:17" x14ac:dyDescent="0.2">
      <c r="A333">
        <v>8005612</v>
      </c>
      <c r="C333" t="s">
        <v>55</v>
      </c>
      <c r="D333" t="s">
        <v>221</v>
      </c>
      <c r="E333" t="s">
        <v>6</v>
      </c>
      <c r="F333" t="s">
        <v>55</v>
      </c>
      <c r="G333" t="s">
        <v>211</v>
      </c>
      <c r="H333">
        <v>0</v>
      </c>
      <c r="I333">
        <v>0.6</v>
      </c>
      <c r="J333">
        <v>0.6</v>
      </c>
      <c r="K333">
        <v>10</v>
      </c>
      <c r="L333" t="s">
        <v>228</v>
      </c>
      <c r="M333" t="s">
        <v>218</v>
      </c>
      <c r="N333">
        <v>4.8499999999999996</v>
      </c>
      <c r="O333" t="s">
        <v>214</v>
      </c>
      <c r="P333">
        <v>4.8499999999999996</v>
      </c>
      <c r="Q333">
        <v>20</v>
      </c>
    </row>
    <row r="334" spans="1:17" x14ac:dyDescent="0.2">
      <c r="A334">
        <v>8005612</v>
      </c>
      <c r="C334" t="s">
        <v>55</v>
      </c>
      <c r="D334" t="s">
        <v>221</v>
      </c>
      <c r="E334" t="s">
        <v>9</v>
      </c>
      <c r="F334" t="s">
        <v>55</v>
      </c>
      <c r="G334" t="s">
        <v>211</v>
      </c>
      <c r="H334">
        <v>0</v>
      </c>
      <c r="I334">
        <v>2</v>
      </c>
      <c r="J334">
        <v>2</v>
      </c>
      <c r="K334">
        <v>10</v>
      </c>
      <c r="L334" t="s">
        <v>228</v>
      </c>
      <c r="M334" t="s">
        <v>218</v>
      </c>
      <c r="N334">
        <v>4.8499999999999996</v>
      </c>
      <c r="O334" t="s">
        <v>214</v>
      </c>
      <c r="P334">
        <v>4.8499999999999996</v>
      </c>
      <c r="Q334">
        <v>20</v>
      </c>
    </row>
    <row r="335" spans="1:17" x14ac:dyDescent="0.2">
      <c r="A335">
        <v>8005613</v>
      </c>
      <c r="C335" t="s">
        <v>55</v>
      </c>
      <c r="D335" t="s">
        <v>221</v>
      </c>
      <c r="E335" t="s">
        <v>16</v>
      </c>
      <c r="F335" t="s">
        <v>55</v>
      </c>
      <c r="G335" t="s">
        <v>222</v>
      </c>
      <c r="H335">
        <v>0</v>
      </c>
      <c r="I335">
        <v>2.3999999999999998E-3</v>
      </c>
      <c r="J335">
        <v>2.3999999999999998E-3</v>
      </c>
      <c r="K335">
        <v>16</v>
      </c>
      <c r="L335" t="s">
        <v>225</v>
      </c>
      <c r="M335" t="s">
        <v>213</v>
      </c>
      <c r="N335">
        <v>5</v>
      </c>
      <c r="O335" t="s">
        <v>214</v>
      </c>
      <c r="P335">
        <v>5</v>
      </c>
      <c r="Q335">
        <v>20</v>
      </c>
    </row>
    <row r="336" spans="1:17" x14ac:dyDescent="0.2">
      <c r="A336">
        <v>8005613</v>
      </c>
      <c r="B336" s="19">
        <v>42157</v>
      </c>
      <c r="C336" t="s">
        <v>55</v>
      </c>
      <c r="D336" t="s">
        <v>221</v>
      </c>
      <c r="E336" t="s">
        <v>6</v>
      </c>
      <c r="F336" t="s">
        <v>55</v>
      </c>
      <c r="G336" t="s">
        <v>211</v>
      </c>
      <c r="H336">
        <v>0</v>
      </c>
      <c r="I336">
        <v>1.2</v>
      </c>
      <c r="J336">
        <v>1.2</v>
      </c>
      <c r="K336">
        <v>10</v>
      </c>
      <c r="L336" t="s">
        <v>228</v>
      </c>
      <c r="M336" t="s">
        <v>217</v>
      </c>
      <c r="N336">
        <v>5</v>
      </c>
      <c r="O336" t="s">
        <v>214</v>
      </c>
      <c r="P336">
        <v>5</v>
      </c>
      <c r="Q336">
        <v>20</v>
      </c>
    </row>
    <row r="337" spans="1:17" x14ac:dyDescent="0.2">
      <c r="A337">
        <v>8005613</v>
      </c>
      <c r="B337" s="19">
        <v>42157</v>
      </c>
      <c r="C337" t="s">
        <v>55</v>
      </c>
      <c r="D337" t="s">
        <v>221</v>
      </c>
      <c r="E337" t="s">
        <v>8</v>
      </c>
      <c r="F337" t="s">
        <v>55</v>
      </c>
      <c r="G337" t="s">
        <v>211</v>
      </c>
      <c r="H337">
        <v>0</v>
      </c>
      <c r="I337">
        <v>2.5</v>
      </c>
      <c r="J337">
        <v>2.5</v>
      </c>
      <c r="K337">
        <v>10</v>
      </c>
      <c r="L337" t="s">
        <v>228</v>
      </c>
      <c r="M337" t="s">
        <v>217</v>
      </c>
      <c r="N337">
        <v>5</v>
      </c>
      <c r="O337" t="s">
        <v>214</v>
      </c>
      <c r="P337">
        <v>5</v>
      </c>
      <c r="Q337">
        <v>20</v>
      </c>
    </row>
    <row r="338" spans="1:17" x14ac:dyDescent="0.2">
      <c r="A338">
        <v>8005613</v>
      </c>
      <c r="C338" t="s">
        <v>55</v>
      </c>
      <c r="D338" t="s">
        <v>221</v>
      </c>
      <c r="E338" t="s">
        <v>6</v>
      </c>
      <c r="F338" t="s">
        <v>55</v>
      </c>
      <c r="G338" t="s">
        <v>211</v>
      </c>
      <c r="H338">
        <v>0</v>
      </c>
      <c r="I338">
        <v>0.6</v>
      </c>
      <c r="J338">
        <v>0.6</v>
      </c>
      <c r="K338">
        <v>10</v>
      </c>
      <c r="L338" t="s">
        <v>228</v>
      </c>
      <c r="M338" t="s">
        <v>218</v>
      </c>
      <c r="N338">
        <v>5</v>
      </c>
      <c r="O338" t="s">
        <v>214</v>
      </c>
      <c r="P338">
        <v>5</v>
      </c>
      <c r="Q338">
        <v>20</v>
      </c>
    </row>
    <row r="339" spans="1:17" x14ac:dyDescent="0.2">
      <c r="A339">
        <v>8005613</v>
      </c>
      <c r="C339" t="s">
        <v>55</v>
      </c>
      <c r="D339" t="s">
        <v>221</v>
      </c>
      <c r="E339" t="s">
        <v>9</v>
      </c>
      <c r="F339" t="s">
        <v>55</v>
      </c>
      <c r="G339" t="s">
        <v>211</v>
      </c>
      <c r="H339">
        <v>0</v>
      </c>
      <c r="I339">
        <v>2</v>
      </c>
      <c r="J339">
        <v>2</v>
      </c>
      <c r="K339">
        <v>10</v>
      </c>
      <c r="L339" t="s">
        <v>228</v>
      </c>
      <c r="M339" t="s">
        <v>218</v>
      </c>
      <c r="N339">
        <v>5</v>
      </c>
      <c r="O339" t="s">
        <v>214</v>
      </c>
      <c r="P339">
        <v>5</v>
      </c>
      <c r="Q339">
        <v>20</v>
      </c>
    </row>
    <row r="340" spans="1:17" x14ac:dyDescent="0.2">
      <c r="A340">
        <v>8005614</v>
      </c>
      <c r="C340" t="s">
        <v>55</v>
      </c>
      <c r="D340" t="s">
        <v>221</v>
      </c>
      <c r="E340" t="s">
        <v>292</v>
      </c>
      <c r="F340" t="s">
        <v>55</v>
      </c>
      <c r="G340" t="s">
        <v>222</v>
      </c>
      <c r="H340">
        <v>0</v>
      </c>
      <c r="I340">
        <v>3.0000000000000001E-3</v>
      </c>
      <c r="J340">
        <v>3.0000000000000001E-3</v>
      </c>
      <c r="K340">
        <v>20</v>
      </c>
      <c r="L340" t="s">
        <v>225</v>
      </c>
      <c r="M340" t="s">
        <v>213</v>
      </c>
      <c r="N340">
        <v>28.94</v>
      </c>
      <c r="O340" t="s">
        <v>214</v>
      </c>
      <c r="P340">
        <v>28.94</v>
      </c>
      <c r="Q340">
        <v>20</v>
      </c>
    </row>
    <row r="341" spans="1:17" x14ac:dyDescent="0.2">
      <c r="A341">
        <v>8005614</v>
      </c>
      <c r="B341" s="19">
        <v>42165</v>
      </c>
      <c r="C341" t="s">
        <v>55</v>
      </c>
      <c r="D341" t="s">
        <v>221</v>
      </c>
      <c r="E341" t="s">
        <v>2</v>
      </c>
      <c r="F341" t="s">
        <v>55</v>
      </c>
      <c r="G341" t="s">
        <v>211</v>
      </c>
      <c r="H341">
        <v>0</v>
      </c>
      <c r="I341">
        <v>0.15</v>
      </c>
      <c r="J341">
        <v>0.15</v>
      </c>
      <c r="K341">
        <v>10</v>
      </c>
      <c r="L341" t="s">
        <v>228</v>
      </c>
      <c r="M341" t="s">
        <v>217</v>
      </c>
      <c r="N341">
        <v>28.94</v>
      </c>
      <c r="O341" t="s">
        <v>214</v>
      </c>
      <c r="P341">
        <v>28.94</v>
      </c>
      <c r="Q341">
        <v>20</v>
      </c>
    </row>
    <row r="342" spans="1:17" x14ac:dyDescent="0.2">
      <c r="A342">
        <v>8005615</v>
      </c>
      <c r="C342" t="s">
        <v>55</v>
      </c>
      <c r="D342" t="s">
        <v>221</v>
      </c>
      <c r="E342" t="s">
        <v>292</v>
      </c>
      <c r="F342" t="s">
        <v>55</v>
      </c>
      <c r="G342" t="s">
        <v>222</v>
      </c>
      <c r="H342">
        <v>0</v>
      </c>
      <c r="I342">
        <v>3.0000000000000001E-3</v>
      </c>
      <c r="J342">
        <v>3.0000000000000001E-3</v>
      </c>
      <c r="K342">
        <v>20</v>
      </c>
      <c r="L342" t="s">
        <v>225</v>
      </c>
      <c r="M342" t="s">
        <v>213</v>
      </c>
      <c r="N342">
        <v>5.18</v>
      </c>
      <c r="O342" t="s">
        <v>214</v>
      </c>
      <c r="P342">
        <v>5.18</v>
      </c>
      <c r="Q342">
        <v>20</v>
      </c>
    </row>
    <row r="343" spans="1:17" x14ac:dyDescent="0.2">
      <c r="A343">
        <v>8005615</v>
      </c>
      <c r="B343" s="19">
        <v>42171</v>
      </c>
      <c r="C343" t="s">
        <v>55</v>
      </c>
      <c r="D343" t="s">
        <v>221</v>
      </c>
      <c r="E343" t="s">
        <v>2</v>
      </c>
      <c r="F343" t="s">
        <v>55</v>
      </c>
      <c r="G343" t="s">
        <v>211</v>
      </c>
      <c r="H343">
        <v>0</v>
      </c>
      <c r="I343">
        <v>0.15</v>
      </c>
      <c r="J343">
        <v>0.15</v>
      </c>
      <c r="K343">
        <v>10</v>
      </c>
      <c r="L343" t="s">
        <v>228</v>
      </c>
      <c r="M343" t="s">
        <v>217</v>
      </c>
      <c r="N343">
        <v>5.18</v>
      </c>
      <c r="O343" t="s">
        <v>214</v>
      </c>
      <c r="P343">
        <v>5.18</v>
      </c>
      <c r="Q343">
        <v>20</v>
      </c>
    </row>
    <row r="344" spans="1:17" x14ac:dyDescent="0.2">
      <c r="A344">
        <v>8005616</v>
      </c>
      <c r="C344" t="s">
        <v>55</v>
      </c>
      <c r="D344" t="s">
        <v>221</v>
      </c>
      <c r="E344" t="s">
        <v>292</v>
      </c>
      <c r="F344" t="s">
        <v>55</v>
      </c>
      <c r="G344" t="s">
        <v>222</v>
      </c>
      <c r="H344">
        <v>0</v>
      </c>
      <c r="I344">
        <v>3.0000000000000001E-3</v>
      </c>
      <c r="J344">
        <v>3.0000000000000001E-3</v>
      </c>
      <c r="K344">
        <v>20</v>
      </c>
      <c r="L344" t="s">
        <v>225</v>
      </c>
      <c r="M344" t="s">
        <v>213</v>
      </c>
      <c r="N344">
        <v>4.45</v>
      </c>
      <c r="O344" t="s">
        <v>214</v>
      </c>
      <c r="P344">
        <v>4.45</v>
      </c>
      <c r="Q344">
        <v>20</v>
      </c>
    </row>
    <row r="345" spans="1:17" x14ac:dyDescent="0.2">
      <c r="A345">
        <v>8005616</v>
      </c>
      <c r="B345" s="19">
        <v>42128</v>
      </c>
      <c r="C345" t="s">
        <v>55</v>
      </c>
      <c r="D345" t="s">
        <v>221</v>
      </c>
      <c r="E345" t="s">
        <v>2</v>
      </c>
      <c r="F345" t="s">
        <v>55</v>
      </c>
      <c r="G345" t="s">
        <v>211</v>
      </c>
      <c r="H345">
        <v>0</v>
      </c>
      <c r="I345">
        <v>0.15</v>
      </c>
      <c r="J345">
        <v>0.15</v>
      </c>
      <c r="K345">
        <v>10</v>
      </c>
      <c r="L345" t="s">
        <v>228</v>
      </c>
      <c r="M345" t="s">
        <v>217</v>
      </c>
      <c r="N345">
        <v>4.45</v>
      </c>
      <c r="O345" t="s">
        <v>214</v>
      </c>
      <c r="P345">
        <v>4.45</v>
      </c>
      <c r="Q345">
        <v>20</v>
      </c>
    </row>
    <row r="346" spans="1:17" x14ac:dyDescent="0.2">
      <c r="A346">
        <v>8005616</v>
      </c>
      <c r="B346" s="19">
        <v>42128</v>
      </c>
      <c r="C346" t="s">
        <v>55</v>
      </c>
      <c r="D346" t="s">
        <v>221</v>
      </c>
      <c r="E346" t="s">
        <v>300</v>
      </c>
      <c r="F346" t="s">
        <v>55</v>
      </c>
      <c r="G346" t="s">
        <v>211</v>
      </c>
      <c r="H346">
        <v>0</v>
      </c>
      <c r="I346">
        <v>1.5</v>
      </c>
      <c r="J346">
        <v>1.5</v>
      </c>
      <c r="K346">
        <v>10</v>
      </c>
      <c r="L346" t="s">
        <v>228</v>
      </c>
      <c r="M346" t="s">
        <v>217</v>
      </c>
      <c r="N346">
        <v>4.45</v>
      </c>
      <c r="O346" t="s">
        <v>214</v>
      </c>
      <c r="P346">
        <v>4.45</v>
      </c>
      <c r="Q346">
        <v>20</v>
      </c>
    </row>
    <row r="347" spans="1:17" x14ac:dyDescent="0.2">
      <c r="A347">
        <v>8005617</v>
      </c>
      <c r="C347" t="s">
        <v>55</v>
      </c>
      <c r="D347" t="s">
        <v>221</v>
      </c>
      <c r="E347" t="s">
        <v>16</v>
      </c>
      <c r="F347" t="s">
        <v>55</v>
      </c>
      <c r="G347" t="s">
        <v>222</v>
      </c>
      <c r="H347">
        <v>0</v>
      </c>
      <c r="I347">
        <v>3.0999999999999999E-3</v>
      </c>
      <c r="J347">
        <v>3.0999999999999999E-3</v>
      </c>
      <c r="K347">
        <v>16</v>
      </c>
      <c r="L347" t="s">
        <v>225</v>
      </c>
      <c r="M347" t="s">
        <v>213</v>
      </c>
      <c r="N347">
        <v>0.2</v>
      </c>
      <c r="O347" t="s">
        <v>214</v>
      </c>
      <c r="P347">
        <v>0.2</v>
      </c>
      <c r="Q347">
        <v>20</v>
      </c>
    </row>
    <row r="348" spans="1:17" x14ac:dyDescent="0.2">
      <c r="A348">
        <v>8005617</v>
      </c>
      <c r="B348" s="19">
        <v>42090</v>
      </c>
      <c r="C348" t="s">
        <v>55</v>
      </c>
      <c r="D348" t="s">
        <v>221</v>
      </c>
      <c r="E348" t="s">
        <v>28</v>
      </c>
      <c r="F348" t="s">
        <v>55</v>
      </c>
      <c r="G348" t="s">
        <v>211</v>
      </c>
      <c r="H348">
        <v>0</v>
      </c>
      <c r="I348">
        <v>1.5</v>
      </c>
      <c r="J348">
        <v>1.5</v>
      </c>
      <c r="K348">
        <v>10</v>
      </c>
      <c r="L348" t="s">
        <v>228</v>
      </c>
      <c r="M348" t="s">
        <v>217</v>
      </c>
      <c r="N348">
        <v>0.2</v>
      </c>
      <c r="O348" t="s">
        <v>214</v>
      </c>
      <c r="P348">
        <v>0.2</v>
      </c>
      <c r="Q348">
        <v>20</v>
      </c>
    </row>
    <row r="349" spans="1:17" x14ac:dyDescent="0.2">
      <c r="A349">
        <v>8005618</v>
      </c>
      <c r="C349" t="s">
        <v>55</v>
      </c>
      <c r="D349" t="s">
        <v>221</v>
      </c>
      <c r="E349" t="s">
        <v>16</v>
      </c>
      <c r="F349" t="s">
        <v>55</v>
      </c>
      <c r="G349" t="s">
        <v>222</v>
      </c>
      <c r="H349">
        <v>0</v>
      </c>
      <c r="I349">
        <v>3.0999999999999999E-3</v>
      </c>
      <c r="J349">
        <v>3.0999999999999999E-3</v>
      </c>
      <c r="K349">
        <v>16</v>
      </c>
      <c r="L349" t="s">
        <v>225</v>
      </c>
      <c r="M349" t="s">
        <v>213</v>
      </c>
      <c r="N349">
        <v>2</v>
      </c>
      <c r="O349" t="s">
        <v>214</v>
      </c>
      <c r="P349">
        <v>2</v>
      </c>
      <c r="Q349">
        <v>20</v>
      </c>
    </row>
    <row r="350" spans="1:17" x14ac:dyDescent="0.2">
      <c r="A350">
        <v>8005618</v>
      </c>
      <c r="B350" s="19">
        <v>42173</v>
      </c>
      <c r="C350" t="s">
        <v>55</v>
      </c>
      <c r="D350" t="s">
        <v>221</v>
      </c>
      <c r="E350" t="s">
        <v>46</v>
      </c>
      <c r="F350" t="s">
        <v>55</v>
      </c>
      <c r="G350" t="s">
        <v>211</v>
      </c>
      <c r="H350">
        <v>0</v>
      </c>
      <c r="I350">
        <v>1.5</v>
      </c>
      <c r="J350">
        <v>1.5</v>
      </c>
      <c r="K350">
        <v>10</v>
      </c>
      <c r="L350" t="s">
        <v>228</v>
      </c>
      <c r="M350" t="s">
        <v>217</v>
      </c>
      <c r="N350">
        <v>2</v>
      </c>
      <c r="O350" t="s">
        <v>214</v>
      </c>
      <c r="P350">
        <v>2</v>
      </c>
      <c r="Q350">
        <v>20</v>
      </c>
    </row>
    <row r="351" spans="1:17" x14ac:dyDescent="0.2">
      <c r="A351">
        <v>8005618</v>
      </c>
      <c r="B351" s="19">
        <v>42185</v>
      </c>
      <c r="C351" t="s">
        <v>55</v>
      </c>
      <c r="D351" t="s">
        <v>221</v>
      </c>
      <c r="E351" t="s">
        <v>79</v>
      </c>
      <c r="F351" t="s">
        <v>55</v>
      </c>
      <c r="G351" t="s">
        <v>211</v>
      </c>
      <c r="H351">
        <v>0</v>
      </c>
      <c r="I351">
        <v>1.5</v>
      </c>
      <c r="J351">
        <v>1.5</v>
      </c>
      <c r="K351">
        <v>10</v>
      </c>
      <c r="L351" t="s">
        <v>228</v>
      </c>
      <c r="M351" t="s">
        <v>218</v>
      </c>
      <c r="N351">
        <v>2</v>
      </c>
      <c r="O351" t="s">
        <v>214</v>
      </c>
      <c r="P351">
        <v>2</v>
      </c>
      <c r="Q351">
        <v>20</v>
      </c>
    </row>
    <row r="352" spans="1:17" x14ac:dyDescent="0.2">
      <c r="A352">
        <v>8005619</v>
      </c>
      <c r="C352" t="s">
        <v>55</v>
      </c>
      <c r="D352" t="s">
        <v>221</v>
      </c>
      <c r="E352" t="s">
        <v>168</v>
      </c>
      <c r="F352" t="s">
        <v>55</v>
      </c>
      <c r="G352" t="s">
        <v>222</v>
      </c>
      <c r="H352">
        <v>0</v>
      </c>
      <c r="I352">
        <v>0</v>
      </c>
      <c r="J352">
        <v>0</v>
      </c>
      <c r="K352">
        <v>20</v>
      </c>
      <c r="L352" t="s">
        <v>369</v>
      </c>
      <c r="M352" t="s">
        <v>213</v>
      </c>
      <c r="N352">
        <v>10.59</v>
      </c>
      <c r="O352" t="s">
        <v>214</v>
      </c>
      <c r="P352">
        <v>10.59</v>
      </c>
      <c r="Q352">
        <v>20</v>
      </c>
    </row>
    <row r="353" spans="1:17" x14ac:dyDescent="0.2">
      <c r="A353">
        <v>8005619</v>
      </c>
      <c r="B353" s="19">
        <v>42209</v>
      </c>
      <c r="C353" t="s">
        <v>55</v>
      </c>
      <c r="D353" t="s">
        <v>221</v>
      </c>
      <c r="E353" t="s">
        <v>2</v>
      </c>
      <c r="F353" t="s">
        <v>55</v>
      </c>
      <c r="G353" t="s">
        <v>211</v>
      </c>
      <c r="H353">
        <v>0</v>
      </c>
      <c r="I353">
        <v>0.15</v>
      </c>
      <c r="J353">
        <v>0.15</v>
      </c>
      <c r="K353">
        <v>10</v>
      </c>
      <c r="L353" t="s">
        <v>228</v>
      </c>
      <c r="M353" t="s">
        <v>217</v>
      </c>
      <c r="N353">
        <v>10.59</v>
      </c>
      <c r="O353" t="s">
        <v>214</v>
      </c>
      <c r="P353">
        <v>10.59</v>
      </c>
      <c r="Q353">
        <v>20</v>
      </c>
    </row>
    <row r="354" spans="1:17" x14ac:dyDescent="0.2">
      <c r="A354">
        <v>8005619</v>
      </c>
      <c r="B354" s="19">
        <v>42209</v>
      </c>
      <c r="C354" t="s">
        <v>55</v>
      </c>
      <c r="D354" t="s">
        <v>221</v>
      </c>
      <c r="E354" t="s">
        <v>296</v>
      </c>
      <c r="F354" t="s">
        <v>55</v>
      </c>
      <c r="G354" t="s">
        <v>211</v>
      </c>
      <c r="H354">
        <v>0</v>
      </c>
      <c r="I354">
        <v>1.5</v>
      </c>
      <c r="J354">
        <v>1.5</v>
      </c>
      <c r="K354">
        <v>10</v>
      </c>
      <c r="L354" t="s">
        <v>228</v>
      </c>
      <c r="M354" t="s">
        <v>217</v>
      </c>
      <c r="N354">
        <v>10.59</v>
      </c>
      <c r="O354" t="s">
        <v>214</v>
      </c>
      <c r="P354">
        <v>10.59</v>
      </c>
      <c r="Q354">
        <v>20</v>
      </c>
    </row>
    <row r="355" spans="1:17" x14ac:dyDescent="0.2">
      <c r="A355">
        <v>8005619</v>
      </c>
      <c r="B355" s="19">
        <v>42228</v>
      </c>
      <c r="C355" t="s">
        <v>55</v>
      </c>
      <c r="D355" t="s">
        <v>221</v>
      </c>
      <c r="E355" t="s">
        <v>43</v>
      </c>
      <c r="F355" t="s">
        <v>55</v>
      </c>
      <c r="G355" t="s">
        <v>211</v>
      </c>
      <c r="H355">
        <v>0</v>
      </c>
      <c r="I355">
        <v>0.1</v>
      </c>
      <c r="J355">
        <v>0.1</v>
      </c>
      <c r="K355">
        <v>10</v>
      </c>
      <c r="L355" t="s">
        <v>234</v>
      </c>
      <c r="M355" t="s">
        <v>218</v>
      </c>
      <c r="N355">
        <v>10.59</v>
      </c>
      <c r="O355" t="s">
        <v>214</v>
      </c>
      <c r="P355">
        <v>10.59</v>
      </c>
      <c r="Q355">
        <v>20</v>
      </c>
    </row>
    <row r="356" spans="1:17" x14ac:dyDescent="0.2">
      <c r="A356">
        <v>8005619</v>
      </c>
      <c r="B356" s="19">
        <v>42228</v>
      </c>
      <c r="C356" t="s">
        <v>55</v>
      </c>
      <c r="D356" t="s">
        <v>221</v>
      </c>
      <c r="E356" t="s">
        <v>4</v>
      </c>
      <c r="F356" t="s">
        <v>55</v>
      </c>
      <c r="G356" t="s">
        <v>211</v>
      </c>
      <c r="H356">
        <v>0</v>
      </c>
      <c r="I356">
        <v>0.3</v>
      </c>
      <c r="J356">
        <v>0.3</v>
      </c>
      <c r="K356">
        <v>10</v>
      </c>
      <c r="L356" t="s">
        <v>345</v>
      </c>
      <c r="M356" t="s">
        <v>218</v>
      </c>
      <c r="N356">
        <v>10.59</v>
      </c>
      <c r="O356" t="s">
        <v>214</v>
      </c>
      <c r="P356">
        <v>10.59</v>
      </c>
      <c r="Q356">
        <v>20</v>
      </c>
    </row>
    <row r="357" spans="1:17" x14ac:dyDescent="0.2">
      <c r="A357">
        <v>8005619</v>
      </c>
      <c r="B357" s="19">
        <v>42228</v>
      </c>
      <c r="C357" t="s">
        <v>55</v>
      </c>
      <c r="D357" t="s">
        <v>221</v>
      </c>
      <c r="E357" t="s">
        <v>3</v>
      </c>
      <c r="F357" t="s">
        <v>55</v>
      </c>
      <c r="G357" t="s">
        <v>211</v>
      </c>
      <c r="H357">
        <v>0</v>
      </c>
      <c r="I357">
        <v>0.25</v>
      </c>
      <c r="J357">
        <v>0.25</v>
      </c>
      <c r="K357">
        <v>9</v>
      </c>
      <c r="L357" t="s">
        <v>235</v>
      </c>
      <c r="M357" t="s">
        <v>218</v>
      </c>
      <c r="N357">
        <v>10.59</v>
      </c>
      <c r="O357" t="s">
        <v>214</v>
      </c>
      <c r="P357">
        <v>10.59</v>
      </c>
      <c r="Q357">
        <v>20</v>
      </c>
    </row>
    <row r="358" spans="1:17" x14ac:dyDescent="0.2">
      <c r="A358">
        <v>8005620</v>
      </c>
      <c r="C358" t="s">
        <v>55</v>
      </c>
      <c r="D358" t="s">
        <v>221</v>
      </c>
      <c r="E358" t="s">
        <v>168</v>
      </c>
      <c r="F358" t="s">
        <v>55</v>
      </c>
      <c r="G358" t="s">
        <v>222</v>
      </c>
      <c r="H358">
        <v>0</v>
      </c>
      <c r="I358">
        <v>0</v>
      </c>
      <c r="J358">
        <v>0</v>
      </c>
      <c r="K358">
        <v>20</v>
      </c>
      <c r="L358" t="s">
        <v>369</v>
      </c>
      <c r="M358" t="s">
        <v>213</v>
      </c>
      <c r="N358">
        <v>1.87</v>
      </c>
      <c r="O358" t="s">
        <v>214</v>
      </c>
      <c r="P358">
        <v>1.87</v>
      </c>
      <c r="Q358">
        <v>20</v>
      </c>
    </row>
    <row r="359" spans="1:17" x14ac:dyDescent="0.2">
      <c r="A359">
        <v>8005620</v>
      </c>
      <c r="B359" s="19">
        <v>42228</v>
      </c>
      <c r="C359" t="s">
        <v>55</v>
      </c>
      <c r="D359" t="s">
        <v>221</v>
      </c>
      <c r="E359" t="s">
        <v>43</v>
      </c>
      <c r="F359" t="s">
        <v>55</v>
      </c>
      <c r="G359" t="s">
        <v>211</v>
      </c>
      <c r="H359">
        <v>0</v>
      </c>
      <c r="I359">
        <v>0.1</v>
      </c>
      <c r="J359">
        <v>0.1</v>
      </c>
      <c r="K359">
        <v>10</v>
      </c>
      <c r="L359" t="s">
        <v>234</v>
      </c>
      <c r="M359" t="s">
        <v>217</v>
      </c>
      <c r="N359">
        <v>1.87</v>
      </c>
      <c r="O359" t="s">
        <v>214</v>
      </c>
      <c r="P359">
        <v>1.87</v>
      </c>
      <c r="Q359">
        <v>20</v>
      </c>
    </row>
    <row r="360" spans="1:17" x14ac:dyDescent="0.2">
      <c r="A360">
        <v>8005620</v>
      </c>
      <c r="B360" s="19">
        <v>42228</v>
      </c>
      <c r="C360" t="s">
        <v>55</v>
      </c>
      <c r="D360" t="s">
        <v>221</v>
      </c>
      <c r="E360" t="s">
        <v>4</v>
      </c>
      <c r="F360" t="s">
        <v>55</v>
      </c>
      <c r="G360" t="s">
        <v>211</v>
      </c>
      <c r="H360">
        <v>0</v>
      </c>
      <c r="I360">
        <v>0.3</v>
      </c>
      <c r="J360">
        <v>0.3</v>
      </c>
      <c r="K360">
        <v>10</v>
      </c>
      <c r="L360" t="s">
        <v>345</v>
      </c>
      <c r="M360" t="s">
        <v>217</v>
      </c>
      <c r="N360">
        <v>1.87</v>
      </c>
      <c r="O360" t="s">
        <v>214</v>
      </c>
      <c r="P360">
        <v>1.87</v>
      </c>
      <c r="Q360">
        <v>20</v>
      </c>
    </row>
    <row r="361" spans="1:17" x14ac:dyDescent="0.2">
      <c r="A361">
        <v>8005620</v>
      </c>
      <c r="B361" s="19">
        <v>42228</v>
      </c>
      <c r="C361" t="s">
        <v>55</v>
      </c>
      <c r="D361" t="s">
        <v>221</v>
      </c>
      <c r="E361" t="s">
        <v>3</v>
      </c>
      <c r="F361" t="s">
        <v>55</v>
      </c>
      <c r="G361" t="s">
        <v>211</v>
      </c>
      <c r="H361">
        <v>0</v>
      </c>
      <c r="I361">
        <v>0.25</v>
      </c>
      <c r="J361">
        <v>0.25</v>
      </c>
      <c r="K361">
        <v>9</v>
      </c>
      <c r="L361" t="s">
        <v>235</v>
      </c>
      <c r="M361" t="s">
        <v>217</v>
      </c>
      <c r="N361">
        <v>1.87</v>
      </c>
      <c r="O361" t="s">
        <v>214</v>
      </c>
      <c r="P361">
        <v>1.87</v>
      </c>
      <c r="Q361">
        <v>20</v>
      </c>
    </row>
    <row r="362" spans="1:17" x14ac:dyDescent="0.2">
      <c r="A362">
        <v>8005620</v>
      </c>
      <c r="B362" s="19">
        <v>42306</v>
      </c>
      <c r="C362" t="s">
        <v>55</v>
      </c>
      <c r="D362" t="s">
        <v>221</v>
      </c>
      <c r="E362" t="s">
        <v>2</v>
      </c>
      <c r="F362" t="s">
        <v>55</v>
      </c>
      <c r="G362" t="s">
        <v>211</v>
      </c>
      <c r="H362">
        <v>0</v>
      </c>
      <c r="I362">
        <v>0.15</v>
      </c>
      <c r="J362">
        <v>0.15</v>
      </c>
      <c r="K362">
        <v>10</v>
      </c>
      <c r="L362" t="s">
        <v>228</v>
      </c>
      <c r="M362" t="s">
        <v>218</v>
      </c>
      <c r="N362">
        <v>1.87</v>
      </c>
      <c r="O362" t="s">
        <v>214</v>
      </c>
      <c r="P362">
        <v>1.87</v>
      </c>
      <c r="Q362">
        <v>20</v>
      </c>
    </row>
    <row r="363" spans="1:17" x14ac:dyDescent="0.2">
      <c r="A363">
        <v>8005620</v>
      </c>
      <c r="B363" s="19">
        <v>42306</v>
      </c>
      <c r="C363" t="s">
        <v>55</v>
      </c>
      <c r="D363" t="s">
        <v>221</v>
      </c>
      <c r="E363" t="s">
        <v>296</v>
      </c>
      <c r="F363" t="s">
        <v>55</v>
      </c>
      <c r="G363" t="s">
        <v>211</v>
      </c>
      <c r="H363">
        <v>0</v>
      </c>
      <c r="I363">
        <v>1.5</v>
      </c>
      <c r="J363">
        <v>1.5</v>
      </c>
      <c r="K363">
        <v>10</v>
      </c>
      <c r="L363" t="s">
        <v>228</v>
      </c>
      <c r="M363" t="s">
        <v>218</v>
      </c>
      <c r="N363">
        <v>1.87</v>
      </c>
      <c r="O363" t="s">
        <v>214</v>
      </c>
      <c r="P363">
        <v>1.87</v>
      </c>
      <c r="Q363">
        <v>20</v>
      </c>
    </row>
    <row r="364" spans="1:17" x14ac:dyDescent="0.2">
      <c r="A364">
        <v>8005621</v>
      </c>
      <c r="C364" t="s">
        <v>55</v>
      </c>
      <c r="D364" t="s">
        <v>221</v>
      </c>
      <c r="E364" t="s">
        <v>168</v>
      </c>
      <c r="F364" t="s">
        <v>55</v>
      </c>
      <c r="G364" t="s">
        <v>222</v>
      </c>
      <c r="H364">
        <v>0</v>
      </c>
      <c r="I364">
        <v>0</v>
      </c>
      <c r="J364">
        <v>0</v>
      </c>
      <c r="K364">
        <v>20</v>
      </c>
      <c r="L364" t="s">
        <v>369</v>
      </c>
      <c r="M364" t="s">
        <v>213</v>
      </c>
      <c r="N364">
        <v>0.25</v>
      </c>
      <c r="O364" t="s">
        <v>214</v>
      </c>
      <c r="P364">
        <v>0.25</v>
      </c>
      <c r="Q364">
        <v>20</v>
      </c>
    </row>
    <row r="365" spans="1:17" x14ac:dyDescent="0.2">
      <c r="A365">
        <v>8005621</v>
      </c>
      <c r="B365" s="19">
        <v>42067</v>
      </c>
      <c r="C365" t="s">
        <v>55</v>
      </c>
      <c r="D365" t="s">
        <v>221</v>
      </c>
      <c r="E365" t="s">
        <v>2</v>
      </c>
      <c r="F365" t="s">
        <v>55</v>
      </c>
      <c r="G365" t="s">
        <v>211</v>
      </c>
      <c r="H365">
        <v>0</v>
      </c>
      <c r="I365">
        <v>0.15</v>
      </c>
      <c r="J365">
        <v>0.15</v>
      </c>
      <c r="K365">
        <v>10</v>
      </c>
      <c r="L365" t="s">
        <v>228</v>
      </c>
      <c r="M365" t="s">
        <v>217</v>
      </c>
      <c r="N365">
        <v>0.25</v>
      </c>
      <c r="O365" t="s">
        <v>214</v>
      </c>
      <c r="P365">
        <v>0.25</v>
      </c>
      <c r="Q365">
        <v>20</v>
      </c>
    </row>
    <row r="366" spans="1:17" x14ac:dyDescent="0.2">
      <c r="A366">
        <v>8005621</v>
      </c>
      <c r="B366" s="19">
        <v>42067</v>
      </c>
      <c r="C366" t="s">
        <v>55</v>
      </c>
      <c r="D366" t="s">
        <v>221</v>
      </c>
      <c r="E366" t="s">
        <v>1</v>
      </c>
      <c r="F366" t="s">
        <v>55</v>
      </c>
      <c r="G366" t="s">
        <v>211</v>
      </c>
      <c r="H366">
        <v>0</v>
      </c>
      <c r="I366">
        <v>1.5</v>
      </c>
      <c r="J366">
        <v>1.5</v>
      </c>
      <c r="K366">
        <v>10</v>
      </c>
      <c r="L366" t="s">
        <v>228</v>
      </c>
      <c r="M366" t="s">
        <v>217</v>
      </c>
      <c r="N366">
        <v>0.25</v>
      </c>
      <c r="O366" t="s">
        <v>214</v>
      </c>
      <c r="P366">
        <v>0.25</v>
      </c>
      <c r="Q366">
        <v>20</v>
      </c>
    </row>
    <row r="367" spans="1:17" x14ac:dyDescent="0.2">
      <c r="A367">
        <v>8005622</v>
      </c>
      <c r="C367" t="s">
        <v>55</v>
      </c>
      <c r="D367" t="s">
        <v>221</v>
      </c>
      <c r="E367" t="s">
        <v>168</v>
      </c>
      <c r="F367" t="s">
        <v>55</v>
      </c>
      <c r="G367" t="s">
        <v>222</v>
      </c>
      <c r="H367">
        <v>0</v>
      </c>
      <c r="I367">
        <v>0</v>
      </c>
      <c r="J367">
        <v>0</v>
      </c>
      <c r="K367">
        <v>20</v>
      </c>
      <c r="L367" t="s">
        <v>369</v>
      </c>
      <c r="M367" t="s">
        <v>213</v>
      </c>
      <c r="N367">
        <v>0.26</v>
      </c>
      <c r="O367" t="s">
        <v>214</v>
      </c>
      <c r="P367">
        <v>0.26</v>
      </c>
      <c r="Q367">
        <v>20</v>
      </c>
    </row>
    <row r="368" spans="1:17" x14ac:dyDescent="0.2">
      <c r="A368">
        <v>8005622</v>
      </c>
      <c r="B368" s="19">
        <v>42081</v>
      </c>
      <c r="C368" t="s">
        <v>55</v>
      </c>
      <c r="D368" t="s">
        <v>221</v>
      </c>
      <c r="E368" t="s">
        <v>2</v>
      </c>
      <c r="F368" t="s">
        <v>55</v>
      </c>
      <c r="G368" t="s">
        <v>211</v>
      </c>
      <c r="H368">
        <v>0</v>
      </c>
      <c r="I368">
        <v>0.15</v>
      </c>
      <c r="J368">
        <v>0.15</v>
      </c>
      <c r="K368">
        <v>10</v>
      </c>
      <c r="L368" t="s">
        <v>228</v>
      </c>
      <c r="M368" t="s">
        <v>217</v>
      </c>
      <c r="N368">
        <v>0.26</v>
      </c>
      <c r="O368" t="s">
        <v>214</v>
      </c>
      <c r="P368">
        <v>0.26</v>
      </c>
      <c r="Q368">
        <v>20</v>
      </c>
    </row>
    <row r="369" spans="1:17" x14ac:dyDescent="0.2">
      <c r="A369">
        <v>8005622</v>
      </c>
      <c r="B369" s="19">
        <v>42081</v>
      </c>
      <c r="C369" t="s">
        <v>55</v>
      </c>
      <c r="D369" t="s">
        <v>221</v>
      </c>
      <c r="E369" t="s">
        <v>80</v>
      </c>
      <c r="F369" t="s">
        <v>55</v>
      </c>
      <c r="G369" t="s">
        <v>211</v>
      </c>
      <c r="H369">
        <v>0</v>
      </c>
      <c r="I369">
        <v>1.5</v>
      </c>
      <c r="J369">
        <v>1.5</v>
      </c>
      <c r="K369">
        <v>10</v>
      </c>
      <c r="L369" t="s">
        <v>228</v>
      </c>
      <c r="M369" t="s">
        <v>217</v>
      </c>
      <c r="N369">
        <v>0.26</v>
      </c>
      <c r="O369" t="s">
        <v>214</v>
      </c>
      <c r="P369">
        <v>0.26</v>
      </c>
      <c r="Q369">
        <v>20</v>
      </c>
    </row>
    <row r="370" spans="1:17" x14ac:dyDescent="0.2">
      <c r="A370">
        <v>8005623</v>
      </c>
      <c r="C370" t="s">
        <v>55</v>
      </c>
      <c r="D370" t="s">
        <v>221</v>
      </c>
      <c r="E370" t="s">
        <v>168</v>
      </c>
      <c r="F370" t="s">
        <v>55</v>
      </c>
      <c r="G370" t="s">
        <v>222</v>
      </c>
      <c r="H370">
        <v>0</v>
      </c>
      <c r="I370">
        <v>0</v>
      </c>
      <c r="J370">
        <v>0</v>
      </c>
      <c r="K370">
        <v>20</v>
      </c>
      <c r="L370" t="s">
        <v>369</v>
      </c>
      <c r="M370" t="s">
        <v>213</v>
      </c>
      <c r="N370">
        <v>0.3</v>
      </c>
      <c r="O370" t="s">
        <v>214</v>
      </c>
      <c r="P370">
        <v>0.3</v>
      </c>
      <c r="Q370">
        <v>20</v>
      </c>
    </row>
    <row r="371" spans="1:17" x14ac:dyDescent="0.2">
      <c r="A371">
        <v>8005623</v>
      </c>
      <c r="B371" s="19">
        <v>42128</v>
      </c>
      <c r="C371" t="s">
        <v>55</v>
      </c>
      <c r="D371" t="s">
        <v>221</v>
      </c>
      <c r="E371" t="s">
        <v>2</v>
      </c>
      <c r="F371" t="s">
        <v>55</v>
      </c>
      <c r="G371" t="s">
        <v>211</v>
      </c>
      <c r="H371">
        <v>0</v>
      </c>
      <c r="I371">
        <v>0.15</v>
      </c>
      <c r="J371">
        <v>0.15</v>
      </c>
      <c r="K371">
        <v>10</v>
      </c>
      <c r="L371" t="s">
        <v>228</v>
      </c>
      <c r="M371" t="s">
        <v>217</v>
      </c>
      <c r="N371">
        <v>0.3</v>
      </c>
      <c r="O371" t="s">
        <v>214</v>
      </c>
      <c r="P371">
        <v>0.3</v>
      </c>
      <c r="Q371">
        <v>20</v>
      </c>
    </row>
    <row r="372" spans="1:17" x14ac:dyDescent="0.2">
      <c r="A372">
        <v>8005623</v>
      </c>
      <c r="B372" s="19">
        <v>42128</v>
      </c>
      <c r="C372" t="s">
        <v>55</v>
      </c>
      <c r="D372" t="s">
        <v>221</v>
      </c>
      <c r="E372" t="s">
        <v>300</v>
      </c>
      <c r="F372" t="s">
        <v>55</v>
      </c>
      <c r="G372" t="s">
        <v>211</v>
      </c>
      <c r="H372">
        <v>0</v>
      </c>
      <c r="I372">
        <v>1.5</v>
      </c>
      <c r="J372">
        <v>1.5</v>
      </c>
      <c r="K372">
        <v>10</v>
      </c>
      <c r="L372" t="s">
        <v>228</v>
      </c>
      <c r="M372" t="s">
        <v>217</v>
      </c>
      <c r="N372">
        <v>0.3</v>
      </c>
      <c r="O372" t="s">
        <v>214</v>
      </c>
      <c r="P372">
        <v>0.3</v>
      </c>
      <c r="Q372">
        <v>20</v>
      </c>
    </row>
    <row r="373" spans="1:17" x14ac:dyDescent="0.2">
      <c r="A373">
        <v>8005624</v>
      </c>
      <c r="C373" t="s">
        <v>55</v>
      </c>
      <c r="D373" t="s">
        <v>221</v>
      </c>
      <c r="E373" t="s">
        <v>168</v>
      </c>
      <c r="F373" t="s">
        <v>55</v>
      </c>
      <c r="G373" t="s">
        <v>222</v>
      </c>
      <c r="H373">
        <v>0</v>
      </c>
      <c r="I373">
        <v>0</v>
      </c>
      <c r="J373">
        <v>0</v>
      </c>
      <c r="K373">
        <v>20</v>
      </c>
      <c r="L373" t="s">
        <v>369</v>
      </c>
      <c r="M373" t="s">
        <v>213</v>
      </c>
      <c r="N373">
        <v>0.5</v>
      </c>
      <c r="O373" t="s">
        <v>214</v>
      </c>
      <c r="P373">
        <v>0.5</v>
      </c>
      <c r="Q373">
        <v>20</v>
      </c>
    </row>
    <row r="374" spans="1:17" x14ac:dyDescent="0.2">
      <c r="A374">
        <v>8005624</v>
      </c>
      <c r="B374" s="19">
        <v>42175</v>
      </c>
      <c r="C374" t="s">
        <v>55</v>
      </c>
      <c r="D374" t="s">
        <v>221</v>
      </c>
      <c r="E374" t="s">
        <v>2</v>
      </c>
      <c r="F374" t="s">
        <v>55</v>
      </c>
      <c r="G374" t="s">
        <v>211</v>
      </c>
      <c r="H374">
        <v>0</v>
      </c>
      <c r="I374">
        <v>0.15</v>
      </c>
      <c r="J374">
        <v>0.15</v>
      </c>
      <c r="K374">
        <v>10</v>
      </c>
      <c r="L374" t="s">
        <v>228</v>
      </c>
      <c r="M374" t="s">
        <v>217</v>
      </c>
      <c r="N374">
        <v>0.5</v>
      </c>
      <c r="O374" t="s">
        <v>214</v>
      </c>
      <c r="P374">
        <v>0.5</v>
      </c>
      <c r="Q374">
        <v>20</v>
      </c>
    </row>
    <row r="375" spans="1:17" x14ac:dyDescent="0.2">
      <c r="A375">
        <v>8005624</v>
      </c>
      <c r="B375" s="19">
        <v>42175</v>
      </c>
      <c r="C375" t="s">
        <v>55</v>
      </c>
      <c r="D375" t="s">
        <v>221</v>
      </c>
      <c r="E375" t="s">
        <v>296</v>
      </c>
      <c r="F375" t="s">
        <v>55</v>
      </c>
      <c r="G375" t="s">
        <v>211</v>
      </c>
      <c r="H375">
        <v>0</v>
      </c>
      <c r="I375">
        <v>1.5</v>
      </c>
      <c r="J375">
        <v>1.5</v>
      </c>
      <c r="K375">
        <v>10</v>
      </c>
      <c r="L375" t="s">
        <v>228</v>
      </c>
      <c r="M375" t="s">
        <v>217</v>
      </c>
      <c r="N375">
        <v>0.5</v>
      </c>
      <c r="O375" t="s">
        <v>214</v>
      </c>
      <c r="P375">
        <v>0.5</v>
      </c>
      <c r="Q375">
        <v>20</v>
      </c>
    </row>
    <row r="376" spans="1:17" x14ac:dyDescent="0.2">
      <c r="A376">
        <v>8005625</v>
      </c>
      <c r="C376" t="s">
        <v>55</v>
      </c>
      <c r="D376" t="s">
        <v>221</v>
      </c>
      <c r="E376" t="s">
        <v>168</v>
      </c>
      <c r="F376" t="s">
        <v>55</v>
      </c>
      <c r="G376" t="s">
        <v>222</v>
      </c>
      <c r="H376">
        <v>0</v>
      </c>
      <c r="I376">
        <v>0</v>
      </c>
      <c r="J376">
        <v>0</v>
      </c>
      <c r="K376">
        <v>20</v>
      </c>
      <c r="L376" t="s">
        <v>369</v>
      </c>
      <c r="M376" t="s">
        <v>213</v>
      </c>
      <c r="N376">
        <v>0.56000000000000005</v>
      </c>
      <c r="O376" t="s">
        <v>214</v>
      </c>
      <c r="P376">
        <v>0.56000000000000005</v>
      </c>
      <c r="Q376">
        <v>20</v>
      </c>
    </row>
    <row r="377" spans="1:17" x14ac:dyDescent="0.2">
      <c r="A377">
        <v>8005625</v>
      </c>
      <c r="B377" s="19">
        <v>42152</v>
      </c>
      <c r="C377" t="s">
        <v>55</v>
      </c>
      <c r="D377" t="s">
        <v>221</v>
      </c>
      <c r="E377" t="s">
        <v>2</v>
      </c>
      <c r="F377" t="s">
        <v>55</v>
      </c>
      <c r="G377" t="s">
        <v>211</v>
      </c>
      <c r="H377">
        <v>0</v>
      </c>
      <c r="I377">
        <v>0.15</v>
      </c>
      <c r="J377">
        <v>0.15</v>
      </c>
      <c r="K377">
        <v>10</v>
      </c>
      <c r="L377" t="s">
        <v>228</v>
      </c>
      <c r="M377" t="s">
        <v>217</v>
      </c>
      <c r="N377">
        <v>0.56000000000000005</v>
      </c>
      <c r="O377" t="s">
        <v>214</v>
      </c>
      <c r="P377">
        <v>0.56000000000000005</v>
      </c>
      <c r="Q377">
        <v>20</v>
      </c>
    </row>
    <row r="378" spans="1:17" x14ac:dyDescent="0.2">
      <c r="A378">
        <v>8005626</v>
      </c>
      <c r="C378" t="s">
        <v>55</v>
      </c>
      <c r="D378" t="s">
        <v>221</v>
      </c>
      <c r="E378" t="s">
        <v>168</v>
      </c>
      <c r="F378" t="s">
        <v>55</v>
      </c>
      <c r="G378" t="s">
        <v>222</v>
      </c>
      <c r="H378">
        <v>0</v>
      </c>
      <c r="I378">
        <v>0</v>
      </c>
      <c r="J378">
        <v>0</v>
      </c>
      <c r="K378">
        <v>20</v>
      </c>
      <c r="L378" t="s">
        <v>369</v>
      </c>
      <c r="M378" t="s">
        <v>213</v>
      </c>
      <c r="N378">
        <v>0.25</v>
      </c>
      <c r="O378" t="s">
        <v>214</v>
      </c>
      <c r="P378">
        <v>0.25</v>
      </c>
      <c r="Q378">
        <v>20</v>
      </c>
    </row>
    <row r="379" spans="1:17" x14ac:dyDescent="0.2">
      <c r="A379">
        <v>8005626</v>
      </c>
      <c r="B379" s="19">
        <v>42090</v>
      </c>
      <c r="C379" t="s">
        <v>55</v>
      </c>
      <c r="D379" t="s">
        <v>221</v>
      </c>
      <c r="E379" t="s">
        <v>2</v>
      </c>
      <c r="F379" t="s">
        <v>55</v>
      </c>
      <c r="G379" t="s">
        <v>211</v>
      </c>
      <c r="H379">
        <v>0</v>
      </c>
      <c r="I379">
        <v>0.15</v>
      </c>
      <c r="J379">
        <v>0.15</v>
      </c>
      <c r="K379">
        <v>10</v>
      </c>
      <c r="L379" t="s">
        <v>228</v>
      </c>
      <c r="M379" t="s">
        <v>217</v>
      </c>
      <c r="N379">
        <v>0.25</v>
      </c>
      <c r="O379" t="s">
        <v>214</v>
      </c>
      <c r="P379">
        <v>0.25</v>
      </c>
      <c r="Q379">
        <v>20</v>
      </c>
    </row>
    <row r="380" spans="1:17" x14ac:dyDescent="0.2">
      <c r="A380">
        <v>8005626</v>
      </c>
      <c r="B380" s="19">
        <v>42090</v>
      </c>
      <c r="C380" t="s">
        <v>55</v>
      </c>
      <c r="D380" t="s">
        <v>221</v>
      </c>
      <c r="E380" t="s">
        <v>300</v>
      </c>
      <c r="F380" t="s">
        <v>55</v>
      </c>
      <c r="G380" t="s">
        <v>211</v>
      </c>
      <c r="H380">
        <v>0</v>
      </c>
      <c r="I380">
        <v>1.5</v>
      </c>
      <c r="J380">
        <v>1.5</v>
      </c>
      <c r="K380">
        <v>10</v>
      </c>
      <c r="L380" t="s">
        <v>228</v>
      </c>
      <c r="M380" t="s">
        <v>217</v>
      </c>
      <c r="N380">
        <v>0.25</v>
      </c>
      <c r="O380" t="s">
        <v>214</v>
      </c>
      <c r="P380">
        <v>0.25</v>
      </c>
      <c r="Q380">
        <v>20</v>
      </c>
    </row>
    <row r="381" spans="1:17" x14ac:dyDescent="0.2">
      <c r="A381">
        <v>8005627</v>
      </c>
      <c r="C381" t="s">
        <v>55</v>
      </c>
      <c r="D381" t="s">
        <v>221</v>
      </c>
      <c r="E381" t="s">
        <v>168</v>
      </c>
      <c r="F381" t="s">
        <v>55</v>
      </c>
      <c r="G381" t="s">
        <v>222</v>
      </c>
      <c r="H381">
        <v>0</v>
      </c>
      <c r="I381">
        <v>0</v>
      </c>
      <c r="J381">
        <v>0</v>
      </c>
      <c r="K381">
        <v>20</v>
      </c>
      <c r="L381" t="s">
        <v>369</v>
      </c>
      <c r="M381" t="s">
        <v>213</v>
      </c>
      <c r="N381">
        <v>1</v>
      </c>
      <c r="O381" t="s">
        <v>214</v>
      </c>
      <c r="P381">
        <v>1</v>
      </c>
      <c r="Q381">
        <v>20</v>
      </c>
    </row>
    <row r="382" spans="1:17" x14ac:dyDescent="0.2">
      <c r="A382">
        <v>8005627</v>
      </c>
      <c r="B382" s="19">
        <v>42241</v>
      </c>
      <c r="C382" t="s">
        <v>55</v>
      </c>
      <c r="D382" t="s">
        <v>221</v>
      </c>
      <c r="E382" t="s">
        <v>2</v>
      </c>
      <c r="F382" t="s">
        <v>55</v>
      </c>
      <c r="G382" t="s">
        <v>211</v>
      </c>
      <c r="H382">
        <v>0</v>
      </c>
      <c r="I382">
        <v>0.15</v>
      </c>
      <c r="J382">
        <v>0.15</v>
      </c>
      <c r="K382">
        <v>10</v>
      </c>
      <c r="L382" t="s">
        <v>228</v>
      </c>
      <c r="M382" t="s">
        <v>217</v>
      </c>
      <c r="N382">
        <v>1</v>
      </c>
      <c r="O382" t="s">
        <v>214</v>
      </c>
      <c r="P382">
        <v>1</v>
      </c>
      <c r="Q382">
        <v>20</v>
      </c>
    </row>
    <row r="383" spans="1:17" x14ac:dyDescent="0.2">
      <c r="A383">
        <v>8005627</v>
      </c>
      <c r="B383" s="19">
        <v>42241</v>
      </c>
      <c r="C383" t="s">
        <v>55</v>
      </c>
      <c r="D383" t="s">
        <v>221</v>
      </c>
      <c r="E383" t="s">
        <v>296</v>
      </c>
      <c r="F383" t="s">
        <v>55</v>
      </c>
      <c r="G383" t="s">
        <v>211</v>
      </c>
      <c r="H383">
        <v>0</v>
      </c>
      <c r="I383">
        <v>1.5</v>
      </c>
      <c r="J383">
        <v>1.5</v>
      </c>
      <c r="K383">
        <v>10</v>
      </c>
      <c r="L383" t="s">
        <v>228</v>
      </c>
      <c r="M383" t="s">
        <v>217</v>
      </c>
      <c r="N383">
        <v>1</v>
      </c>
      <c r="O383" t="s">
        <v>214</v>
      </c>
      <c r="P383">
        <v>1</v>
      </c>
      <c r="Q383">
        <v>20</v>
      </c>
    </row>
    <row r="384" spans="1:17" x14ac:dyDescent="0.2">
      <c r="A384">
        <v>8005628</v>
      </c>
      <c r="C384" t="s">
        <v>55</v>
      </c>
      <c r="D384" t="s">
        <v>221</v>
      </c>
      <c r="E384" t="s">
        <v>168</v>
      </c>
      <c r="F384" t="s">
        <v>55</v>
      </c>
      <c r="G384" t="s">
        <v>222</v>
      </c>
      <c r="H384">
        <v>0</v>
      </c>
      <c r="I384">
        <v>0</v>
      </c>
      <c r="J384">
        <v>0</v>
      </c>
      <c r="K384">
        <v>20</v>
      </c>
      <c r="L384" t="s">
        <v>369</v>
      </c>
      <c r="M384" t="s">
        <v>213</v>
      </c>
      <c r="N384">
        <v>1.5</v>
      </c>
      <c r="O384" t="s">
        <v>214</v>
      </c>
      <c r="P384">
        <v>1.5</v>
      </c>
      <c r="Q384">
        <v>20</v>
      </c>
    </row>
    <row r="385" spans="1:17" x14ac:dyDescent="0.2">
      <c r="A385">
        <v>8005628</v>
      </c>
      <c r="B385" s="19">
        <v>42180</v>
      </c>
      <c r="C385" t="s">
        <v>55</v>
      </c>
      <c r="D385" t="s">
        <v>221</v>
      </c>
      <c r="E385" t="s">
        <v>2</v>
      </c>
      <c r="F385" t="s">
        <v>55</v>
      </c>
      <c r="G385" t="s">
        <v>211</v>
      </c>
      <c r="H385">
        <v>0</v>
      </c>
      <c r="I385">
        <v>0.15</v>
      </c>
      <c r="J385">
        <v>0.15</v>
      </c>
      <c r="K385">
        <v>10</v>
      </c>
      <c r="L385" t="s">
        <v>228</v>
      </c>
      <c r="M385" t="s">
        <v>217</v>
      </c>
      <c r="N385">
        <v>1.5</v>
      </c>
      <c r="O385" t="s">
        <v>214</v>
      </c>
      <c r="P385">
        <v>1.5</v>
      </c>
      <c r="Q385">
        <v>20</v>
      </c>
    </row>
    <row r="386" spans="1:17" x14ac:dyDescent="0.2">
      <c r="A386">
        <v>8005628</v>
      </c>
      <c r="B386" s="19">
        <v>42180</v>
      </c>
      <c r="C386" t="s">
        <v>55</v>
      </c>
      <c r="D386" t="s">
        <v>221</v>
      </c>
      <c r="E386" t="s">
        <v>1</v>
      </c>
      <c r="F386" t="s">
        <v>55</v>
      </c>
      <c r="G386" t="s">
        <v>211</v>
      </c>
      <c r="H386">
        <v>0</v>
      </c>
      <c r="I386">
        <v>1.5</v>
      </c>
      <c r="J386">
        <v>1.5</v>
      </c>
      <c r="K386">
        <v>10</v>
      </c>
      <c r="L386" t="s">
        <v>228</v>
      </c>
      <c r="M386" t="s">
        <v>217</v>
      </c>
      <c r="N386">
        <v>1.5</v>
      </c>
      <c r="O386" t="s">
        <v>214</v>
      </c>
      <c r="P386">
        <v>1.5</v>
      </c>
      <c r="Q386">
        <v>20</v>
      </c>
    </row>
    <row r="387" spans="1:17" x14ac:dyDescent="0.2">
      <c r="A387">
        <v>8005628</v>
      </c>
      <c r="B387" s="19">
        <v>42228</v>
      </c>
      <c r="C387" t="s">
        <v>55</v>
      </c>
      <c r="D387" t="s">
        <v>221</v>
      </c>
      <c r="E387" t="s">
        <v>43</v>
      </c>
      <c r="F387" t="s">
        <v>55</v>
      </c>
      <c r="G387" t="s">
        <v>211</v>
      </c>
      <c r="H387">
        <v>0</v>
      </c>
      <c r="I387">
        <v>0.1</v>
      </c>
      <c r="J387">
        <v>0.1</v>
      </c>
      <c r="K387">
        <v>10</v>
      </c>
      <c r="L387" t="s">
        <v>234</v>
      </c>
      <c r="M387" t="s">
        <v>218</v>
      </c>
      <c r="N387">
        <v>1.5</v>
      </c>
      <c r="O387" t="s">
        <v>214</v>
      </c>
      <c r="P387">
        <v>1.5</v>
      </c>
      <c r="Q387">
        <v>20</v>
      </c>
    </row>
    <row r="388" spans="1:17" x14ac:dyDescent="0.2">
      <c r="A388">
        <v>8005628</v>
      </c>
      <c r="B388" s="19">
        <v>42228</v>
      </c>
      <c r="C388" t="s">
        <v>55</v>
      </c>
      <c r="D388" t="s">
        <v>221</v>
      </c>
      <c r="E388" t="s">
        <v>4</v>
      </c>
      <c r="F388" t="s">
        <v>55</v>
      </c>
      <c r="G388" t="s">
        <v>211</v>
      </c>
      <c r="H388">
        <v>0</v>
      </c>
      <c r="I388">
        <v>0.3</v>
      </c>
      <c r="J388">
        <v>0.3</v>
      </c>
      <c r="K388">
        <v>10</v>
      </c>
      <c r="L388" t="s">
        <v>345</v>
      </c>
      <c r="M388" t="s">
        <v>218</v>
      </c>
      <c r="N388">
        <v>1.5</v>
      </c>
      <c r="O388" t="s">
        <v>214</v>
      </c>
      <c r="P388">
        <v>1.5</v>
      </c>
      <c r="Q388">
        <v>20</v>
      </c>
    </row>
    <row r="389" spans="1:17" x14ac:dyDescent="0.2">
      <c r="A389">
        <v>8005628</v>
      </c>
      <c r="B389" s="19">
        <v>42228</v>
      </c>
      <c r="C389" t="s">
        <v>55</v>
      </c>
      <c r="D389" t="s">
        <v>221</v>
      </c>
      <c r="E389" t="s">
        <v>3</v>
      </c>
      <c r="F389" t="s">
        <v>55</v>
      </c>
      <c r="G389" t="s">
        <v>211</v>
      </c>
      <c r="H389">
        <v>0</v>
      </c>
      <c r="I389">
        <v>0.25</v>
      </c>
      <c r="J389">
        <v>0.25</v>
      </c>
      <c r="K389">
        <v>9</v>
      </c>
      <c r="L389" t="s">
        <v>235</v>
      </c>
      <c r="M389" t="s">
        <v>218</v>
      </c>
      <c r="N389">
        <v>1.5</v>
      </c>
      <c r="O389" t="s">
        <v>214</v>
      </c>
      <c r="P389">
        <v>1.5</v>
      </c>
      <c r="Q389">
        <v>20</v>
      </c>
    </row>
    <row r="390" spans="1:17" x14ac:dyDescent="0.2">
      <c r="A390">
        <v>8005629</v>
      </c>
      <c r="C390" t="s">
        <v>55</v>
      </c>
      <c r="D390" t="s">
        <v>221</v>
      </c>
      <c r="E390" t="s">
        <v>168</v>
      </c>
      <c r="F390" t="s">
        <v>55</v>
      </c>
      <c r="G390" t="s">
        <v>222</v>
      </c>
      <c r="H390">
        <v>0</v>
      </c>
      <c r="I390">
        <v>0</v>
      </c>
      <c r="J390">
        <v>0</v>
      </c>
      <c r="K390">
        <v>20</v>
      </c>
      <c r="L390" t="s">
        <v>369</v>
      </c>
      <c r="M390" t="s">
        <v>213</v>
      </c>
      <c r="N390">
        <v>0.25</v>
      </c>
      <c r="O390" t="s">
        <v>214</v>
      </c>
      <c r="P390">
        <v>0.25</v>
      </c>
      <c r="Q390">
        <v>20</v>
      </c>
    </row>
    <row r="391" spans="1:17" x14ac:dyDescent="0.2">
      <c r="A391">
        <v>8005629</v>
      </c>
      <c r="B391" s="19">
        <v>42067</v>
      </c>
      <c r="C391" t="s">
        <v>55</v>
      </c>
      <c r="D391" t="s">
        <v>221</v>
      </c>
      <c r="E391" t="s">
        <v>2</v>
      </c>
      <c r="F391" t="s">
        <v>55</v>
      </c>
      <c r="G391" t="s">
        <v>211</v>
      </c>
      <c r="H391">
        <v>0</v>
      </c>
      <c r="I391">
        <v>0.15</v>
      </c>
      <c r="J391">
        <v>0.15</v>
      </c>
      <c r="K391">
        <v>10</v>
      </c>
      <c r="L391" t="s">
        <v>228</v>
      </c>
      <c r="M391" t="s">
        <v>217</v>
      </c>
      <c r="N391">
        <v>0.25</v>
      </c>
      <c r="O391" t="s">
        <v>214</v>
      </c>
      <c r="P391">
        <v>0.25</v>
      </c>
      <c r="Q391">
        <v>20</v>
      </c>
    </row>
    <row r="392" spans="1:17" x14ac:dyDescent="0.2">
      <c r="A392">
        <v>8005629</v>
      </c>
      <c r="B392" s="19">
        <v>42067</v>
      </c>
      <c r="C392" t="s">
        <v>55</v>
      </c>
      <c r="D392" t="s">
        <v>221</v>
      </c>
      <c r="E392" t="s">
        <v>1</v>
      </c>
      <c r="F392" t="s">
        <v>55</v>
      </c>
      <c r="G392" t="s">
        <v>211</v>
      </c>
      <c r="H392">
        <v>0</v>
      </c>
      <c r="I392">
        <v>1.5</v>
      </c>
      <c r="J392">
        <v>1.5</v>
      </c>
      <c r="K392">
        <v>10</v>
      </c>
      <c r="L392" t="s">
        <v>228</v>
      </c>
      <c r="M392" t="s">
        <v>217</v>
      </c>
      <c r="N392">
        <v>0.25</v>
      </c>
      <c r="O392" t="s">
        <v>214</v>
      </c>
      <c r="P392">
        <v>0.25</v>
      </c>
      <c r="Q392">
        <v>20</v>
      </c>
    </row>
    <row r="393" spans="1:17" x14ac:dyDescent="0.2">
      <c r="A393">
        <v>8005630</v>
      </c>
      <c r="C393" t="s">
        <v>55</v>
      </c>
      <c r="D393" t="s">
        <v>221</v>
      </c>
      <c r="E393" t="s">
        <v>168</v>
      </c>
      <c r="F393" t="s">
        <v>55</v>
      </c>
      <c r="G393" t="s">
        <v>222</v>
      </c>
      <c r="H393">
        <v>0</v>
      </c>
      <c r="I393">
        <v>0</v>
      </c>
      <c r="J393">
        <v>0</v>
      </c>
      <c r="K393">
        <v>20</v>
      </c>
      <c r="L393" t="s">
        <v>369</v>
      </c>
      <c r="M393" t="s">
        <v>213</v>
      </c>
      <c r="N393">
        <v>0.24</v>
      </c>
      <c r="O393" t="s">
        <v>214</v>
      </c>
      <c r="P393">
        <v>0.24</v>
      </c>
      <c r="Q393">
        <v>20</v>
      </c>
    </row>
    <row r="394" spans="1:17" x14ac:dyDescent="0.2">
      <c r="A394">
        <v>8005630</v>
      </c>
      <c r="B394" s="19">
        <v>42081</v>
      </c>
      <c r="C394" t="s">
        <v>55</v>
      </c>
      <c r="D394" t="s">
        <v>221</v>
      </c>
      <c r="E394" t="s">
        <v>2</v>
      </c>
      <c r="F394" t="s">
        <v>55</v>
      </c>
      <c r="G394" t="s">
        <v>211</v>
      </c>
      <c r="H394">
        <v>0</v>
      </c>
      <c r="I394">
        <v>0.15</v>
      </c>
      <c r="J394">
        <v>0.15</v>
      </c>
      <c r="K394">
        <v>10</v>
      </c>
      <c r="L394" t="s">
        <v>228</v>
      </c>
      <c r="M394" t="s">
        <v>217</v>
      </c>
      <c r="N394">
        <v>0.24</v>
      </c>
      <c r="O394" t="s">
        <v>214</v>
      </c>
      <c r="P394">
        <v>0.24</v>
      </c>
      <c r="Q394">
        <v>20</v>
      </c>
    </row>
    <row r="395" spans="1:17" x14ac:dyDescent="0.2">
      <c r="A395">
        <v>8005630</v>
      </c>
      <c r="B395" s="19">
        <v>42081</v>
      </c>
      <c r="C395" t="s">
        <v>55</v>
      </c>
      <c r="D395" t="s">
        <v>221</v>
      </c>
      <c r="E395" t="s">
        <v>80</v>
      </c>
      <c r="F395" t="s">
        <v>55</v>
      </c>
      <c r="G395" t="s">
        <v>211</v>
      </c>
      <c r="H395">
        <v>0</v>
      </c>
      <c r="I395">
        <v>1.5</v>
      </c>
      <c r="J395">
        <v>1.5</v>
      </c>
      <c r="K395">
        <v>10</v>
      </c>
      <c r="L395" t="s">
        <v>228</v>
      </c>
      <c r="M395" t="s">
        <v>217</v>
      </c>
      <c r="N395">
        <v>0.24</v>
      </c>
      <c r="O395" t="s">
        <v>214</v>
      </c>
      <c r="P395">
        <v>0.24</v>
      </c>
      <c r="Q395">
        <v>20</v>
      </c>
    </row>
    <row r="396" spans="1:17" x14ac:dyDescent="0.2">
      <c r="A396">
        <v>8005631</v>
      </c>
      <c r="C396" t="s">
        <v>55</v>
      </c>
      <c r="D396" t="s">
        <v>221</v>
      </c>
      <c r="E396" t="s">
        <v>168</v>
      </c>
      <c r="F396" t="s">
        <v>55</v>
      </c>
      <c r="G396" t="s">
        <v>222</v>
      </c>
      <c r="H396">
        <v>0</v>
      </c>
      <c r="I396">
        <v>0</v>
      </c>
      <c r="J396">
        <v>0</v>
      </c>
      <c r="K396">
        <v>20</v>
      </c>
      <c r="L396" t="s">
        <v>369</v>
      </c>
      <c r="M396" t="s">
        <v>213</v>
      </c>
      <c r="N396">
        <v>0.56000000000000005</v>
      </c>
      <c r="O396" t="s">
        <v>214</v>
      </c>
      <c r="P396">
        <v>0.56000000000000005</v>
      </c>
      <c r="Q396">
        <v>20</v>
      </c>
    </row>
    <row r="397" spans="1:17" x14ac:dyDescent="0.2">
      <c r="A397">
        <v>8005631</v>
      </c>
      <c r="B397" s="19">
        <v>42152</v>
      </c>
      <c r="C397" t="s">
        <v>55</v>
      </c>
      <c r="D397" t="s">
        <v>221</v>
      </c>
      <c r="E397" t="s">
        <v>2</v>
      </c>
      <c r="F397" t="s">
        <v>55</v>
      </c>
      <c r="G397" t="s">
        <v>211</v>
      </c>
      <c r="H397">
        <v>0</v>
      </c>
      <c r="I397">
        <v>0.15</v>
      </c>
      <c r="J397">
        <v>0.15</v>
      </c>
      <c r="K397">
        <v>10</v>
      </c>
      <c r="L397" t="s">
        <v>228</v>
      </c>
      <c r="M397" t="s">
        <v>217</v>
      </c>
      <c r="N397">
        <v>0.56000000000000005</v>
      </c>
      <c r="O397" t="s">
        <v>214</v>
      </c>
      <c r="P397">
        <v>0.56000000000000005</v>
      </c>
      <c r="Q397">
        <v>20</v>
      </c>
    </row>
    <row r="398" spans="1:17" x14ac:dyDescent="0.2">
      <c r="A398">
        <v>8005632</v>
      </c>
      <c r="C398" t="s">
        <v>55</v>
      </c>
      <c r="D398" t="s">
        <v>221</v>
      </c>
      <c r="E398" t="s">
        <v>168</v>
      </c>
      <c r="F398" t="s">
        <v>55</v>
      </c>
      <c r="G398" t="s">
        <v>222</v>
      </c>
      <c r="H398">
        <v>0</v>
      </c>
      <c r="I398">
        <v>0</v>
      </c>
      <c r="J398">
        <v>0</v>
      </c>
      <c r="K398">
        <v>20</v>
      </c>
      <c r="L398" t="s">
        <v>369</v>
      </c>
      <c r="M398" t="s">
        <v>213</v>
      </c>
      <c r="N398">
        <v>2</v>
      </c>
      <c r="O398" t="s">
        <v>214</v>
      </c>
      <c r="P398">
        <v>2</v>
      </c>
      <c r="Q398">
        <v>20</v>
      </c>
    </row>
    <row r="399" spans="1:17" x14ac:dyDescent="0.2">
      <c r="A399">
        <v>8005632</v>
      </c>
      <c r="B399" s="19">
        <v>42184</v>
      </c>
      <c r="C399" t="s">
        <v>55</v>
      </c>
      <c r="D399" t="s">
        <v>221</v>
      </c>
      <c r="E399" t="s">
        <v>2</v>
      </c>
      <c r="F399" t="s">
        <v>55</v>
      </c>
      <c r="G399" t="s">
        <v>211</v>
      </c>
      <c r="H399">
        <v>0</v>
      </c>
      <c r="I399">
        <v>0.15</v>
      </c>
      <c r="J399">
        <v>0.15</v>
      </c>
      <c r="K399">
        <v>10</v>
      </c>
      <c r="L399" t="s">
        <v>228</v>
      </c>
      <c r="M399" t="s">
        <v>217</v>
      </c>
      <c r="N399">
        <v>2</v>
      </c>
      <c r="O399" t="s">
        <v>214</v>
      </c>
      <c r="P399">
        <v>2</v>
      </c>
      <c r="Q399">
        <v>20</v>
      </c>
    </row>
    <row r="400" spans="1:17" x14ac:dyDescent="0.2">
      <c r="A400">
        <v>8005632</v>
      </c>
      <c r="B400" s="19">
        <v>42184</v>
      </c>
      <c r="C400" t="s">
        <v>55</v>
      </c>
      <c r="D400" t="s">
        <v>221</v>
      </c>
      <c r="E400" t="s">
        <v>296</v>
      </c>
      <c r="F400" t="s">
        <v>55</v>
      </c>
      <c r="G400" t="s">
        <v>211</v>
      </c>
      <c r="H400">
        <v>0</v>
      </c>
      <c r="I400">
        <v>1.5</v>
      </c>
      <c r="J400">
        <v>1.5</v>
      </c>
      <c r="K400">
        <v>10</v>
      </c>
      <c r="L400" t="s">
        <v>228</v>
      </c>
      <c r="M400" t="s">
        <v>217</v>
      </c>
      <c r="N400">
        <v>2</v>
      </c>
      <c r="O400" t="s">
        <v>214</v>
      </c>
      <c r="P400">
        <v>2</v>
      </c>
      <c r="Q400">
        <v>20</v>
      </c>
    </row>
    <row r="401" spans="1:17" x14ac:dyDescent="0.2">
      <c r="A401">
        <v>8005632</v>
      </c>
      <c r="B401" s="19">
        <v>42228</v>
      </c>
      <c r="C401" t="s">
        <v>55</v>
      </c>
      <c r="D401" t="s">
        <v>221</v>
      </c>
      <c r="E401" t="s">
        <v>43</v>
      </c>
      <c r="F401" t="s">
        <v>55</v>
      </c>
      <c r="G401" t="s">
        <v>211</v>
      </c>
      <c r="H401">
        <v>0</v>
      </c>
      <c r="I401">
        <v>0.1</v>
      </c>
      <c r="J401">
        <v>0.1</v>
      </c>
      <c r="K401">
        <v>10</v>
      </c>
      <c r="L401" t="s">
        <v>234</v>
      </c>
      <c r="M401" t="s">
        <v>218</v>
      </c>
      <c r="N401">
        <v>2</v>
      </c>
      <c r="O401" t="s">
        <v>214</v>
      </c>
      <c r="P401">
        <v>2</v>
      </c>
      <c r="Q401">
        <v>20</v>
      </c>
    </row>
    <row r="402" spans="1:17" x14ac:dyDescent="0.2">
      <c r="A402">
        <v>8005632</v>
      </c>
      <c r="B402" s="19">
        <v>42228</v>
      </c>
      <c r="C402" t="s">
        <v>55</v>
      </c>
      <c r="D402" t="s">
        <v>221</v>
      </c>
      <c r="E402" t="s">
        <v>4</v>
      </c>
      <c r="F402" t="s">
        <v>55</v>
      </c>
      <c r="G402" t="s">
        <v>211</v>
      </c>
      <c r="H402">
        <v>0</v>
      </c>
      <c r="I402">
        <v>0.3</v>
      </c>
      <c r="J402">
        <v>0.3</v>
      </c>
      <c r="K402">
        <v>10</v>
      </c>
      <c r="L402" t="s">
        <v>345</v>
      </c>
      <c r="M402" t="s">
        <v>218</v>
      </c>
      <c r="N402">
        <v>2</v>
      </c>
      <c r="O402" t="s">
        <v>214</v>
      </c>
      <c r="P402">
        <v>2</v>
      </c>
      <c r="Q402">
        <v>20</v>
      </c>
    </row>
    <row r="403" spans="1:17" x14ac:dyDescent="0.2">
      <c r="A403">
        <v>8005632</v>
      </c>
      <c r="B403" s="19">
        <v>42228</v>
      </c>
      <c r="C403" t="s">
        <v>55</v>
      </c>
      <c r="D403" t="s">
        <v>221</v>
      </c>
      <c r="E403" t="s">
        <v>3</v>
      </c>
      <c r="F403" t="s">
        <v>55</v>
      </c>
      <c r="G403" t="s">
        <v>211</v>
      </c>
      <c r="H403">
        <v>0</v>
      </c>
      <c r="I403">
        <v>0.25</v>
      </c>
      <c r="J403">
        <v>0.25</v>
      </c>
      <c r="K403">
        <v>9</v>
      </c>
      <c r="L403" t="s">
        <v>235</v>
      </c>
      <c r="M403" t="s">
        <v>218</v>
      </c>
      <c r="N403">
        <v>2</v>
      </c>
      <c r="O403" t="s">
        <v>214</v>
      </c>
      <c r="P403">
        <v>2</v>
      </c>
      <c r="Q403">
        <v>20</v>
      </c>
    </row>
    <row r="404" spans="1:17" x14ac:dyDescent="0.2">
      <c r="A404">
        <v>8005633</v>
      </c>
      <c r="C404" t="s">
        <v>55</v>
      </c>
      <c r="D404" t="s">
        <v>221</v>
      </c>
      <c r="E404" t="s">
        <v>168</v>
      </c>
      <c r="F404" t="s">
        <v>55</v>
      </c>
      <c r="G404" t="s">
        <v>222</v>
      </c>
      <c r="H404">
        <v>0</v>
      </c>
      <c r="I404">
        <v>0</v>
      </c>
      <c r="J404">
        <v>0</v>
      </c>
      <c r="K404">
        <v>20</v>
      </c>
      <c r="L404" t="s">
        <v>369</v>
      </c>
      <c r="M404" t="s">
        <v>213</v>
      </c>
      <c r="N404">
        <v>0.2</v>
      </c>
      <c r="O404" t="s">
        <v>214</v>
      </c>
      <c r="P404">
        <v>0.2</v>
      </c>
      <c r="Q404">
        <v>20</v>
      </c>
    </row>
    <row r="405" spans="1:17" x14ac:dyDescent="0.2">
      <c r="A405">
        <v>8005633</v>
      </c>
      <c r="B405" s="19">
        <v>42128</v>
      </c>
      <c r="C405" t="s">
        <v>55</v>
      </c>
      <c r="D405" t="s">
        <v>221</v>
      </c>
      <c r="E405" t="s">
        <v>2</v>
      </c>
      <c r="F405" t="s">
        <v>55</v>
      </c>
      <c r="G405" t="s">
        <v>211</v>
      </c>
      <c r="H405">
        <v>0</v>
      </c>
      <c r="I405">
        <v>0.15</v>
      </c>
      <c r="J405">
        <v>0.15</v>
      </c>
      <c r="K405">
        <v>10</v>
      </c>
      <c r="L405" t="s">
        <v>228</v>
      </c>
      <c r="M405" t="s">
        <v>217</v>
      </c>
      <c r="N405">
        <v>0.2</v>
      </c>
      <c r="O405" t="s">
        <v>214</v>
      </c>
      <c r="P405">
        <v>0.2</v>
      </c>
      <c r="Q405">
        <v>20</v>
      </c>
    </row>
    <row r="406" spans="1:17" x14ac:dyDescent="0.2">
      <c r="A406">
        <v>8005633</v>
      </c>
      <c r="B406" s="19">
        <v>42128</v>
      </c>
      <c r="C406" t="s">
        <v>55</v>
      </c>
      <c r="D406" t="s">
        <v>221</v>
      </c>
      <c r="E406" t="s">
        <v>300</v>
      </c>
      <c r="F406" t="s">
        <v>55</v>
      </c>
      <c r="G406" t="s">
        <v>211</v>
      </c>
      <c r="H406">
        <v>0</v>
      </c>
      <c r="I406">
        <v>1.5</v>
      </c>
      <c r="J406">
        <v>1.5</v>
      </c>
      <c r="K406">
        <v>10</v>
      </c>
      <c r="L406" t="s">
        <v>228</v>
      </c>
      <c r="M406" t="s">
        <v>217</v>
      </c>
      <c r="N406">
        <v>0.2</v>
      </c>
      <c r="O406" t="s">
        <v>214</v>
      </c>
      <c r="P406">
        <v>0.2</v>
      </c>
      <c r="Q406">
        <v>20</v>
      </c>
    </row>
    <row r="407" spans="1:17" x14ac:dyDescent="0.2">
      <c r="A407">
        <v>8005634</v>
      </c>
      <c r="C407" t="s">
        <v>55</v>
      </c>
      <c r="D407" t="s">
        <v>221</v>
      </c>
      <c r="E407" t="s">
        <v>168</v>
      </c>
      <c r="F407" t="s">
        <v>55</v>
      </c>
      <c r="G407" t="s">
        <v>222</v>
      </c>
      <c r="H407">
        <v>0</v>
      </c>
      <c r="I407">
        <v>0</v>
      </c>
      <c r="J407">
        <v>0</v>
      </c>
      <c r="K407">
        <v>20</v>
      </c>
      <c r="L407" t="s">
        <v>369</v>
      </c>
      <c r="M407" t="s">
        <v>213</v>
      </c>
      <c r="N407">
        <v>0.25</v>
      </c>
      <c r="O407" t="s">
        <v>214</v>
      </c>
      <c r="P407">
        <v>0.25</v>
      </c>
      <c r="Q407">
        <v>20</v>
      </c>
    </row>
    <row r="408" spans="1:17" x14ac:dyDescent="0.2">
      <c r="A408">
        <v>8005634</v>
      </c>
      <c r="B408" s="19">
        <v>42090</v>
      </c>
      <c r="C408" t="s">
        <v>55</v>
      </c>
      <c r="D408" t="s">
        <v>221</v>
      </c>
      <c r="E408" t="s">
        <v>2</v>
      </c>
      <c r="F408" t="s">
        <v>55</v>
      </c>
      <c r="G408" t="s">
        <v>211</v>
      </c>
      <c r="H408">
        <v>0</v>
      </c>
      <c r="I408">
        <v>0.15</v>
      </c>
      <c r="J408">
        <v>0.15</v>
      </c>
      <c r="K408">
        <v>10</v>
      </c>
      <c r="L408" t="s">
        <v>228</v>
      </c>
      <c r="M408" t="s">
        <v>217</v>
      </c>
      <c r="N408">
        <v>0.25</v>
      </c>
      <c r="O408" t="s">
        <v>214</v>
      </c>
      <c r="P408">
        <v>0.25</v>
      </c>
      <c r="Q408">
        <v>20</v>
      </c>
    </row>
    <row r="409" spans="1:17" x14ac:dyDescent="0.2">
      <c r="A409">
        <v>8005634</v>
      </c>
      <c r="B409" s="19">
        <v>42090</v>
      </c>
      <c r="C409" t="s">
        <v>55</v>
      </c>
      <c r="D409" t="s">
        <v>221</v>
      </c>
      <c r="E409" t="s">
        <v>300</v>
      </c>
      <c r="F409" t="s">
        <v>55</v>
      </c>
      <c r="G409" t="s">
        <v>211</v>
      </c>
      <c r="H409">
        <v>0</v>
      </c>
      <c r="I409">
        <v>1.5</v>
      </c>
      <c r="J409">
        <v>1.5</v>
      </c>
      <c r="K409">
        <v>10</v>
      </c>
      <c r="L409" t="s">
        <v>228</v>
      </c>
      <c r="M409" t="s">
        <v>217</v>
      </c>
      <c r="N409">
        <v>0.25</v>
      </c>
      <c r="O409" t="s">
        <v>214</v>
      </c>
      <c r="P409">
        <v>0.25</v>
      </c>
      <c r="Q409">
        <v>20</v>
      </c>
    </row>
    <row r="410" spans="1:17" x14ac:dyDescent="0.2">
      <c r="A410">
        <v>8005635</v>
      </c>
      <c r="C410" t="s">
        <v>55</v>
      </c>
      <c r="D410" t="s">
        <v>221</v>
      </c>
      <c r="E410" t="s">
        <v>168</v>
      </c>
      <c r="F410" t="s">
        <v>55</v>
      </c>
      <c r="G410" t="s">
        <v>222</v>
      </c>
      <c r="H410">
        <v>0</v>
      </c>
      <c r="I410">
        <v>0</v>
      </c>
      <c r="J410">
        <v>0</v>
      </c>
      <c r="K410">
        <v>20</v>
      </c>
      <c r="L410" t="s">
        <v>369</v>
      </c>
      <c r="M410" t="s">
        <v>213</v>
      </c>
      <c r="N410">
        <v>0.5</v>
      </c>
      <c r="O410" t="s">
        <v>214</v>
      </c>
      <c r="P410">
        <v>0.5</v>
      </c>
      <c r="Q410">
        <v>20</v>
      </c>
    </row>
    <row r="411" spans="1:17" x14ac:dyDescent="0.2">
      <c r="A411">
        <v>8005635</v>
      </c>
      <c r="B411" s="19">
        <v>42175</v>
      </c>
      <c r="C411" t="s">
        <v>55</v>
      </c>
      <c r="D411" t="s">
        <v>221</v>
      </c>
      <c r="E411" t="s">
        <v>2</v>
      </c>
      <c r="F411" t="s">
        <v>55</v>
      </c>
      <c r="G411" t="s">
        <v>211</v>
      </c>
      <c r="H411">
        <v>0</v>
      </c>
      <c r="I411">
        <v>0.15</v>
      </c>
      <c r="J411">
        <v>0.15</v>
      </c>
      <c r="K411">
        <v>10</v>
      </c>
      <c r="L411" t="s">
        <v>228</v>
      </c>
      <c r="M411" t="s">
        <v>217</v>
      </c>
      <c r="N411">
        <v>0.5</v>
      </c>
      <c r="O411" t="s">
        <v>214</v>
      </c>
      <c r="P411">
        <v>0.5</v>
      </c>
      <c r="Q411">
        <v>20</v>
      </c>
    </row>
    <row r="412" spans="1:17" x14ac:dyDescent="0.2">
      <c r="A412">
        <v>8005635</v>
      </c>
      <c r="B412" s="19">
        <v>42175</v>
      </c>
      <c r="C412" t="s">
        <v>55</v>
      </c>
      <c r="D412" t="s">
        <v>221</v>
      </c>
      <c r="E412" t="s">
        <v>296</v>
      </c>
      <c r="F412" t="s">
        <v>55</v>
      </c>
      <c r="G412" t="s">
        <v>211</v>
      </c>
      <c r="H412">
        <v>0</v>
      </c>
      <c r="I412">
        <v>1.5</v>
      </c>
      <c r="J412">
        <v>1.5</v>
      </c>
      <c r="K412">
        <v>10</v>
      </c>
      <c r="L412" t="s">
        <v>228</v>
      </c>
      <c r="M412" t="s">
        <v>217</v>
      </c>
      <c r="N412">
        <v>0.5</v>
      </c>
      <c r="O412" t="s">
        <v>214</v>
      </c>
      <c r="P412">
        <v>0.5</v>
      </c>
      <c r="Q412">
        <v>20</v>
      </c>
    </row>
    <row r="413" spans="1:17" x14ac:dyDescent="0.2">
      <c r="A413">
        <v>8005636</v>
      </c>
      <c r="C413" t="s">
        <v>55</v>
      </c>
      <c r="D413" t="s">
        <v>221</v>
      </c>
      <c r="E413" t="s">
        <v>168</v>
      </c>
      <c r="F413" t="s">
        <v>55</v>
      </c>
      <c r="G413" t="s">
        <v>222</v>
      </c>
      <c r="H413">
        <v>0</v>
      </c>
      <c r="I413">
        <v>0</v>
      </c>
      <c r="J413">
        <v>0</v>
      </c>
      <c r="K413">
        <v>20</v>
      </c>
      <c r="L413" t="s">
        <v>369</v>
      </c>
      <c r="M413" t="s">
        <v>213</v>
      </c>
      <c r="N413">
        <v>0.56000000000000005</v>
      </c>
      <c r="O413" t="s">
        <v>214</v>
      </c>
      <c r="P413">
        <v>0.56000000000000005</v>
      </c>
      <c r="Q413">
        <v>20</v>
      </c>
    </row>
    <row r="414" spans="1:17" x14ac:dyDescent="0.2">
      <c r="A414">
        <v>8005636</v>
      </c>
      <c r="B414" s="19">
        <v>42152</v>
      </c>
      <c r="C414" t="s">
        <v>55</v>
      </c>
      <c r="D414" t="s">
        <v>221</v>
      </c>
      <c r="E414" t="s">
        <v>2</v>
      </c>
      <c r="F414" t="s">
        <v>55</v>
      </c>
      <c r="G414" t="s">
        <v>211</v>
      </c>
      <c r="H414">
        <v>0</v>
      </c>
      <c r="I414">
        <v>0.15</v>
      </c>
      <c r="J414">
        <v>0.15</v>
      </c>
      <c r="K414">
        <v>10</v>
      </c>
      <c r="L414" t="s">
        <v>228</v>
      </c>
      <c r="M414" t="s">
        <v>217</v>
      </c>
      <c r="N414">
        <v>0.56000000000000005</v>
      </c>
      <c r="O414" t="s">
        <v>214</v>
      </c>
      <c r="P414">
        <v>0.56000000000000005</v>
      </c>
      <c r="Q414">
        <v>20</v>
      </c>
    </row>
    <row r="415" spans="1:17" x14ac:dyDescent="0.2">
      <c r="A415">
        <v>8005637</v>
      </c>
      <c r="C415" t="s">
        <v>55</v>
      </c>
      <c r="D415" t="s">
        <v>221</v>
      </c>
      <c r="E415" t="s">
        <v>168</v>
      </c>
      <c r="F415" t="s">
        <v>55</v>
      </c>
      <c r="G415" t="s">
        <v>222</v>
      </c>
      <c r="H415">
        <v>0</v>
      </c>
      <c r="I415">
        <v>0</v>
      </c>
      <c r="J415">
        <v>0</v>
      </c>
      <c r="K415">
        <v>20</v>
      </c>
      <c r="L415" t="s">
        <v>369</v>
      </c>
      <c r="M415" t="s">
        <v>213</v>
      </c>
      <c r="N415">
        <v>1</v>
      </c>
      <c r="O415" t="s">
        <v>214</v>
      </c>
      <c r="P415">
        <v>1</v>
      </c>
      <c r="Q415">
        <v>20</v>
      </c>
    </row>
    <row r="416" spans="1:17" x14ac:dyDescent="0.2">
      <c r="A416">
        <v>8005637</v>
      </c>
      <c r="C416" t="s">
        <v>55</v>
      </c>
      <c r="D416" t="s">
        <v>221</v>
      </c>
      <c r="E416" t="s">
        <v>2</v>
      </c>
      <c r="F416" t="s">
        <v>55</v>
      </c>
      <c r="G416" t="s">
        <v>211</v>
      </c>
      <c r="H416">
        <v>0</v>
      </c>
      <c r="I416">
        <v>0.15</v>
      </c>
      <c r="J416">
        <v>0.15</v>
      </c>
      <c r="K416">
        <v>10</v>
      </c>
      <c r="L416" t="s">
        <v>228</v>
      </c>
      <c r="M416" t="s">
        <v>217</v>
      </c>
      <c r="N416">
        <v>1</v>
      </c>
      <c r="O416" t="s">
        <v>214</v>
      </c>
      <c r="P416">
        <v>1</v>
      </c>
      <c r="Q416">
        <v>20</v>
      </c>
    </row>
    <row r="417" spans="1:17" x14ac:dyDescent="0.2">
      <c r="A417">
        <v>8005637</v>
      </c>
      <c r="C417" t="s">
        <v>55</v>
      </c>
      <c r="D417" t="s">
        <v>221</v>
      </c>
      <c r="E417" t="s">
        <v>1</v>
      </c>
      <c r="F417" t="s">
        <v>55</v>
      </c>
      <c r="G417" t="s">
        <v>211</v>
      </c>
      <c r="H417">
        <v>0</v>
      </c>
      <c r="I417">
        <v>1.5</v>
      </c>
      <c r="J417">
        <v>1.5</v>
      </c>
      <c r="K417">
        <v>10</v>
      </c>
      <c r="L417" t="s">
        <v>228</v>
      </c>
      <c r="M417" t="s">
        <v>217</v>
      </c>
      <c r="N417">
        <v>1</v>
      </c>
      <c r="O417" t="s">
        <v>214</v>
      </c>
      <c r="P417">
        <v>1</v>
      </c>
      <c r="Q417">
        <v>20</v>
      </c>
    </row>
    <row r="418" spans="1:17" x14ac:dyDescent="0.2">
      <c r="A418">
        <v>8005638</v>
      </c>
      <c r="C418" t="s">
        <v>55</v>
      </c>
      <c r="D418" t="s">
        <v>221</v>
      </c>
      <c r="E418" t="s">
        <v>168</v>
      </c>
      <c r="F418" t="s">
        <v>55</v>
      </c>
      <c r="G418" t="s">
        <v>222</v>
      </c>
      <c r="H418">
        <v>0</v>
      </c>
      <c r="I418">
        <v>0</v>
      </c>
      <c r="J418">
        <v>0</v>
      </c>
      <c r="K418">
        <v>20</v>
      </c>
      <c r="L418" t="s">
        <v>369</v>
      </c>
      <c r="M418" t="s">
        <v>213</v>
      </c>
      <c r="N418">
        <v>1.4</v>
      </c>
      <c r="O418" t="s">
        <v>214</v>
      </c>
      <c r="P418">
        <v>1.4</v>
      </c>
      <c r="Q418">
        <v>20</v>
      </c>
    </row>
    <row r="419" spans="1:17" x14ac:dyDescent="0.2">
      <c r="A419">
        <v>8005638</v>
      </c>
      <c r="B419" s="19">
        <v>42177</v>
      </c>
      <c r="C419" t="s">
        <v>55</v>
      </c>
      <c r="D419" t="s">
        <v>221</v>
      </c>
      <c r="E419" t="s">
        <v>11</v>
      </c>
      <c r="F419" t="s">
        <v>55</v>
      </c>
      <c r="G419" t="s">
        <v>211</v>
      </c>
      <c r="H419">
        <v>0</v>
      </c>
      <c r="I419">
        <v>0.5</v>
      </c>
      <c r="J419">
        <v>0.5</v>
      </c>
      <c r="K419">
        <v>10</v>
      </c>
      <c r="L419" t="s">
        <v>228</v>
      </c>
      <c r="M419" t="s">
        <v>217</v>
      </c>
      <c r="N419">
        <v>1.4</v>
      </c>
      <c r="O419" t="s">
        <v>214</v>
      </c>
      <c r="P419">
        <v>1.4</v>
      </c>
      <c r="Q419">
        <v>20</v>
      </c>
    </row>
    <row r="420" spans="1:17" x14ac:dyDescent="0.2">
      <c r="A420">
        <v>8005638</v>
      </c>
      <c r="B420" s="19">
        <v>42177</v>
      </c>
      <c r="C420" t="s">
        <v>55</v>
      </c>
      <c r="D420" t="s">
        <v>221</v>
      </c>
      <c r="E420" t="s">
        <v>9</v>
      </c>
      <c r="F420" t="s">
        <v>55</v>
      </c>
      <c r="G420" t="s">
        <v>211</v>
      </c>
      <c r="H420">
        <v>0</v>
      </c>
      <c r="I420">
        <v>2</v>
      </c>
      <c r="J420">
        <v>2</v>
      </c>
      <c r="K420">
        <v>10</v>
      </c>
      <c r="L420" t="s">
        <v>228</v>
      </c>
      <c r="M420" t="s">
        <v>217</v>
      </c>
      <c r="N420">
        <v>1.4</v>
      </c>
      <c r="O420" t="s">
        <v>214</v>
      </c>
      <c r="P420">
        <v>1.4</v>
      </c>
      <c r="Q420">
        <v>20</v>
      </c>
    </row>
    <row r="421" spans="1:17" x14ac:dyDescent="0.2">
      <c r="A421">
        <v>8005638</v>
      </c>
      <c r="B421" s="19">
        <v>42179</v>
      </c>
      <c r="C421" t="s">
        <v>55</v>
      </c>
      <c r="D421" t="s">
        <v>221</v>
      </c>
      <c r="E421" t="s">
        <v>10</v>
      </c>
      <c r="F421" t="s">
        <v>55</v>
      </c>
      <c r="G421" t="s">
        <v>211</v>
      </c>
      <c r="H421">
        <v>0</v>
      </c>
      <c r="I421">
        <v>0.7</v>
      </c>
      <c r="J421">
        <v>0.7</v>
      </c>
      <c r="K421">
        <v>9</v>
      </c>
      <c r="L421" t="s">
        <v>228</v>
      </c>
      <c r="M421" t="s">
        <v>218</v>
      </c>
      <c r="N421">
        <v>1.4</v>
      </c>
      <c r="O421" t="s">
        <v>214</v>
      </c>
      <c r="P421">
        <v>1.4</v>
      </c>
      <c r="Q421">
        <v>20</v>
      </c>
    </row>
    <row r="422" spans="1:17" x14ac:dyDescent="0.2">
      <c r="A422">
        <v>8005638</v>
      </c>
      <c r="B422" s="19">
        <v>42179</v>
      </c>
      <c r="C422" t="s">
        <v>55</v>
      </c>
      <c r="D422" t="s">
        <v>221</v>
      </c>
      <c r="E422" t="s">
        <v>8</v>
      </c>
      <c r="F422" t="s">
        <v>55</v>
      </c>
      <c r="G422" t="s">
        <v>211</v>
      </c>
      <c r="H422">
        <v>0</v>
      </c>
      <c r="I422">
        <v>1</v>
      </c>
      <c r="J422">
        <v>1</v>
      </c>
      <c r="K422">
        <v>10</v>
      </c>
      <c r="L422" t="s">
        <v>228</v>
      </c>
      <c r="M422" t="s">
        <v>218</v>
      </c>
      <c r="N422">
        <v>1.4</v>
      </c>
      <c r="O422" t="s">
        <v>214</v>
      </c>
      <c r="P422">
        <v>1.4</v>
      </c>
      <c r="Q422">
        <v>20</v>
      </c>
    </row>
    <row r="423" spans="1:17" x14ac:dyDescent="0.2">
      <c r="A423">
        <v>8005638</v>
      </c>
      <c r="B423" s="19">
        <v>42188</v>
      </c>
      <c r="C423" t="s">
        <v>55</v>
      </c>
      <c r="D423" t="s">
        <v>221</v>
      </c>
      <c r="E423" t="s">
        <v>11</v>
      </c>
      <c r="F423" t="s">
        <v>55</v>
      </c>
      <c r="G423" t="s">
        <v>211</v>
      </c>
      <c r="H423">
        <v>0</v>
      </c>
      <c r="I423">
        <v>0.5</v>
      </c>
      <c r="J423">
        <v>0.5</v>
      </c>
      <c r="K423">
        <v>10</v>
      </c>
      <c r="L423" t="s">
        <v>228</v>
      </c>
      <c r="M423" t="s">
        <v>220</v>
      </c>
      <c r="N423">
        <v>1.4</v>
      </c>
      <c r="O423" t="s">
        <v>214</v>
      </c>
      <c r="P423">
        <v>1.4</v>
      </c>
      <c r="Q423">
        <v>20</v>
      </c>
    </row>
    <row r="424" spans="1:17" x14ac:dyDescent="0.2">
      <c r="A424">
        <v>8005638</v>
      </c>
      <c r="B424" s="19">
        <v>42188</v>
      </c>
      <c r="C424" t="s">
        <v>55</v>
      </c>
      <c r="D424" t="s">
        <v>221</v>
      </c>
      <c r="E424" t="s">
        <v>9</v>
      </c>
      <c r="F424" t="s">
        <v>55</v>
      </c>
      <c r="G424" t="s">
        <v>211</v>
      </c>
      <c r="H424">
        <v>0</v>
      </c>
      <c r="I424">
        <v>2</v>
      </c>
      <c r="J424">
        <v>2</v>
      </c>
      <c r="K424">
        <v>10</v>
      </c>
      <c r="L424" t="s">
        <v>228</v>
      </c>
      <c r="M424" t="s">
        <v>220</v>
      </c>
      <c r="N424">
        <v>1.4</v>
      </c>
      <c r="O424" t="s">
        <v>214</v>
      </c>
      <c r="P424">
        <v>1.4</v>
      </c>
      <c r="Q424">
        <v>20</v>
      </c>
    </row>
    <row r="425" spans="1:17" x14ac:dyDescent="0.2">
      <c r="A425">
        <v>8005639</v>
      </c>
      <c r="C425" t="s">
        <v>55</v>
      </c>
      <c r="D425" t="s">
        <v>221</v>
      </c>
      <c r="E425" t="s">
        <v>168</v>
      </c>
      <c r="F425" t="s">
        <v>55</v>
      </c>
      <c r="G425" t="s">
        <v>222</v>
      </c>
      <c r="H425">
        <v>0</v>
      </c>
      <c r="I425">
        <v>0</v>
      </c>
      <c r="J425">
        <v>0</v>
      </c>
      <c r="K425">
        <v>20</v>
      </c>
      <c r="L425" t="s">
        <v>369</v>
      </c>
      <c r="M425" t="s">
        <v>213</v>
      </c>
      <c r="N425">
        <v>1.8</v>
      </c>
      <c r="O425" t="s">
        <v>214</v>
      </c>
      <c r="P425">
        <v>1.8</v>
      </c>
      <c r="Q425">
        <v>20</v>
      </c>
    </row>
    <row r="426" spans="1:17" x14ac:dyDescent="0.2">
      <c r="A426">
        <v>8005639</v>
      </c>
      <c r="B426" s="19">
        <v>42164</v>
      </c>
      <c r="C426" t="s">
        <v>55</v>
      </c>
      <c r="D426" t="s">
        <v>221</v>
      </c>
      <c r="E426" t="s">
        <v>8</v>
      </c>
      <c r="F426" t="s">
        <v>55</v>
      </c>
      <c r="G426" t="s">
        <v>211</v>
      </c>
      <c r="H426">
        <v>0</v>
      </c>
      <c r="I426">
        <v>0.75</v>
      </c>
      <c r="J426">
        <v>0.75</v>
      </c>
      <c r="K426">
        <v>10</v>
      </c>
      <c r="L426" t="s">
        <v>228</v>
      </c>
      <c r="M426" t="s">
        <v>217</v>
      </c>
      <c r="N426">
        <v>1.8</v>
      </c>
      <c r="O426" t="s">
        <v>214</v>
      </c>
      <c r="P426">
        <v>1.8</v>
      </c>
      <c r="Q426">
        <v>20</v>
      </c>
    </row>
    <row r="427" spans="1:17" x14ac:dyDescent="0.2">
      <c r="A427">
        <v>8005639</v>
      </c>
      <c r="B427" s="19">
        <v>42177</v>
      </c>
      <c r="C427" t="s">
        <v>55</v>
      </c>
      <c r="D427" t="s">
        <v>221</v>
      </c>
      <c r="E427" t="s">
        <v>11</v>
      </c>
      <c r="F427" t="s">
        <v>55</v>
      </c>
      <c r="G427" t="s">
        <v>211</v>
      </c>
      <c r="H427">
        <v>0</v>
      </c>
      <c r="I427">
        <v>0.5</v>
      </c>
      <c r="J427">
        <v>0.5</v>
      </c>
      <c r="K427">
        <v>10</v>
      </c>
      <c r="L427" t="s">
        <v>228</v>
      </c>
      <c r="M427" t="s">
        <v>218</v>
      </c>
      <c r="N427">
        <v>1.8</v>
      </c>
      <c r="O427" t="s">
        <v>214</v>
      </c>
      <c r="P427">
        <v>1.8</v>
      </c>
      <c r="Q427">
        <v>20</v>
      </c>
    </row>
    <row r="428" spans="1:17" x14ac:dyDescent="0.2">
      <c r="A428">
        <v>8005639</v>
      </c>
      <c r="B428" s="19">
        <v>42177</v>
      </c>
      <c r="C428" t="s">
        <v>55</v>
      </c>
      <c r="D428" t="s">
        <v>221</v>
      </c>
      <c r="E428" t="s">
        <v>9</v>
      </c>
      <c r="F428" t="s">
        <v>55</v>
      </c>
      <c r="G428" t="s">
        <v>211</v>
      </c>
      <c r="H428">
        <v>0</v>
      </c>
      <c r="I428">
        <v>2</v>
      </c>
      <c r="J428">
        <v>2</v>
      </c>
      <c r="K428">
        <v>10</v>
      </c>
      <c r="L428" t="s">
        <v>228</v>
      </c>
      <c r="M428" t="s">
        <v>218</v>
      </c>
      <c r="N428">
        <v>1.8</v>
      </c>
      <c r="O428" t="s">
        <v>214</v>
      </c>
      <c r="P428">
        <v>1.8</v>
      </c>
      <c r="Q428">
        <v>20</v>
      </c>
    </row>
    <row r="429" spans="1:17" x14ac:dyDescent="0.2">
      <c r="A429">
        <v>8005639</v>
      </c>
      <c r="B429" s="19">
        <v>42179</v>
      </c>
      <c r="C429" t="s">
        <v>55</v>
      </c>
      <c r="D429" t="s">
        <v>221</v>
      </c>
      <c r="E429" t="s">
        <v>10</v>
      </c>
      <c r="F429" t="s">
        <v>55</v>
      </c>
      <c r="G429" t="s">
        <v>211</v>
      </c>
      <c r="H429">
        <v>0</v>
      </c>
      <c r="I429">
        <v>0.7</v>
      </c>
      <c r="J429">
        <v>0.7</v>
      </c>
      <c r="K429">
        <v>9</v>
      </c>
      <c r="L429" t="s">
        <v>228</v>
      </c>
      <c r="M429" t="s">
        <v>220</v>
      </c>
      <c r="N429">
        <v>1.8</v>
      </c>
      <c r="O429" t="s">
        <v>214</v>
      </c>
      <c r="P429">
        <v>1.8</v>
      </c>
      <c r="Q429">
        <v>20</v>
      </c>
    </row>
    <row r="430" spans="1:17" x14ac:dyDescent="0.2">
      <c r="A430">
        <v>8005639</v>
      </c>
      <c r="B430" s="19">
        <v>42179</v>
      </c>
      <c r="C430" t="s">
        <v>55</v>
      </c>
      <c r="D430" t="s">
        <v>221</v>
      </c>
      <c r="E430" t="s">
        <v>8</v>
      </c>
      <c r="F430" t="s">
        <v>55</v>
      </c>
      <c r="G430" t="s">
        <v>211</v>
      </c>
      <c r="H430">
        <v>0</v>
      </c>
      <c r="I430">
        <v>1</v>
      </c>
      <c r="J430">
        <v>1</v>
      </c>
      <c r="K430">
        <v>10</v>
      </c>
      <c r="L430" t="s">
        <v>228</v>
      </c>
      <c r="M430" t="s">
        <v>220</v>
      </c>
      <c r="N430">
        <v>1.8</v>
      </c>
      <c r="O430" t="s">
        <v>214</v>
      </c>
      <c r="P430">
        <v>1.8</v>
      </c>
      <c r="Q430">
        <v>20</v>
      </c>
    </row>
    <row r="431" spans="1:17" x14ac:dyDescent="0.2">
      <c r="A431">
        <v>8005639</v>
      </c>
      <c r="B431" s="19">
        <v>42188</v>
      </c>
      <c r="C431" t="s">
        <v>55</v>
      </c>
      <c r="D431" t="s">
        <v>221</v>
      </c>
      <c r="E431" t="s">
        <v>11</v>
      </c>
      <c r="F431" t="s">
        <v>55</v>
      </c>
      <c r="G431" t="s">
        <v>211</v>
      </c>
      <c r="H431">
        <v>0</v>
      </c>
      <c r="I431">
        <v>0.5</v>
      </c>
      <c r="J431">
        <v>0.5</v>
      </c>
      <c r="K431">
        <v>10</v>
      </c>
      <c r="L431" t="s">
        <v>228</v>
      </c>
      <c r="M431" t="s">
        <v>223</v>
      </c>
      <c r="N431">
        <v>1.8</v>
      </c>
      <c r="O431" t="s">
        <v>214</v>
      </c>
      <c r="P431">
        <v>1.8</v>
      </c>
      <c r="Q431">
        <v>20</v>
      </c>
    </row>
    <row r="432" spans="1:17" x14ac:dyDescent="0.2">
      <c r="A432">
        <v>8005639</v>
      </c>
      <c r="B432" s="19">
        <v>42188</v>
      </c>
      <c r="C432" t="s">
        <v>55</v>
      </c>
      <c r="D432" t="s">
        <v>221</v>
      </c>
      <c r="E432" t="s">
        <v>9</v>
      </c>
      <c r="F432" t="s">
        <v>55</v>
      </c>
      <c r="G432" t="s">
        <v>211</v>
      </c>
      <c r="H432">
        <v>0</v>
      </c>
      <c r="I432">
        <v>2</v>
      </c>
      <c r="J432">
        <v>2</v>
      </c>
      <c r="K432">
        <v>10</v>
      </c>
      <c r="L432" t="s">
        <v>228</v>
      </c>
      <c r="M432" t="s">
        <v>223</v>
      </c>
      <c r="N432">
        <v>1.8</v>
      </c>
      <c r="O432" t="s">
        <v>214</v>
      </c>
      <c r="P432">
        <v>1.8</v>
      </c>
      <c r="Q432">
        <v>20</v>
      </c>
    </row>
    <row r="433" spans="1:17" x14ac:dyDescent="0.2">
      <c r="A433">
        <v>8005640</v>
      </c>
      <c r="C433" t="s">
        <v>55</v>
      </c>
      <c r="D433" t="s">
        <v>221</v>
      </c>
      <c r="E433" t="s">
        <v>168</v>
      </c>
      <c r="F433" t="s">
        <v>55</v>
      </c>
      <c r="G433" t="s">
        <v>222</v>
      </c>
      <c r="H433">
        <v>0</v>
      </c>
      <c r="I433">
        <v>0</v>
      </c>
      <c r="J433">
        <v>0</v>
      </c>
      <c r="K433">
        <v>20</v>
      </c>
      <c r="L433" t="s">
        <v>369</v>
      </c>
      <c r="M433" t="s">
        <v>213</v>
      </c>
      <c r="N433">
        <v>1.5</v>
      </c>
      <c r="O433" t="s">
        <v>214</v>
      </c>
      <c r="P433">
        <v>1.5</v>
      </c>
      <c r="Q433">
        <v>20</v>
      </c>
    </row>
    <row r="434" spans="1:17" x14ac:dyDescent="0.2">
      <c r="A434">
        <v>8005640</v>
      </c>
      <c r="B434" s="19">
        <v>42179</v>
      </c>
      <c r="C434" t="s">
        <v>55</v>
      </c>
      <c r="D434" t="s">
        <v>221</v>
      </c>
      <c r="E434" t="s">
        <v>10</v>
      </c>
      <c r="F434" t="s">
        <v>55</v>
      </c>
      <c r="G434" t="s">
        <v>211</v>
      </c>
      <c r="H434">
        <v>0</v>
      </c>
      <c r="I434">
        <v>0.7</v>
      </c>
      <c r="J434">
        <v>0.7</v>
      </c>
      <c r="K434">
        <v>9</v>
      </c>
      <c r="L434" t="s">
        <v>228</v>
      </c>
      <c r="M434" t="s">
        <v>217</v>
      </c>
      <c r="N434">
        <v>1.5</v>
      </c>
      <c r="O434" t="s">
        <v>214</v>
      </c>
      <c r="P434">
        <v>1.5</v>
      </c>
      <c r="Q434">
        <v>20</v>
      </c>
    </row>
    <row r="435" spans="1:17" x14ac:dyDescent="0.2">
      <c r="A435">
        <v>8005640</v>
      </c>
      <c r="B435" s="19">
        <v>42179</v>
      </c>
      <c r="C435" t="s">
        <v>55</v>
      </c>
      <c r="D435" t="s">
        <v>221</v>
      </c>
      <c r="E435" t="s">
        <v>8</v>
      </c>
      <c r="F435" t="s">
        <v>55</v>
      </c>
      <c r="G435" t="s">
        <v>211</v>
      </c>
      <c r="H435">
        <v>0</v>
      </c>
      <c r="I435">
        <v>1</v>
      </c>
      <c r="J435">
        <v>1</v>
      </c>
      <c r="K435">
        <v>10</v>
      </c>
      <c r="L435" t="s">
        <v>228</v>
      </c>
      <c r="M435" t="s">
        <v>217</v>
      </c>
      <c r="N435">
        <v>1.5</v>
      </c>
      <c r="O435" t="s">
        <v>214</v>
      </c>
      <c r="P435">
        <v>1.5</v>
      </c>
      <c r="Q435">
        <v>20</v>
      </c>
    </row>
    <row r="436" spans="1:17" x14ac:dyDescent="0.2">
      <c r="A436">
        <v>8005640</v>
      </c>
      <c r="B436" s="19">
        <v>42188</v>
      </c>
      <c r="C436" t="s">
        <v>55</v>
      </c>
      <c r="D436" t="s">
        <v>221</v>
      </c>
      <c r="E436" t="s">
        <v>11</v>
      </c>
      <c r="F436" t="s">
        <v>55</v>
      </c>
      <c r="G436" t="s">
        <v>211</v>
      </c>
      <c r="H436">
        <v>0</v>
      </c>
      <c r="I436">
        <v>0.5</v>
      </c>
      <c r="J436">
        <v>0.5</v>
      </c>
      <c r="K436">
        <v>10</v>
      </c>
      <c r="L436" t="s">
        <v>228</v>
      </c>
      <c r="M436" t="s">
        <v>218</v>
      </c>
      <c r="N436">
        <v>1.5</v>
      </c>
      <c r="O436" t="s">
        <v>214</v>
      </c>
      <c r="P436">
        <v>1.5</v>
      </c>
      <c r="Q436">
        <v>20</v>
      </c>
    </row>
    <row r="437" spans="1:17" x14ac:dyDescent="0.2">
      <c r="A437">
        <v>8005640</v>
      </c>
      <c r="B437" s="19">
        <v>42188</v>
      </c>
      <c r="C437" t="s">
        <v>55</v>
      </c>
      <c r="D437" t="s">
        <v>221</v>
      </c>
      <c r="E437" t="s">
        <v>9</v>
      </c>
      <c r="F437" t="s">
        <v>55</v>
      </c>
      <c r="G437" t="s">
        <v>211</v>
      </c>
      <c r="H437">
        <v>0</v>
      </c>
      <c r="I437">
        <v>2</v>
      </c>
      <c r="J437">
        <v>2</v>
      </c>
      <c r="K437">
        <v>10</v>
      </c>
      <c r="L437" t="s">
        <v>228</v>
      </c>
      <c r="M437" t="s">
        <v>218</v>
      </c>
      <c r="N437">
        <v>1.5</v>
      </c>
      <c r="O437" t="s">
        <v>214</v>
      </c>
      <c r="P437">
        <v>1.5</v>
      </c>
      <c r="Q437">
        <v>20</v>
      </c>
    </row>
    <row r="438" spans="1:17" x14ac:dyDescent="0.2">
      <c r="A438">
        <v>8005641</v>
      </c>
      <c r="C438" t="s">
        <v>55</v>
      </c>
      <c r="D438" t="s">
        <v>221</v>
      </c>
      <c r="E438" t="s">
        <v>168</v>
      </c>
      <c r="F438" t="s">
        <v>55</v>
      </c>
      <c r="G438" t="s">
        <v>222</v>
      </c>
      <c r="H438">
        <v>0</v>
      </c>
      <c r="I438">
        <v>0</v>
      </c>
      <c r="J438">
        <v>0</v>
      </c>
      <c r="K438">
        <v>20</v>
      </c>
      <c r="L438" t="s">
        <v>369</v>
      </c>
      <c r="M438" t="s">
        <v>213</v>
      </c>
      <c r="N438">
        <v>1</v>
      </c>
      <c r="O438" t="s">
        <v>214</v>
      </c>
      <c r="P438">
        <v>1</v>
      </c>
      <c r="Q438">
        <v>20</v>
      </c>
    </row>
    <row r="439" spans="1:17" x14ac:dyDescent="0.2">
      <c r="A439">
        <v>8005641</v>
      </c>
      <c r="B439" s="19">
        <v>42128</v>
      </c>
      <c r="C439" t="s">
        <v>55</v>
      </c>
      <c r="D439" t="s">
        <v>221</v>
      </c>
      <c r="E439" t="s">
        <v>2</v>
      </c>
      <c r="F439" t="s">
        <v>55</v>
      </c>
      <c r="G439" t="s">
        <v>211</v>
      </c>
      <c r="H439">
        <v>0</v>
      </c>
      <c r="I439">
        <v>0.15</v>
      </c>
      <c r="J439">
        <v>0.15</v>
      </c>
      <c r="K439">
        <v>10</v>
      </c>
      <c r="L439" t="s">
        <v>228</v>
      </c>
      <c r="M439" t="s">
        <v>217</v>
      </c>
      <c r="N439">
        <v>1</v>
      </c>
      <c r="O439" t="s">
        <v>214</v>
      </c>
      <c r="P439">
        <v>1</v>
      </c>
      <c r="Q439">
        <v>20</v>
      </c>
    </row>
    <row r="440" spans="1:17" x14ac:dyDescent="0.2">
      <c r="A440">
        <v>8005641</v>
      </c>
      <c r="B440" s="19">
        <v>42128</v>
      </c>
      <c r="C440" t="s">
        <v>55</v>
      </c>
      <c r="D440" t="s">
        <v>221</v>
      </c>
      <c r="E440" t="s">
        <v>1</v>
      </c>
      <c r="F440" t="s">
        <v>55</v>
      </c>
      <c r="G440" t="s">
        <v>211</v>
      </c>
      <c r="H440">
        <v>0</v>
      </c>
      <c r="I440">
        <v>1.5</v>
      </c>
      <c r="J440">
        <v>1.5</v>
      </c>
      <c r="K440">
        <v>10</v>
      </c>
      <c r="L440" t="s">
        <v>228</v>
      </c>
      <c r="M440" t="s">
        <v>217</v>
      </c>
      <c r="N440">
        <v>1</v>
      </c>
      <c r="O440" t="s">
        <v>214</v>
      </c>
      <c r="P440">
        <v>1</v>
      </c>
      <c r="Q440">
        <v>20</v>
      </c>
    </row>
    <row r="441" spans="1:17" x14ac:dyDescent="0.2">
      <c r="A441">
        <v>8005642</v>
      </c>
      <c r="C441" t="s">
        <v>55</v>
      </c>
      <c r="D441" t="s">
        <v>221</v>
      </c>
      <c r="E441" t="s">
        <v>168</v>
      </c>
      <c r="F441" t="s">
        <v>55</v>
      </c>
      <c r="G441" t="s">
        <v>222</v>
      </c>
      <c r="H441">
        <v>0</v>
      </c>
      <c r="I441">
        <v>0</v>
      </c>
      <c r="J441">
        <v>0</v>
      </c>
      <c r="K441">
        <v>20</v>
      </c>
      <c r="L441" t="s">
        <v>369</v>
      </c>
      <c r="M441" t="s">
        <v>213</v>
      </c>
      <c r="N441">
        <v>1.94</v>
      </c>
      <c r="O441" t="s">
        <v>214</v>
      </c>
      <c r="P441">
        <v>1.94</v>
      </c>
      <c r="Q441">
        <v>20</v>
      </c>
    </row>
    <row r="442" spans="1:17" x14ac:dyDescent="0.2">
      <c r="A442">
        <v>8005642</v>
      </c>
      <c r="B442" s="19">
        <v>42152</v>
      </c>
      <c r="C442" t="s">
        <v>55</v>
      </c>
      <c r="D442" t="s">
        <v>221</v>
      </c>
      <c r="E442" t="s">
        <v>2</v>
      </c>
      <c r="F442" t="s">
        <v>55</v>
      </c>
      <c r="G442" t="s">
        <v>211</v>
      </c>
      <c r="H442">
        <v>0</v>
      </c>
      <c r="I442">
        <v>0.15</v>
      </c>
      <c r="J442">
        <v>0.15</v>
      </c>
      <c r="K442">
        <v>10</v>
      </c>
      <c r="L442" t="s">
        <v>228</v>
      </c>
      <c r="M442" t="s">
        <v>217</v>
      </c>
      <c r="N442">
        <v>1.94</v>
      </c>
      <c r="O442" t="s">
        <v>214</v>
      </c>
      <c r="P442">
        <v>1.94</v>
      </c>
      <c r="Q442">
        <v>20</v>
      </c>
    </row>
    <row r="443" spans="1:17" x14ac:dyDescent="0.2">
      <c r="A443">
        <v>8005643</v>
      </c>
      <c r="C443" t="s">
        <v>55</v>
      </c>
      <c r="D443" t="s">
        <v>221</v>
      </c>
      <c r="E443" t="s">
        <v>168</v>
      </c>
      <c r="F443" t="s">
        <v>55</v>
      </c>
      <c r="G443" t="s">
        <v>222</v>
      </c>
      <c r="H443">
        <v>0</v>
      </c>
      <c r="I443">
        <v>0</v>
      </c>
      <c r="J443">
        <v>0</v>
      </c>
      <c r="K443">
        <v>20</v>
      </c>
      <c r="L443" t="s">
        <v>369</v>
      </c>
      <c r="M443" t="s">
        <v>213</v>
      </c>
      <c r="N443">
        <v>1</v>
      </c>
      <c r="O443" t="s">
        <v>214</v>
      </c>
      <c r="P443">
        <v>1</v>
      </c>
      <c r="Q443">
        <v>20</v>
      </c>
    </row>
    <row r="444" spans="1:17" x14ac:dyDescent="0.2">
      <c r="A444">
        <v>8005643</v>
      </c>
      <c r="B444" s="19">
        <v>42241</v>
      </c>
      <c r="C444" t="s">
        <v>55</v>
      </c>
      <c r="D444" t="s">
        <v>221</v>
      </c>
      <c r="E444" t="s">
        <v>2</v>
      </c>
      <c r="F444" t="s">
        <v>55</v>
      </c>
      <c r="G444" t="s">
        <v>211</v>
      </c>
      <c r="H444">
        <v>0</v>
      </c>
      <c r="I444">
        <v>0.15</v>
      </c>
      <c r="J444">
        <v>0.15</v>
      </c>
      <c r="K444">
        <v>10</v>
      </c>
      <c r="L444" t="s">
        <v>228</v>
      </c>
      <c r="M444" t="s">
        <v>217</v>
      </c>
      <c r="N444">
        <v>1</v>
      </c>
      <c r="O444" t="s">
        <v>214</v>
      </c>
      <c r="P444">
        <v>1</v>
      </c>
      <c r="Q444">
        <v>20</v>
      </c>
    </row>
    <row r="445" spans="1:17" x14ac:dyDescent="0.2">
      <c r="A445">
        <v>8005643</v>
      </c>
      <c r="B445" s="19">
        <v>42241</v>
      </c>
      <c r="C445" t="s">
        <v>55</v>
      </c>
      <c r="D445" t="s">
        <v>221</v>
      </c>
      <c r="E445" t="s">
        <v>296</v>
      </c>
      <c r="F445" t="s">
        <v>55</v>
      </c>
      <c r="G445" t="s">
        <v>211</v>
      </c>
      <c r="H445">
        <v>0</v>
      </c>
      <c r="I445">
        <v>1.5</v>
      </c>
      <c r="J445">
        <v>1.5</v>
      </c>
      <c r="K445">
        <v>10</v>
      </c>
      <c r="L445" t="s">
        <v>228</v>
      </c>
      <c r="M445" t="s">
        <v>217</v>
      </c>
      <c r="N445">
        <v>1</v>
      </c>
      <c r="O445" t="s">
        <v>214</v>
      </c>
      <c r="P445">
        <v>1</v>
      </c>
      <c r="Q445">
        <v>20</v>
      </c>
    </row>
    <row r="446" spans="1:17" x14ac:dyDescent="0.2">
      <c r="A446">
        <v>8005644</v>
      </c>
      <c r="C446" t="s">
        <v>55</v>
      </c>
      <c r="D446" t="s">
        <v>221</v>
      </c>
      <c r="E446" t="s">
        <v>301</v>
      </c>
      <c r="F446" t="s">
        <v>55</v>
      </c>
      <c r="G446" t="s">
        <v>222</v>
      </c>
      <c r="H446">
        <v>0</v>
      </c>
      <c r="I446">
        <v>0</v>
      </c>
      <c r="J446">
        <v>0</v>
      </c>
      <c r="K446">
        <v>20</v>
      </c>
      <c r="L446" t="s">
        <v>225</v>
      </c>
      <c r="M446" t="s">
        <v>213</v>
      </c>
      <c r="N446">
        <v>0.05</v>
      </c>
      <c r="O446" t="s">
        <v>214</v>
      </c>
      <c r="P446">
        <v>0.05</v>
      </c>
      <c r="Q446">
        <v>20</v>
      </c>
    </row>
    <row r="447" spans="1:17" x14ac:dyDescent="0.2">
      <c r="A447">
        <v>8005644</v>
      </c>
      <c r="B447" s="19">
        <v>42205</v>
      </c>
      <c r="C447" t="s">
        <v>55</v>
      </c>
      <c r="D447" t="s">
        <v>221</v>
      </c>
      <c r="E447" t="s">
        <v>11</v>
      </c>
      <c r="F447" t="s">
        <v>55</v>
      </c>
      <c r="G447" t="s">
        <v>211</v>
      </c>
      <c r="H447">
        <v>0</v>
      </c>
      <c r="I447">
        <v>0.5</v>
      </c>
      <c r="J447">
        <v>0.5</v>
      </c>
      <c r="K447">
        <v>10</v>
      </c>
      <c r="L447" t="s">
        <v>228</v>
      </c>
      <c r="M447" t="s">
        <v>217</v>
      </c>
      <c r="N447">
        <v>0.05</v>
      </c>
      <c r="O447" t="s">
        <v>214</v>
      </c>
      <c r="P447">
        <v>0.05</v>
      </c>
      <c r="Q447">
        <v>20</v>
      </c>
    </row>
    <row r="448" spans="1:17" x14ac:dyDescent="0.2">
      <c r="A448">
        <v>8005645</v>
      </c>
      <c r="C448" t="s">
        <v>55</v>
      </c>
      <c r="D448" t="s">
        <v>221</v>
      </c>
      <c r="E448" t="s">
        <v>16</v>
      </c>
      <c r="F448" t="s">
        <v>55</v>
      </c>
      <c r="G448" t="s">
        <v>222</v>
      </c>
      <c r="H448">
        <v>0</v>
      </c>
      <c r="I448">
        <v>3.5000000000000001E-3</v>
      </c>
      <c r="J448">
        <v>3.5000000000000001E-3</v>
      </c>
      <c r="K448">
        <v>16</v>
      </c>
      <c r="L448" t="s">
        <v>225</v>
      </c>
      <c r="M448" t="s">
        <v>213</v>
      </c>
      <c r="N448">
        <v>2</v>
      </c>
      <c r="O448" t="s">
        <v>214</v>
      </c>
      <c r="P448">
        <v>2</v>
      </c>
      <c r="Q448">
        <v>20</v>
      </c>
    </row>
    <row r="449" spans="1:17" x14ac:dyDescent="0.2">
      <c r="A449">
        <v>8005645</v>
      </c>
      <c r="B449" s="19">
        <v>42181</v>
      </c>
      <c r="C449" t="s">
        <v>55</v>
      </c>
      <c r="D449" t="s">
        <v>221</v>
      </c>
      <c r="E449" t="s">
        <v>6</v>
      </c>
      <c r="F449" t="s">
        <v>55</v>
      </c>
      <c r="G449" t="s">
        <v>211</v>
      </c>
      <c r="H449">
        <v>0</v>
      </c>
      <c r="I449">
        <v>0.6</v>
      </c>
      <c r="J449">
        <v>0.6</v>
      </c>
      <c r="K449">
        <v>10</v>
      </c>
      <c r="L449" t="s">
        <v>228</v>
      </c>
      <c r="M449" t="s">
        <v>217</v>
      </c>
      <c r="N449">
        <v>2</v>
      </c>
      <c r="O449" t="s">
        <v>214</v>
      </c>
      <c r="P449">
        <v>2</v>
      </c>
      <c r="Q449">
        <v>20</v>
      </c>
    </row>
    <row r="450" spans="1:17" x14ac:dyDescent="0.2">
      <c r="A450">
        <v>8005645</v>
      </c>
      <c r="B450" s="19">
        <v>42181</v>
      </c>
      <c r="C450" t="s">
        <v>55</v>
      </c>
      <c r="D450" t="s">
        <v>221</v>
      </c>
      <c r="E450" t="s">
        <v>9</v>
      </c>
      <c r="F450" t="s">
        <v>55</v>
      </c>
      <c r="G450" t="s">
        <v>211</v>
      </c>
      <c r="H450">
        <v>0</v>
      </c>
      <c r="I450">
        <v>2</v>
      </c>
      <c r="J450">
        <v>2</v>
      </c>
      <c r="K450">
        <v>10</v>
      </c>
      <c r="L450" t="s">
        <v>228</v>
      </c>
      <c r="M450" t="s">
        <v>217</v>
      </c>
      <c r="N450">
        <v>2</v>
      </c>
      <c r="O450" t="s">
        <v>214</v>
      </c>
      <c r="P450">
        <v>2</v>
      </c>
      <c r="Q450">
        <v>20</v>
      </c>
    </row>
    <row r="451" spans="1:17" x14ac:dyDescent="0.2">
      <c r="A451">
        <v>8005645</v>
      </c>
      <c r="B451" s="19">
        <v>42194</v>
      </c>
      <c r="C451" t="s">
        <v>55</v>
      </c>
      <c r="D451" t="s">
        <v>221</v>
      </c>
      <c r="E451" t="s">
        <v>291</v>
      </c>
      <c r="F451" t="s">
        <v>55</v>
      </c>
      <c r="G451" t="s">
        <v>211</v>
      </c>
      <c r="H451">
        <v>0</v>
      </c>
      <c r="I451">
        <v>0.4</v>
      </c>
      <c r="J451">
        <v>0.4</v>
      </c>
      <c r="K451">
        <v>10</v>
      </c>
      <c r="L451" t="s">
        <v>228</v>
      </c>
      <c r="M451" t="s">
        <v>220</v>
      </c>
      <c r="N451">
        <v>2</v>
      </c>
      <c r="O451" t="s">
        <v>214</v>
      </c>
      <c r="P451">
        <v>2</v>
      </c>
      <c r="Q451">
        <v>20</v>
      </c>
    </row>
    <row r="452" spans="1:17" x14ac:dyDescent="0.2">
      <c r="A452">
        <v>8005645</v>
      </c>
      <c r="B452" s="19">
        <v>42205</v>
      </c>
      <c r="C452" t="s">
        <v>55</v>
      </c>
      <c r="D452" t="s">
        <v>221</v>
      </c>
      <c r="E452" t="s">
        <v>43</v>
      </c>
      <c r="F452" t="s">
        <v>55</v>
      </c>
      <c r="G452" t="s">
        <v>211</v>
      </c>
      <c r="H452">
        <v>0</v>
      </c>
      <c r="I452">
        <v>0.01</v>
      </c>
      <c r="J452">
        <v>0.01</v>
      </c>
      <c r="K452">
        <v>10</v>
      </c>
      <c r="L452" t="s">
        <v>234</v>
      </c>
      <c r="M452" t="s">
        <v>223</v>
      </c>
      <c r="N452">
        <v>2</v>
      </c>
      <c r="O452" t="s">
        <v>214</v>
      </c>
      <c r="P452">
        <v>2</v>
      </c>
      <c r="Q452">
        <v>20</v>
      </c>
    </row>
    <row r="453" spans="1:17" x14ac:dyDescent="0.2">
      <c r="A453">
        <v>8005645</v>
      </c>
      <c r="B453" s="19">
        <v>42219</v>
      </c>
      <c r="C453" t="s">
        <v>55</v>
      </c>
      <c r="D453" t="s">
        <v>221</v>
      </c>
      <c r="E453" t="s">
        <v>43</v>
      </c>
      <c r="F453" t="s">
        <v>55</v>
      </c>
      <c r="G453" t="s">
        <v>211</v>
      </c>
      <c r="H453">
        <v>0</v>
      </c>
      <c r="I453">
        <v>0.15</v>
      </c>
      <c r="J453">
        <v>0.15</v>
      </c>
      <c r="K453">
        <v>10</v>
      </c>
      <c r="L453" t="s">
        <v>234</v>
      </c>
      <c r="M453" t="s">
        <v>224</v>
      </c>
      <c r="N453">
        <v>2</v>
      </c>
      <c r="O453" t="s">
        <v>214</v>
      </c>
      <c r="P453">
        <v>2</v>
      </c>
      <c r="Q453">
        <v>20</v>
      </c>
    </row>
    <row r="454" spans="1:17" x14ac:dyDescent="0.2">
      <c r="A454">
        <v>8005645</v>
      </c>
      <c r="B454" s="19">
        <v>42219</v>
      </c>
      <c r="C454" t="s">
        <v>55</v>
      </c>
      <c r="D454" t="s">
        <v>221</v>
      </c>
      <c r="E454" t="s">
        <v>31</v>
      </c>
      <c r="F454" t="s">
        <v>55</v>
      </c>
      <c r="G454" t="s">
        <v>211</v>
      </c>
      <c r="H454">
        <v>0</v>
      </c>
      <c r="I454">
        <v>1</v>
      </c>
      <c r="J454">
        <v>1</v>
      </c>
      <c r="K454">
        <v>10</v>
      </c>
      <c r="L454" t="s">
        <v>346</v>
      </c>
      <c r="M454" t="s">
        <v>224</v>
      </c>
      <c r="N454">
        <v>2</v>
      </c>
      <c r="O454" t="s">
        <v>214</v>
      </c>
      <c r="P454">
        <v>2</v>
      </c>
      <c r="Q454">
        <v>20</v>
      </c>
    </row>
    <row r="455" spans="1:17" x14ac:dyDescent="0.2">
      <c r="A455">
        <v>8005901</v>
      </c>
      <c r="C455" t="s">
        <v>55</v>
      </c>
      <c r="D455" t="s">
        <v>221</v>
      </c>
      <c r="E455" t="s">
        <v>16</v>
      </c>
      <c r="F455" t="s">
        <v>55</v>
      </c>
      <c r="G455" t="s">
        <v>222</v>
      </c>
      <c r="H455">
        <v>0</v>
      </c>
      <c r="I455">
        <v>4.3E-3</v>
      </c>
      <c r="J455">
        <v>4.3E-3</v>
      </c>
      <c r="K455">
        <v>16</v>
      </c>
      <c r="L455" t="s">
        <v>225</v>
      </c>
      <c r="M455" t="s">
        <v>213</v>
      </c>
      <c r="N455">
        <v>4.0468000000000002</v>
      </c>
      <c r="O455" t="s">
        <v>214</v>
      </c>
      <c r="P455">
        <v>4.0468000000000002</v>
      </c>
      <c r="Q455">
        <v>20</v>
      </c>
    </row>
    <row r="456" spans="1:17" x14ac:dyDescent="0.2">
      <c r="A456">
        <v>8005901</v>
      </c>
      <c r="C456" t="s">
        <v>55</v>
      </c>
      <c r="D456" t="s">
        <v>210</v>
      </c>
      <c r="E456" t="s">
        <v>302</v>
      </c>
      <c r="F456" t="s">
        <v>55</v>
      </c>
      <c r="G456" t="s">
        <v>211</v>
      </c>
      <c r="H456">
        <v>0</v>
      </c>
      <c r="I456">
        <v>1</v>
      </c>
      <c r="J456">
        <v>1</v>
      </c>
      <c r="K456">
        <v>10</v>
      </c>
      <c r="L456" t="s">
        <v>212</v>
      </c>
      <c r="M456" t="s">
        <v>217</v>
      </c>
      <c r="N456">
        <v>4.0468000000000002</v>
      </c>
      <c r="O456" t="s">
        <v>214</v>
      </c>
      <c r="P456">
        <v>4.0468000000000002</v>
      </c>
      <c r="Q456">
        <v>20</v>
      </c>
    </row>
    <row r="457" spans="1:17" x14ac:dyDescent="0.2">
      <c r="A457">
        <v>8005901</v>
      </c>
      <c r="C457" t="s">
        <v>55</v>
      </c>
      <c r="D457" t="s">
        <v>215</v>
      </c>
      <c r="E457" t="s">
        <v>15</v>
      </c>
      <c r="F457" t="s">
        <v>55</v>
      </c>
      <c r="G457" t="s">
        <v>370</v>
      </c>
      <c r="H457">
        <v>0</v>
      </c>
      <c r="I457">
        <v>12.5</v>
      </c>
      <c r="J457">
        <v>12.5</v>
      </c>
      <c r="K457">
        <v>9</v>
      </c>
      <c r="L457" t="s">
        <v>233</v>
      </c>
      <c r="M457" t="s">
        <v>218</v>
      </c>
      <c r="N457">
        <v>4.0468000000000002</v>
      </c>
      <c r="O457" t="s">
        <v>214</v>
      </c>
      <c r="P457">
        <v>4.0468000000000002</v>
      </c>
      <c r="Q457">
        <v>20</v>
      </c>
    </row>
    <row r="458" spans="1:17" x14ac:dyDescent="0.2">
      <c r="A458">
        <v>8005901</v>
      </c>
      <c r="C458" t="s">
        <v>55</v>
      </c>
      <c r="D458" t="s">
        <v>221</v>
      </c>
      <c r="E458" t="s">
        <v>6</v>
      </c>
      <c r="F458" t="s">
        <v>55</v>
      </c>
      <c r="G458" t="s">
        <v>211</v>
      </c>
      <c r="H458">
        <v>0</v>
      </c>
      <c r="I458">
        <v>1</v>
      </c>
      <c r="J458">
        <v>1</v>
      </c>
      <c r="K458">
        <v>10</v>
      </c>
      <c r="L458" t="s">
        <v>344</v>
      </c>
      <c r="M458" t="s">
        <v>220</v>
      </c>
      <c r="N458">
        <v>4.0468000000000002</v>
      </c>
      <c r="O458" t="s">
        <v>214</v>
      </c>
      <c r="P458">
        <v>4.0468000000000002</v>
      </c>
      <c r="Q458">
        <v>20</v>
      </c>
    </row>
    <row r="459" spans="1:17" x14ac:dyDescent="0.2">
      <c r="A459">
        <v>8005901</v>
      </c>
      <c r="C459" t="s">
        <v>55</v>
      </c>
      <c r="D459" t="s">
        <v>221</v>
      </c>
      <c r="E459" t="s">
        <v>71</v>
      </c>
      <c r="F459" t="s">
        <v>55</v>
      </c>
      <c r="G459" t="s">
        <v>211</v>
      </c>
      <c r="H459">
        <v>0</v>
      </c>
      <c r="I459">
        <v>2.5</v>
      </c>
      <c r="J459">
        <v>2.5</v>
      </c>
      <c r="K459">
        <v>10</v>
      </c>
      <c r="L459" t="s">
        <v>344</v>
      </c>
      <c r="M459" t="s">
        <v>220</v>
      </c>
      <c r="N459">
        <v>4.0469999999999997</v>
      </c>
      <c r="O459" t="s">
        <v>214</v>
      </c>
      <c r="P459">
        <v>4.0469999999999997</v>
      </c>
      <c r="Q459">
        <v>20</v>
      </c>
    </row>
    <row r="460" spans="1:17" x14ac:dyDescent="0.2">
      <c r="A460">
        <v>8005901</v>
      </c>
      <c r="C460" t="s">
        <v>55</v>
      </c>
      <c r="D460" t="s">
        <v>221</v>
      </c>
      <c r="E460" t="s">
        <v>43</v>
      </c>
      <c r="F460" t="s">
        <v>55</v>
      </c>
      <c r="G460" t="s">
        <v>211</v>
      </c>
      <c r="H460">
        <v>0</v>
      </c>
      <c r="I460">
        <v>6.5000000000000002E-2</v>
      </c>
      <c r="J460">
        <v>6.5000000000000002E-2</v>
      </c>
      <c r="K460">
        <v>10</v>
      </c>
      <c r="L460" t="s">
        <v>239</v>
      </c>
      <c r="M460" t="s">
        <v>223</v>
      </c>
      <c r="N460">
        <v>4.0468000000000002</v>
      </c>
      <c r="O460" t="s">
        <v>214</v>
      </c>
      <c r="P460">
        <v>4.0468000000000002</v>
      </c>
      <c r="Q460">
        <v>20</v>
      </c>
    </row>
    <row r="461" spans="1:17" x14ac:dyDescent="0.2">
      <c r="A461">
        <v>8005901</v>
      </c>
      <c r="C461" t="s">
        <v>55</v>
      </c>
      <c r="D461" t="s">
        <v>221</v>
      </c>
      <c r="E461" t="s">
        <v>43</v>
      </c>
      <c r="F461" t="s">
        <v>55</v>
      </c>
      <c r="G461" t="s">
        <v>211</v>
      </c>
      <c r="H461">
        <v>0</v>
      </c>
      <c r="I461">
        <v>6.5000000000000002E-2</v>
      </c>
      <c r="J461">
        <v>6.5000000000000002E-2</v>
      </c>
      <c r="K461">
        <v>10</v>
      </c>
      <c r="L461" t="s">
        <v>239</v>
      </c>
      <c r="M461" t="s">
        <v>224</v>
      </c>
      <c r="N461">
        <v>4.0469999999999997</v>
      </c>
      <c r="O461" t="s">
        <v>214</v>
      </c>
      <c r="P461">
        <v>4.0469999999999997</v>
      </c>
      <c r="Q461">
        <v>20</v>
      </c>
    </row>
    <row r="462" spans="1:17" x14ac:dyDescent="0.2">
      <c r="A462">
        <v>8005901</v>
      </c>
      <c r="C462" t="s">
        <v>55</v>
      </c>
      <c r="D462" t="s">
        <v>221</v>
      </c>
      <c r="E462" t="s">
        <v>43</v>
      </c>
      <c r="F462" t="s">
        <v>55</v>
      </c>
      <c r="G462" t="s">
        <v>211</v>
      </c>
      <c r="H462">
        <v>0</v>
      </c>
      <c r="I462">
        <v>6.5000000000000002E-2</v>
      </c>
      <c r="J462">
        <v>6.5000000000000002E-2</v>
      </c>
      <c r="K462">
        <v>10</v>
      </c>
      <c r="L462" t="s">
        <v>239</v>
      </c>
      <c r="M462" t="s">
        <v>226</v>
      </c>
      <c r="N462">
        <v>4.0469999999999997</v>
      </c>
      <c r="O462" t="s">
        <v>214</v>
      </c>
      <c r="P462">
        <v>4.0469999999999997</v>
      </c>
      <c r="Q462">
        <v>20</v>
      </c>
    </row>
    <row r="463" spans="1:17" x14ac:dyDescent="0.2">
      <c r="A463">
        <v>8005901</v>
      </c>
      <c r="C463" t="s">
        <v>55</v>
      </c>
      <c r="D463" t="s">
        <v>221</v>
      </c>
      <c r="E463" t="s">
        <v>72</v>
      </c>
      <c r="F463" t="s">
        <v>55</v>
      </c>
      <c r="G463" t="s">
        <v>211</v>
      </c>
      <c r="H463">
        <v>0</v>
      </c>
      <c r="I463">
        <v>1</v>
      </c>
      <c r="J463">
        <v>1</v>
      </c>
      <c r="K463">
        <v>10</v>
      </c>
      <c r="L463" t="s">
        <v>228</v>
      </c>
      <c r="M463" t="s">
        <v>227</v>
      </c>
      <c r="N463">
        <v>4.0468000000000002</v>
      </c>
      <c r="O463" t="s">
        <v>214</v>
      </c>
      <c r="P463">
        <v>4.0468000000000002</v>
      </c>
      <c r="Q463">
        <v>20</v>
      </c>
    </row>
    <row r="464" spans="1:17" x14ac:dyDescent="0.2">
      <c r="A464">
        <v>8005901</v>
      </c>
      <c r="C464" t="s">
        <v>55</v>
      </c>
      <c r="D464" t="s">
        <v>221</v>
      </c>
      <c r="E464" t="s">
        <v>43</v>
      </c>
      <c r="F464" t="s">
        <v>55</v>
      </c>
      <c r="G464" t="s">
        <v>211</v>
      </c>
      <c r="H464">
        <v>0</v>
      </c>
      <c r="I464">
        <v>6.5000000000000002E-2</v>
      </c>
      <c r="J464">
        <v>6.5000000000000002E-2</v>
      </c>
      <c r="K464">
        <v>10</v>
      </c>
      <c r="L464" t="s">
        <v>239</v>
      </c>
      <c r="M464" t="s">
        <v>229</v>
      </c>
      <c r="N464">
        <v>4.0469999999999997</v>
      </c>
      <c r="O464" t="s">
        <v>214</v>
      </c>
      <c r="P464">
        <v>4.0469999999999997</v>
      </c>
      <c r="Q464">
        <v>20</v>
      </c>
    </row>
    <row r="465" spans="1:17" x14ac:dyDescent="0.2">
      <c r="A465">
        <v>8005901</v>
      </c>
      <c r="C465" t="s">
        <v>55</v>
      </c>
      <c r="D465" t="s">
        <v>221</v>
      </c>
      <c r="E465" t="s">
        <v>40</v>
      </c>
      <c r="F465" t="s">
        <v>55</v>
      </c>
      <c r="G465" t="s">
        <v>211</v>
      </c>
      <c r="H465">
        <v>0</v>
      </c>
      <c r="I465">
        <v>1</v>
      </c>
      <c r="J465">
        <v>1</v>
      </c>
      <c r="K465">
        <v>10</v>
      </c>
      <c r="L465" t="s">
        <v>219</v>
      </c>
      <c r="M465" t="s">
        <v>237</v>
      </c>
      <c r="N465">
        <v>4.0468000000000002</v>
      </c>
      <c r="O465" t="s">
        <v>214</v>
      </c>
      <c r="P465">
        <v>4.0468000000000002</v>
      </c>
      <c r="Q465">
        <v>20</v>
      </c>
    </row>
    <row r="466" spans="1:17" x14ac:dyDescent="0.2">
      <c r="A466">
        <v>8005901</v>
      </c>
      <c r="C466" t="s">
        <v>55</v>
      </c>
      <c r="D466" t="s">
        <v>221</v>
      </c>
      <c r="E466" t="s">
        <v>43</v>
      </c>
      <c r="F466" t="s">
        <v>55</v>
      </c>
      <c r="G466" t="s">
        <v>211</v>
      </c>
      <c r="H466">
        <v>0</v>
      </c>
      <c r="I466">
        <v>6.5000000000000002E-2</v>
      </c>
      <c r="J466">
        <v>6.5000000000000002E-2</v>
      </c>
      <c r="K466">
        <v>10</v>
      </c>
      <c r="L466" t="s">
        <v>239</v>
      </c>
      <c r="M466" t="s">
        <v>238</v>
      </c>
      <c r="N466">
        <v>4.0469999999999997</v>
      </c>
      <c r="O466" t="s">
        <v>214</v>
      </c>
      <c r="P466">
        <v>4.0469999999999997</v>
      </c>
      <c r="Q466">
        <v>20</v>
      </c>
    </row>
    <row r="467" spans="1:17" x14ac:dyDescent="0.2">
      <c r="A467">
        <v>8005901</v>
      </c>
      <c r="C467" t="s">
        <v>55</v>
      </c>
      <c r="D467" t="s">
        <v>221</v>
      </c>
      <c r="E467" t="s">
        <v>43</v>
      </c>
      <c r="F467" t="s">
        <v>55</v>
      </c>
      <c r="G467" t="s">
        <v>211</v>
      </c>
      <c r="H467">
        <v>0</v>
      </c>
      <c r="I467">
        <v>6.5000000000000002E-2</v>
      </c>
      <c r="J467">
        <v>6.5000000000000002E-2</v>
      </c>
      <c r="K467">
        <v>10</v>
      </c>
      <c r="L467" t="s">
        <v>239</v>
      </c>
      <c r="M467" t="s">
        <v>240</v>
      </c>
      <c r="N467">
        <v>4.0469999999999997</v>
      </c>
      <c r="O467" t="s">
        <v>214</v>
      </c>
      <c r="P467">
        <v>4.0469999999999997</v>
      </c>
      <c r="Q467">
        <v>20</v>
      </c>
    </row>
    <row r="468" spans="1:17" x14ac:dyDescent="0.2">
      <c r="A468">
        <v>8005901</v>
      </c>
      <c r="C468" t="s">
        <v>55</v>
      </c>
      <c r="D468" t="s">
        <v>221</v>
      </c>
      <c r="E468" t="s">
        <v>43</v>
      </c>
      <c r="F468" t="s">
        <v>55</v>
      </c>
      <c r="G468" t="s">
        <v>211</v>
      </c>
      <c r="H468">
        <v>0</v>
      </c>
      <c r="I468">
        <v>6.5000000000000002E-2</v>
      </c>
      <c r="J468">
        <v>6.5000000000000002E-2</v>
      </c>
      <c r="K468">
        <v>10</v>
      </c>
      <c r="L468" t="s">
        <v>239</v>
      </c>
      <c r="M468" t="s">
        <v>241</v>
      </c>
      <c r="N468">
        <v>4.0469999999999997</v>
      </c>
      <c r="O468" t="s">
        <v>214</v>
      </c>
      <c r="P468">
        <v>4.0469999999999997</v>
      </c>
      <c r="Q468">
        <v>20</v>
      </c>
    </row>
    <row r="469" spans="1:17" x14ac:dyDescent="0.2">
      <c r="A469">
        <v>8005902</v>
      </c>
      <c r="C469" t="s">
        <v>55</v>
      </c>
      <c r="D469" t="s">
        <v>221</v>
      </c>
      <c r="E469" t="s">
        <v>168</v>
      </c>
      <c r="F469" t="s">
        <v>55</v>
      </c>
      <c r="G469" t="s">
        <v>222</v>
      </c>
      <c r="H469">
        <v>0</v>
      </c>
      <c r="I469">
        <v>0</v>
      </c>
      <c r="J469">
        <v>0</v>
      </c>
      <c r="K469">
        <v>20</v>
      </c>
      <c r="L469" t="s">
        <v>369</v>
      </c>
      <c r="M469" t="s">
        <v>213</v>
      </c>
      <c r="N469">
        <v>1</v>
      </c>
      <c r="O469" t="s">
        <v>214</v>
      </c>
      <c r="P469">
        <v>1</v>
      </c>
      <c r="Q469">
        <v>20</v>
      </c>
    </row>
    <row r="470" spans="1:17" x14ac:dyDescent="0.2">
      <c r="A470">
        <v>8005902</v>
      </c>
      <c r="C470" t="s">
        <v>55</v>
      </c>
      <c r="D470" t="s">
        <v>210</v>
      </c>
      <c r="E470" t="s">
        <v>302</v>
      </c>
      <c r="F470" t="s">
        <v>55</v>
      </c>
      <c r="G470" t="s">
        <v>211</v>
      </c>
      <c r="H470">
        <v>0</v>
      </c>
      <c r="I470">
        <v>1</v>
      </c>
      <c r="J470">
        <v>1</v>
      </c>
      <c r="K470">
        <v>10</v>
      </c>
      <c r="L470" t="s">
        <v>212</v>
      </c>
      <c r="M470" t="s">
        <v>217</v>
      </c>
      <c r="N470">
        <v>1</v>
      </c>
      <c r="O470" t="s">
        <v>214</v>
      </c>
      <c r="P470">
        <v>1</v>
      </c>
      <c r="Q470">
        <v>20</v>
      </c>
    </row>
    <row r="471" spans="1:17" x14ac:dyDescent="0.2">
      <c r="A471">
        <v>8005902</v>
      </c>
      <c r="C471" t="s">
        <v>55</v>
      </c>
      <c r="D471" t="s">
        <v>221</v>
      </c>
      <c r="E471" t="s">
        <v>6</v>
      </c>
      <c r="F471" t="s">
        <v>55</v>
      </c>
      <c r="G471" t="s">
        <v>211</v>
      </c>
      <c r="H471">
        <v>0</v>
      </c>
      <c r="I471">
        <v>1</v>
      </c>
      <c r="J471">
        <v>1</v>
      </c>
      <c r="K471">
        <v>10</v>
      </c>
      <c r="L471" t="s">
        <v>228</v>
      </c>
      <c r="M471" t="s">
        <v>218</v>
      </c>
      <c r="N471">
        <v>1</v>
      </c>
      <c r="O471" t="s">
        <v>214</v>
      </c>
      <c r="P471">
        <v>1</v>
      </c>
      <c r="Q471">
        <v>20</v>
      </c>
    </row>
    <row r="472" spans="1:17" x14ac:dyDescent="0.2">
      <c r="A472">
        <v>8005902</v>
      </c>
      <c r="C472" t="s">
        <v>55</v>
      </c>
      <c r="D472" t="s">
        <v>221</v>
      </c>
      <c r="E472" t="s">
        <v>71</v>
      </c>
      <c r="F472" t="s">
        <v>55</v>
      </c>
      <c r="G472" t="s">
        <v>211</v>
      </c>
      <c r="H472">
        <v>0</v>
      </c>
      <c r="I472">
        <v>2.5</v>
      </c>
      <c r="J472">
        <v>2.5</v>
      </c>
      <c r="K472">
        <v>10</v>
      </c>
      <c r="L472" t="s">
        <v>228</v>
      </c>
      <c r="M472" t="s">
        <v>218</v>
      </c>
      <c r="N472">
        <v>1</v>
      </c>
      <c r="O472" t="s">
        <v>214</v>
      </c>
      <c r="P472">
        <v>1</v>
      </c>
      <c r="Q472">
        <v>20</v>
      </c>
    </row>
    <row r="473" spans="1:17" x14ac:dyDescent="0.2">
      <c r="A473">
        <v>8005902</v>
      </c>
      <c r="C473" t="s">
        <v>55</v>
      </c>
      <c r="D473" t="s">
        <v>221</v>
      </c>
      <c r="E473" t="s">
        <v>75</v>
      </c>
      <c r="F473" t="s">
        <v>55</v>
      </c>
      <c r="G473" t="s">
        <v>211</v>
      </c>
      <c r="H473">
        <v>0</v>
      </c>
      <c r="I473">
        <v>0.7</v>
      </c>
      <c r="J473">
        <v>0.7</v>
      </c>
      <c r="K473">
        <v>10</v>
      </c>
      <c r="L473" t="s">
        <v>234</v>
      </c>
      <c r="M473" t="s">
        <v>220</v>
      </c>
      <c r="N473">
        <v>1</v>
      </c>
      <c r="O473" t="s">
        <v>214</v>
      </c>
      <c r="P473">
        <v>1</v>
      </c>
      <c r="Q473">
        <v>20</v>
      </c>
    </row>
    <row r="474" spans="1:17" x14ac:dyDescent="0.2">
      <c r="A474">
        <v>8005902</v>
      </c>
      <c r="C474" t="s">
        <v>55</v>
      </c>
      <c r="D474" t="s">
        <v>221</v>
      </c>
      <c r="E474" t="s">
        <v>43</v>
      </c>
      <c r="F474" t="s">
        <v>55</v>
      </c>
      <c r="G474" t="s">
        <v>211</v>
      </c>
      <c r="H474">
        <v>0</v>
      </c>
      <c r="I474">
        <v>0.05</v>
      </c>
      <c r="J474">
        <v>0.05</v>
      </c>
      <c r="K474">
        <v>10</v>
      </c>
      <c r="L474" t="s">
        <v>234</v>
      </c>
      <c r="M474" t="s">
        <v>223</v>
      </c>
      <c r="N474">
        <v>1</v>
      </c>
      <c r="O474" t="s">
        <v>214</v>
      </c>
      <c r="P474">
        <v>1</v>
      </c>
      <c r="Q474">
        <v>20</v>
      </c>
    </row>
    <row r="475" spans="1:17" x14ac:dyDescent="0.2">
      <c r="A475">
        <v>8005903</v>
      </c>
      <c r="C475" t="s">
        <v>55</v>
      </c>
      <c r="D475" t="s">
        <v>221</v>
      </c>
      <c r="E475" t="s">
        <v>293</v>
      </c>
      <c r="F475" t="s">
        <v>55</v>
      </c>
      <c r="G475" t="s">
        <v>222</v>
      </c>
      <c r="H475">
        <v>0</v>
      </c>
      <c r="I475">
        <v>8.0000000000000004E-4</v>
      </c>
      <c r="J475">
        <v>8.0000000000000004E-4</v>
      </c>
      <c r="K475">
        <v>20</v>
      </c>
      <c r="L475" t="s">
        <v>225</v>
      </c>
      <c r="M475" t="s">
        <v>213</v>
      </c>
      <c r="N475">
        <v>1</v>
      </c>
      <c r="O475" t="s">
        <v>214</v>
      </c>
      <c r="P475">
        <v>1</v>
      </c>
      <c r="Q475">
        <v>20</v>
      </c>
    </row>
    <row r="476" spans="1:17" x14ac:dyDescent="0.2">
      <c r="A476">
        <v>8005903</v>
      </c>
      <c r="C476" t="s">
        <v>55</v>
      </c>
      <c r="D476" t="s">
        <v>210</v>
      </c>
      <c r="E476" t="s">
        <v>302</v>
      </c>
      <c r="F476" t="s">
        <v>55</v>
      </c>
      <c r="G476" t="s">
        <v>211</v>
      </c>
      <c r="H476">
        <v>0</v>
      </c>
      <c r="I476">
        <v>1</v>
      </c>
      <c r="J476">
        <v>1</v>
      </c>
      <c r="K476">
        <v>10</v>
      </c>
      <c r="L476" t="s">
        <v>212</v>
      </c>
      <c r="M476" t="s">
        <v>217</v>
      </c>
      <c r="N476">
        <v>1</v>
      </c>
      <c r="O476" t="s">
        <v>214</v>
      </c>
      <c r="P476">
        <v>1</v>
      </c>
      <c r="Q476">
        <v>20</v>
      </c>
    </row>
    <row r="477" spans="1:17" x14ac:dyDescent="0.2">
      <c r="A477">
        <v>8005903</v>
      </c>
      <c r="C477" t="s">
        <v>55</v>
      </c>
      <c r="D477" t="s">
        <v>215</v>
      </c>
      <c r="E477" t="s">
        <v>15</v>
      </c>
      <c r="F477" t="s">
        <v>55</v>
      </c>
      <c r="G477" t="s">
        <v>370</v>
      </c>
      <c r="H477">
        <v>0</v>
      </c>
      <c r="I477">
        <v>12.5</v>
      </c>
      <c r="J477">
        <v>12.5</v>
      </c>
      <c r="K477">
        <v>9</v>
      </c>
      <c r="L477" t="s">
        <v>233</v>
      </c>
      <c r="M477" t="s">
        <v>218</v>
      </c>
      <c r="N477">
        <v>1</v>
      </c>
      <c r="O477" t="s">
        <v>214</v>
      </c>
      <c r="P477">
        <v>1</v>
      </c>
      <c r="Q477">
        <v>20</v>
      </c>
    </row>
    <row r="478" spans="1:17" x14ac:dyDescent="0.2">
      <c r="A478">
        <v>8005903</v>
      </c>
      <c r="C478" t="s">
        <v>55</v>
      </c>
      <c r="D478" t="s">
        <v>221</v>
      </c>
      <c r="E478" t="s">
        <v>6</v>
      </c>
      <c r="F478" t="s">
        <v>55</v>
      </c>
      <c r="G478" t="s">
        <v>211</v>
      </c>
      <c r="H478">
        <v>0</v>
      </c>
      <c r="I478">
        <v>1</v>
      </c>
      <c r="J478">
        <v>1</v>
      </c>
      <c r="K478">
        <v>10</v>
      </c>
      <c r="L478" t="s">
        <v>344</v>
      </c>
      <c r="M478" t="s">
        <v>220</v>
      </c>
      <c r="N478">
        <v>1</v>
      </c>
      <c r="O478" t="s">
        <v>214</v>
      </c>
      <c r="P478">
        <v>1</v>
      </c>
      <c r="Q478">
        <v>20</v>
      </c>
    </row>
    <row r="479" spans="1:17" x14ac:dyDescent="0.2">
      <c r="A479">
        <v>8005903</v>
      </c>
      <c r="C479" t="s">
        <v>55</v>
      </c>
      <c r="D479" t="s">
        <v>221</v>
      </c>
      <c r="E479" t="s">
        <v>71</v>
      </c>
      <c r="F479" t="s">
        <v>55</v>
      </c>
      <c r="G479" t="s">
        <v>211</v>
      </c>
      <c r="H479">
        <v>0</v>
      </c>
      <c r="I479">
        <v>2.5</v>
      </c>
      <c r="J479">
        <v>2.5</v>
      </c>
      <c r="K479">
        <v>10</v>
      </c>
      <c r="L479" t="s">
        <v>344</v>
      </c>
      <c r="M479" t="s">
        <v>220</v>
      </c>
      <c r="N479">
        <v>1</v>
      </c>
      <c r="O479" t="s">
        <v>214</v>
      </c>
      <c r="P479">
        <v>1</v>
      </c>
      <c r="Q479">
        <v>20</v>
      </c>
    </row>
    <row r="480" spans="1:17" x14ac:dyDescent="0.2">
      <c r="A480">
        <v>8005903</v>
      </c>
      <c r="C480" t="s">
        <v>55</v>
      </c>
      <c r="D480" t="s">
        <v>221</v>
      </c>
      <c r="E480" t="s">
        <v>43</v>
      </c>
      <c r="F480" t="s">
        <v>55</v>
      </c>
      <c r="G480" t="s">
        <v>211</v>
      </c>
      <c r="H480">
        <v>0</v>
      </c>
      <c r="I480">
        <v>6.5000000000000002E-2</v>
      </c>
      <c r="J480">
        <v>6.5000000000000002E-2</v>
      </c>
      <c r="K480">
        <v>10</v>
      </c>
      <c r="L480" t="s">
        <v>239</v>
      </c>
      <c r="M480" t="s">
        <v>223</v>
      </c>
      <c r="N480">
        <v>1</v>
      </c>
      <c r="O480" t="s">
        <v>214</v>
      </c>
      <c r="P480">
        <v>1</v>
      </c>
      <c r="Q480">
        <v>20</v>
      </c>
    </row>
    <row r="481" spans="1:17" x14ac:dyDescent="0.2">
      <c r="A481">
        <v>8005904</v>
      </c>
      <c r="C481" t="s">
        <v>55</v>
      </c>
      <c r="D481" t="s">
        <v>221</v>
      </c>
      <c r="E481" t="s">
        <v>7</v>
      </c>
      <c r="F481" t="s">
        <v>55</v>
      </c>
      <c r="G481" t="s">
        <v>222</v>
      </c>
      <c r="H481">
        <v>0</v>
      </c>
      <c r="I481">
        <v>3.2000000000000002E-3</v>
      </c>
      <c r="J481">
        <v>3.2000000000000002E-3</v>
      </c>
      <c r="K481">
        <v>20</v>
      </c>
      <c r="L481" t="s">
        <v>225</v>
      </c>
      <c r="M481" t="s">
        <v>213</v>
      </c>
      <c r="N481">
        <v>1</v>
      </c>
      <c r="O481" t="s">
        <v>214</v>
      </c>
      <c r="P481">
        <v>1</v>
      </c>
      <c r="Q481">
        <v>20</v>
      </c>
    </row>
    <row r="482" spans="1:17" x14ac:dyDescent="0.2">
      <c r="A482">
        <v>8005904</v>
      </c>
      <c r="C482" t="s">
        <v>55</v>
      </c>
      <c r="D482" t="s">
        <v>210</v>
      </c>
      <c r="E482" t="s">
        <v>302</v>
      </c>
      <c r="F482" t="s">
        <v>55</v>
      </c>
      <c r="G482" t="s">
        <v>211</v>
      </c>
      <c r="H482">
        <v>0</v>
      </c>
      <c r="I482">
        <v>1</v>
      </c>
      <c r="J482">
        <v>1</v>
      </c>
      <c r="K482">
        <v>10</v>
      </c>
      <c r="L482" t="s">
        <v>212</v>
      </c>
      <c r="M482" t="s">
        <v>217</v>
      </c>
      <c r="N482">
        <v>1</v>
      </c>
      <c r="O482" t="s">
        <v>214</v>
      </c>
      <c r="P482">
        <v>1</v>
      </c>
      <c r="Q482">
        <v>20</v>
      </c>
    </row>
    <row r="483" spans="1:17" x14ac:dyDescent="0.2">
      <c r="A483">
        <v>8005904</v>
      </c>
      <c r="C483" t="s">
        <v>55</v>
      </c>
      <c r="D483" t="s">
        <v>215</v>
      </c>
      <c r="E483" t="s">
        <v>15</v>
      </c>
      <c r="F483" t="s">
        <v>55</v>
      </c>
      <c r="G483" t="s">
        <v>211</v>
      </c>
      <c r="H483">
        <v>0</v>
      </c>
      <c r="I483">
        <v>12.5</v>
      </c>
      <c r="J483">
        <v>12.5</v>
      </c>
      <c r="K483">
        <v>9</v>
      </c>
      <c r="L483" t="s">
        <v>233</v>
      </c>
      <c r="M483" t="s">
        <v>218</v>
      </c>
      <c r="N483">
        <v>1</v>
      </c>
      <c r="O483" t="s">
        <v>214</v>
      </c>
      <c r="P483">
        <v>1</v>
      </c>
      <c r="Q483">
        <v>20</v>
      </c>
    </row>
    <row r="484" spans="1:17" x14ac:dyDescent="0.2">
      <c r="A484">
        <v>8005904</v>
      </c>
      <c r="C484" t="s">
        <v>55</v>
      </c>
      <c r="D484" t="s">
        <v>221</v>
      </c>
      <c r="E484" t="s">
        <v>6</v>
      </c>
      <c r="F484" t="s">
        <v>55</v>
      </c>
      <c r="G484" t="s">
        <v>211</v>
      </c>
      <c r="H484">
        <v>0</v>
      </c>
      <c r="I484">
        <v>1</v>
      </c>
      <c r="J484">
        <v>1</v>
      </c>
      <c r="K484">
        <v>10</v>
      </c>
      <c r="L484" t="s">
        <v>344</v>
      </c>
      <c r="M484" t="s">
        <v>220</v>
      </c>
      <c r="N484">
        <v>1</v>
      </c>
      <c r="O484" t="s">
        <v>214</v>
      </c>
      <c r="P484">
        <v>1</v>
      </c>
      <c r="Q484">
        <v>20</v>
      </c>
    </row>
    <row r="485" spans="1:17" x14ac:dyDescent="0.2">
      <c r="A485">
        <v>8005904</v>
      </c>
      <c r="C485" t="s">
        <v>55</v>
      </c>
      <c r="D485" t="s">
        <v>221</v>
      </c>
      <c r="E485" t="s">
        <v>71</v>
      </c>
      <c r="F485" t="s">
        <v>55</v>
      </c>
      <c r="G485" t="s">
        <v>211</v>
      </c>
      <c r="H485">
        <v>0</v>
      </c>
      <c r="I485">
        <v>2.5</v>
      </c>
      <c r="J485">
        <v>2.5</v>
      </c>
      <c r="K485">
        <v>10</v>
      </c>
      <c r="L485" t="s">
        <v>344</v>
      </c>
      <c r="M485" t="s">
        <v>220</v>
      </c>
      <c r="N485">
        <v>1</v>
      </c>
      <c r="O485" t="s">
        <v>214</v>
      </c>
      <c r="P485">
        <v>1</v>
      </c>
      <c r="Q485">
        <v>20</v>
      </c>
    </row>
    <row r="486" spans="1:17" x14ac:dyDescent="0.2">
      <c r="A486">
        <v>8006001</v>
      </c>
      <c r="C486" t="s">
        <v>55</v>
      </c>
      <c r="D486" t="s">
        <v>221</v>
      </c>
      <c r="E486" t="s">
        <v>16</v>
      </c>
      <c r="F486" t="s">
        <v>55</v>
      </c>
      <c r="G486" t="s">
        <v>222</v>
      </c>
      <c r="H486">
        <v>0</v>
      </c>
      <c r="I486">
        <v>2.2000000000000001E-3</v>
      </c>
      <c r="J486">
        <v>2.2000000000000001E-3</v>
      </c>
      <c r="K486">
        <v>16</v>
      </c>
      <c r="L486" t="s">
        <v>225</v>
      </c>
      <c r="M486" t="s">
        <v>213</v>
      </c>
      <c r="N486">
        <v>0.4047</v>
      </c>
      <c r="O486" t="s">
        <v>214</v>
      </c>
      <c r="P486">
        <v>0.4047</v>
      </c>
      <c r="Q486">
        <v>20</v>
      </c>
    </row>
    <row r="487" spans="1:17" x14ac:dyDescent="0.2">
      <c r="A487">
        <v>8006001</v>
      </c>
      <c r="C487" t="s">
        <v>55</v>
      </c>
      <c r="D487" t="s">
        <v>210</v>
      </c>
      <c r="E487" t="s">
        <v>303</v>
      </c>
      <c r="F487" t="s">
        <v>55</v>
      </c>
      <c r="G487" t="s">
        <v>211</v>
      </c>
      <c r="H487">
        <v>0</v>
      </c>
      <c r="I487">
        <v>1.4</v>
      </c>
      <c r="J487">
        <v>1.4</v>
      </c>
      <c r="K487">
        <v>10</v>
      </c>
      <c r="L487" t="s">
        <v>212</v>
      </c>
      <c r="M487" t="s">
        <v>217</v>
      </c>
      <c r="N487">
        <v>0.4047</v>
      </c>
      <c r="O487" t="s">
        <v>214</v>
      </c>
      <c r="P487">
        <v>0.4047</v>
      </c>
      <c r="Q487">
        <v>20</v>
      </c>
    </row>
    <row r="488" spans="1:17" x14ac:dyDescent="0.2">
      <c r="A488">
        <v>8006001</v>
      </c>
      <c r="C488" t="s">
        <v>55</v>
      </c>
      <c r="D488" t="s">
        <v>221</v>
      </c>
      <c r="E488" t="s">
        <v>6</v>
      </c>
      <c r="F488" t="s">
        <v>55</v>
      </c>
      <c r="G488" t="s">
        <v>211</v>
      </c>
      <c r="H488">
        <v>0</v>
      </c>
      <c r="I488">
        <v>0.65</v>
      </c>
      <c r="J488">
        <v>0.65</v>
      </c>
      <c r="K488">
        <v>10</v>
      </c>
      <c r="L488" t="s">
        <v>228</v>
      </c>
      <c r="M488" t="s">
        <v>218</v>
      </c>
      <c r="N488">
        <v>0.4047</v>
      </c>
      <c r="O488" t="s">
        <v>214</v>
      </c>
      <c r="P488">
        <v>0.4047</v>
      </c>
      <c r="Q488">
        <v>20</v>
      </c>
    </row>
    <row r="489" spans="1:17" x14ac:dyDescent="0.2">
      <c r="A489">
        <v>8006001</v>
      </c>
      <c r="C489" t="s">
        <v>55</v>
      </c>
      <c r="D489" t="s">
        <v>221</v>
      </c>
      <c r="E489" t="s">
        <v>6</v>
      </c>
      <c r="F489" t="s">
        <v>55</v>
      </c>
      <c r="G489" t="s">
        <v>211</v>
      </c>
      <c r="H489">
        <v>0</v>
      </c>
      <c r="I489">
        <v>0.65</v>
      </c>
      <c r="J489">
        <v>0.65</v>
      </c>
      <c r="K489">
        <v>10</v>
      </c>
      <c r="L489" t="s">
        <v>228</v>
      </c>
      <c r="M489" t="s">
        <v>220</v>
      </c>
      <c r="N489">
        <v>0.40500000000000003</v>
      </c>
      <c r="O489" t="s">
        <v>214</v>
      </c>
      <c r="P489">
        <v>0.40500000000000003</v>
      </c>
      <c r="Q489">
        <v>20</v>
      </c>
    </row>
    <row r="490" spans="1:17" x14ac:dyDescent="0.2">
      <c r="A490">
        <v>8006001</v>
      </c>
      <c r="C490" t="s">
        <v>55</v>
      </c>
      <c r="D490" t="s">
        <v>221</v>
      </c>
      <c r="E490" t="s">
        <v>21</v>
      </c>
      <c r="F490" t="s">
        <v>55</v>
      </c>
      <c r="G490" t="s">
        <v>211</v>
      </c>
      <c r="H490">
        <v>0</v>
      </c>
      <c r="I490">
        <v>0.04</v>
      </c>
      <c r="J490">
        <v>0.04</v>
      </c>
      <c r="K490">
        <v>10</v>
      </c>
      <c r="L490" t="s">
        <v>234</v>
      </c>
      <c r="M490" t="s">
        <v>223</v>
      </c>
      <c r="N490">
        <v>0.4047</v>
      </c>
      <c r="O490" t="s">
        <v>214</v>
      </c>
      <c r="P490">
        <v>0.4047</v>
      </c>
      <c r="Q490">
        <v>20</v>
      </c>
    </row>
    <row r="491" spans="1:17" x14ac:dyDescent="0.2">
      <c r="A491">
        <v>8006002</v>
      </c>
      <c r="C491" t="s">
        <v>55</v>
      </c>
      <c r="D491" t="s">
        <v>221</v>
      </c>
      <c r="E491" t="s">
        <v>16</v>
      </c>
      <c r="F491" t="s">
        <v>55</v>
      </c>
      <c r="G491" t="s">
        <v>222</v>
      </c>
      <c r="H491">
        <v>0</v>
      </c>
      <c r="I491">
        <v>2.0000000000000001E-4</v>
      </c>
      <c r="J491">
        <v>2.0000000000000001E-4</v>
      </c>
      <c r="K491">
        <v>16</v>
      </c>
      <c r="L491" t="s">
        <v>225</v>
      </c>
      <c r="M491" t="s">
        <v>213</v>
      </c>
      <c r="N491">
        <v>0.1012</v>
      </c>
      <c r="O491" t="s">
        <v>214</v>
      </c>
      <c r="P491">
        <v>0.1012</v>
      </c>
      <c r="Q491">
        <v>20</v>
      </c>
    </row>
    <row r="492" spans="1:17" x14ac:dyDescent="0.2">
      <c r="A492">
        <v>8006002</v>
      </c>
      <c r="C492" t="s">
        <v>55</v>
      </c>
      <c r="D492" t="s">
        <v>221</v>
      </c>
      <c r="E492" t="s">
        <v>168</v>
      </c>
      <c r="F492" t="s">
        <v>55</v>
      </c>
      <c r="G492" t="s">
        <v>211</v>
      </c>
      <c r="H492">
        <v>0</v>
      </c>
      <c r="I492">
        <v>0</v>
      </c>
      <c r="J492">
        <v>0</v>
      </c>
      <c r="K492">
        <v>10</v>
      </c>
      <c r="L492" t="s">
        <v>369</v>
      </c>
      <c r="M492" t="s">
        <v>217</v>
      </c>
      <c r="N492">
        <v>0.1012</v>
      </c>
      <c r="O492" t="s">
        <v>214</v>
      </c>
      <c r="P492">
        <v>0.1012</v>
      </c>
      <c r="Q492">
        <v>20</v>
      </c>
    </row>
    <row r="493" spans="1:17" x14ac:dyDescent="0.2">
      <c r="A493">
        <v>8007101</v>
      </c>
      <c r="C493" t="s">
        <v>55</v>
      </c>
      <c r="D493" t="s">
        <v>221</v>
      </c>
      <c r="E493" t="s">
        <v>16</v>
      </c>
      <c r="F493" t="s">
        <v>55</v>
      </c>
      <c r="G493" t="s">
        <v>222</v>
      </c>
      <c r="H493">
        <v>0</v>
      </c>
      <c r="I493">
        <v>1.01E-2</v>
      </c>
      <c r="J493">
        <v>1.01E-2</v>
      </c>
      <c r="K493">
        <v>16</v>
      </c>
      <c r="L493" t="s">
        <v>225</v>
      </c>
      <c r="M493" t="s">
        <v>213</v>
      </c>
      <c r="N493">
        <v>1</v>
      </c>
      <c r="O493" t="s">
        <v>214</v>
      </c>
      <c r="P493">
        <v>1</v>
      </c>
      <c r="Q493">
        <v>20</v>
      </c>
    </row>
    <row r="494" spans="1:17" x14ac:dyDescent="0.2">
      <c r="A494">
        <v>8007101</v>
      </c>
      <c r="C494" t="s">
        <v>55</v>
      </c>
      <c r="D494" t="s">
        <v>215</v>
      </c>
      <c r="E494" t="s">
        <v>6</v>
      </c>
      <c r="F494" t="s">
        <v>55</v>
      </c>
      <c r="G494" t="s">
        <v>211</v>
      </c>
      <c r="H494">
        <v>0</v>
      </c>
      <c r="I494">
        <v>1.35</v>
      </c>
      <c r="J494">
        <v>1.35</v>
      </c>
      <c r="K494">
        <v>10</v>
      </c>
      <c r="L494" t="s">
        <v>216</v>
      </c>
      <c r="M494" t="s">
        <v>217</v>
      </c>
      <c r="N494">
        <v>1</v>
      </c>
      <c r="O494" t="s">
        <v>214</v>
      </c>
      <c r="P494">
        <v>1</v>
      </c>
      <c r="Q494">
        <v>20</v>
      </c>
    </row>
    <row r="495" spans="1:17" x14ac:dyDescent="0.2">
      <c r="A495">
        <v>8007101</v>
      </c>
      <c r="C495" t="s">
        <v>55</v>
      </c>
      <c r="D495" t="s">
        <v>221</v>
      </c>
      <c r="E495" t="s">
        <v>6</v>
      </c>
      <c r="F495" t="s">
        <v>55</v>
      </c>
      <c r="G495" t="s">
        <v>211</v>
      </c>
      <c r="H495">
        <v>0</v>
      </c>
      <c r="I495">
        <v>1.35</v>
      </c>
      <c r="J495">
        <v>1.35</v>
      </c>
      <c r="K495">
        <v>10</v>
      </c>
      <c r="L495" t="s">
        <v>228</v>
      </c>
      <c r="M495" t="s">
        <v>218</v>
      </c>
      <c r="N495">
        <v>1</v>
      </c>
      <c r="O495" t="s">
        <v>214</v>
      </c>
      <c r="P495">
        <v>1</v>
      </c>
      <c r="Q495">
        <v>20</v>
      </c>
    </row>
    <row r="496" spans="1:17" x14ac:dyDescent="0.2">
      <c r="A496">
        <v>8007101</v>
      </c>
      <c r="C496" t="s">
        <v>55</v>
      </c>
      <c r="D496" t="s">
        <v>221</v>
      </c>
      <c r="E496" t="s">
        <v>21</v>
      </c>
      <c r="F496" t="s">
        <v>55</v>
      </c>
      <c r="G496" t="s">
        <v>211</v>
      </c>
      <c r="H496">
        <v>0</v>
      </c>
      <c r="I496">
        <v>0.15</v>
      </c>
      <c r="J496">
        <v>0.15</v>
      </c>
      <c r="K496">
        <v>10</v>
      </c>
      <c r="L496" t="s">
        <v>234</v>
      </c>
      <c r="M496" t="s">
        <v>220</v>
      </c>
      <c r="N496">
        <v>1</v>
      </c>
      <c r="O496" t="s">
        <v>214</v>
      </c>
      <c r="P496">
        <v>1</v>
      </c>
      <c r="Q496">
        <v>20</v>
      </c>
    </row>
    <row r="497" spans="1:17" x14ac:dyDescent="0.2">
      <c r="A497">
        <v>8007101</v>
      </c>
      <c r="C497" t="s">
        <v>55</v>
      </c>
      <c r="D497" t="s">
        <v>221</v>
      </c>
      <c r="E497" t="s">
        <v>21</v>
      </c>
      <c r="F497" t="s">
        <v>55</v>
      </c>
      <c r="G497" t="s">
        <v>211</v>
      </c>
      <c r="H497">
        <v>0</v>
      </c>
      <c r="I497">
        <v>0.15</v>
      </c>
      <c r="J497">
        <v>0.15</v>
      </c>
      <c r="K497">
        <v>10</v>
      </c>
      <c r="L497" t="s">
        <v>234</v>
      </c>
      <c r="M497" t="s">
        <v>223</v>
      </c>
      <c r="N497">
        <v>1</v>
      </c>
      <c r="O497" t="s">
        <v>214</v>
      </c>
      <c r="P497">
        <v>1</v>
      </c>
      <c r="Q497">
        <v>20</v>
      </c>
    </row>
    <row r="498" spans="1:17" x14ac:dyDescent="0.2">
      <c r="A498">
        <v>8007101</v>
      </c>
      <c r="C498" t="s">
        <v>55</v>
      </c>
      <c r="D498" t="s">
        <v>221</v>
      </c>
      <c r="E498" t="s">
        <v>21</v>
      </c>
      <c r="F498" t="s">
        <v>55</v>
      </c>
      <c r="G498" t="s">
        <v>211</v>
      </c>
      <c r="H498">
        <v>0</v>
      </c>
      <c r="I498">
        <v>0.15</v>
      </c>
      <c r="J498">
        <v>0.15</v>
      </c>
      <c r="K498">
        <v>10</v>
      </c>
      <c r="L498" t="s">
        <v>234</v>
      </c>
      <c r="M498" t="s">
        <v>224</v>
      </c>
      <c r="N498">
        <v>1</v>
      </c>
      <c r="O498" t="s">
        <v>214</v>
      </c>
      <c r="P498">
        <v>1</v>
      </c>
      <c r="Q498">
        <v>20</v>
      </c>
    </row>
    <row r="499" spans="1:17" x14ac:dyDescent="0.2">
      <c r="A499">
        <v>8007102</v>
      </c>
      <c r="C499" t="s">
        <v>55</v>
      </c>
      <c r="D499" t="s">
        <v>221</v>
      </c>
      <c r="E499" t="s">
        <v>16</v>
      </c>
      <c r="F499" t="s">
        <v>55</v>
      </c>
      <c r="G499" t="s">
        <v>222</v>
      </c>
      <c r="H499">
        <v>0</v>
      </c>
      <c r="I499">
        <v>2.8E-3</v>
      </c>
      <c r="J499">
        <v>2.8E-3</v>
      </c>
      <c r="K499">
        <v>16</v>
      </c>
      <c r="L499" t="s">
        <v>225</v>
      </c>
      <c r="M499" t="s">
        <v>213</v>
      </c>
      <c r="N499">
        <v>1</v>
      </c>
      <c r="O499" t="s">
        <v>214</v>
      </c>
      <c r="P499">
        <v>1</v>
      </c>
      <c r="Q499">
        <v>20</v>
      </c>
    </row>
    <row r="500" spans="1:17" x14ac:dyDescent="0.2">
      <c r="A500">
        <v>8007102</v>
      </c>
      <c r="C500" t="s">
        <v>55</v>
      </c>
      <c r="D500" t="s">
        <v>215</v>
      </c>
      <c r="E500" t="s">
        <v>6</v>
      </c>
      <c r="F500" t="s">
        <v>55</v>
      </c>
      <c r="G500" t="s">
        <v>211</v>
      </c>
      <c r="H500">
        <v>0</v>
      </c>
      <c r="I500">
        <v>1.35</v>
      </c>
      <c r="J500">
        <v>1.35</v>
      </c>
      <c r="K500">
        <v>10</v>
      </c>
      <c r="L500" t="s">
        <v>216</v>
      </c>
      <c r="M500" t="s">
        <v>217</v>
      </c>
      <c r="N500">
        <v>1</v>
      </c>
      <c r="O500" t="s">
        <v>214</v>
      </c>
      <c r="P500">
        <v>1</v>
      </c>
      <c r="Q500">
        <v>20</v>
      </c>
    </row>
    <row r="501" spans="1:17" x14ac:dyDescent="0.2">
      <c r="A501">
        <v>8007102</v>
      </c>
      <c r="C501" t="s">
        <v>55</v>
      </c>
      <c r="D501" t="s">
        <v>221</v>
      </c>
      <c r="E501" t="s">
        <v>6</v>
      </c>
      <c r="F501" t="s">
        <v>55</v>
      </c>
      <c r="G501" t="s">
        <v>211</v>
      </c>
      <c r="H501">
        <v>0</v>
      </c>
      <c r="I501">
        <v>1.35</v>
      </c>
      <c r="J501">
        <v>1.35</v>
      </c>
      <c r="K501">
        <v>10</v>
      </c>
      <c r="L501" t="s">
        <v>228</v>
      </c>
      <c r="M501" t="s">
        <v>218</v>
      </c>
      <c r="N501">
        <v>1</v>
      </c>
      <c r="O501" t="s">
        <v>214</v>
      </c>
      <c r="P501">
        <v>1</v>
      </c>
      <c r="Q501">
        <v>20</v>
      </c>
    </row>
    <row r="502" spans="1:17" x14ac:dyDescent="0.2">
      <c r="A502">
        <v>8007102</v>
      </c>
      <c r="C502" t="s">
        <v>55</v>
      </c>
      <c r="D502" t="s">
        <v>221</v>
      </c>
      <c r="E502" t="s">
        <v>21</v>
      </c>
      <c r="F502" t="s">
        <v>55</v>
      </c>
      <c r="G502" t="s">
        <v>211</v>
      </c>
      <c r="H502">
        <v>0</v>
      </c>
      <c r="I502">
        <v>0.15</v>
      </c>
      <c r="J502">
        <v>0.15</v>
      </c>
      <c r="K502">
        <v>10</v>
      </c>
      <c r="L502" t="s">
        <v>234</v>
      </c>
      <c r="M502" t="s">
        <v>220</v>
      </c>
      <c r="N502">
        <v>1</v>
      </c>
      <c r="O502" t="s">
        <v>214</v>
      </c>
      <c r="P502">
        <v>1</v>
      </c>
      <c r="Q502">
        <v>20</v>
      </c>
    </row>
    <row r="503" spans="1:17" x14ac:dyDescent="0.2">
      <c r="A503">
        <v>8007102</v>
      </c>
      <c r="C503" t="s">
        <v>55</v>
      </c>
      <c r="D503" t="s">
        <v>221</v>
      </c>
      <c r="E503" t="s">
        <v>21</v>
      </c>
      <c r="F503" t="s">
        <v>55</v>
      </c>
      <c r="G503" t="s">
        <v>211</v>
      </c>
      <c r="H503">
        <v>0</v>
      </c>
      <c r="I503">
        <v>0.15</v>
      </c>
      <c r="J503">
        <v>0.15</v>
      </c>
      <c r="K503">
        <v>10</v>
      </c>
      <c r="L503" t="s">
        <v>234</v>
      </c>
      <c r="M503" t="s">
        <v>223</v>
      </c>
      <c r="N503">
        <v>1</v>
      </c>
      <c r="O503" t="s">
        <v>214</v>
      </c>
      <c r="P503">
        <v>1</v>
      </c>
      <c r="Q503">
        <v>20</v>
      </c>
    </row>
    <row r="504" spans="1:17" x14ac:dyDescent="0.2">
      <c r="A504">
        <v>8007102</v>
      </c>
      <c r="C504" t="s">
        <v>55</v>
      </c>
      <c r="D504" t="s">
        <v>221</v>
      </c>
      <c r="E504" t="s">
        <v>21</v>
      </c>
      <c r="F504" t="s">
        <v>55</v>
      </c>
      <c r="G504" t="s">
        <v>211</v>
      </c>
      <c r="H504">
        <v>0</v>
      </c>
      <c r="I504">
        <v>0.15</v>
      </c>
      <c r="J504">
        <v>0.15</v>
      </c>
      <c r="K504">
        <v>10</v>
      </c>
      <c r="L504" t="s">
        <v>234</v>
      </c>
      <c r="M504" t="s">
        <v>224</v>
      </c>
      <c r="N504">
        <v>1</v>
      </c>
      <c r="O504" t="s">
        <v>214</v>
      </c>
      <c r="P504">
        <v>1</v>
      </c>
      <c r="Q504">
        <v>20</v>
      </c>
    </row>
    <row r="505" spans="1:17" x14ac:dyDescent="0.2">
      <c r="A505">
        <v>8007103</v>
      </c>
      <c r="C505" t="s">
        <v>55</v>
      </c>
      <c r="D505" t="s">
        <v>221</v>
      </c>
      <c r="E505" t="s">
        <v>168</v>
      </c>
      <c r="F505" t="s">
        <v>55</v>
      </c>
      <c r="G505" t="s">
        <v>222</v>
      </c>
      <c r="H505">
        <v>0</v>
      </c>
      <c r="I505">
        <v>0</v>
      </c>
      <c r="J505">
        <v>0</v>
      </c>
      <c r="K505">
        <v>20</v>
      </c>
      <c r="L505" t="s">
        <v>369</v>
      </c>
      <c r="M505" t="s">
        <v>213</v>
      </c>
      <c r="N505">
        <v>0.7</v>
      </c>
      <c r="O505" t="s">
        <v>214</v>
      </c>
      <c r="P505">
        <v>0.7</v>
      </c>
      <c r="Q505">
        <v>20</v>
      </c>
    </row>
    <row r="506" spans="1:17" x14ac:dyDescent="0.2">
      <c r="A506">
        <v>8007103</v>
      </c>
      <c r="C506" t="s">
        <v>55</v>
      </c>
      <c r="D506" t="s">
        <v>221</v>
      </c>
      <c r="E506" t="s">
        <v>1</v>
      </c>
      <c r="F506" t="s">
        <v>55</v>
      </c>
      <c r="G506" t="s">
        <v>211</v>
      </c>
      <c r="H506">
        <v>0</v>
      </c>
      <c r="I506">
        <v>1.5</v>
      </c>
      <c r="J506">
        <v>1.5</v>
      </c>
      <c r="K506">
        <v>10</v>
      </c>
      <c r="L506" t="s">
        <v>228</v>
      </c>
      <c r="M506" t="s">
        <v>217</v>
      </c>
      <c r="N506">
        <v>0.7</v>
      </c>
      <c r="O506" t="s">
        <v>214</v>
      </c>
      <c r="P506">
        <v>0.7</v>
      </c>
      <c r="Q506">
        <v>20</v>
      </c>
    </row>
    <row r="507" spans="1:17" x14ac:dyDescent="0.2">
      <c r="A507">
        <v>8007103</v>
      </c>
      <c r="C507" t="s">
        <v>55</v>
      </c>
      <c r="D507" t="s">
        <v>221</v>
      </c>
      <c r="E507" t="s">
        <v>3</v>
      </c>
      <c r="F507" t="s">
        <v>55</v>
      </c>
      <c r="G507" t="s">
        <v>211</v>
      </c>
      <c r="H507">
        <v>0</v>
      </c>
      <c r="I507">
        <v>0.42</v>
      </c>
      <c r="J507">
        <v>0.42</v>
      </c>
      <c r="K507">
        <v>9</v>
      </c>
      <c r="L507" t="s">
        <v>234</v>
      </c>
      <c r="M507" t="s">
        <v>218</v>
      </c>
      <c r="N507">
        <v>0.7</v>
      </c>
      <c r="O507" t="s">
        <v>214</v>
      </c>
      <c r="P507">
        <v>0.7</v>
      </c>
      <c r="Q507">
        <v>20</v>
      </c>
    </row>
    <row r="508" spans="1:17" x14ac:dyDescent="0.2">
      <c r="A508">
        <v>8007103</v>
      </c>
      <c r="C508" t="s">
        <v>55</v>
      </c>
      <c r="D508" t="s">
        <v>221</v>
      </c>
      <c r="E508" t="s">
        <v>43</v>
      </c>
      <c r="F508" t="s">
        <v>55</v>
      </c>
      <c r="G508" t="s">
        <v>211</v>
      </c>
      <c r="H508">
        <v>0</v>
      </c>
      <c r="I508">
        <v>0.1</v>
      </c>
      <c r="J508">
        <v>0.1</v>
      </c>
      <c r="K508">
        <v>10</v>
      </c>
      <c r="L508" t="s">
        <v>234</v>
      </c>
      <c r="M508" t="s">
        <v>220</v>
      </c>
      <c r="N508">
        <v>0.7</v>
      </c>
      <c r="O508" t="s">
        <v>214</v>
      </c>
      <c r="P508">
        <v>0.7</v>
      </c>
      <c r="Q508">
        <v>20</v>
      </c>
    </row>
    <row r="509" spans="1:17" x14ac:dyDescent="0.2">
      <c r="A509">
        <v>8007103</v>
      </c>
      <c r="C509" t="s">
        <v>55</v>
      </c>
      <c r="D509" t="s">
        <v>221</v>
      </c>
      <c r="E509" t="s">
        <v>4</v>
      </c>
      <c r="F509" t="s">
        <v>55</v>
      </c>
      <c r="G509" t="s">
        <v>211</v>
      </c>
      <c r="H509">
        <v>0</v>
      </c>
      <c r="I509">
        <v>0.3</v>
      </c>
      <c r="J509">
        <v>0.3</v>
      </c>
      <c r="K509">
        <v>10</v>
      </c>
      <c r="L509" t="s">
        <v>247</v>
      </c>
      <c r="M509" t="s">
        <v>223</v>
      </c>
      <c r="N509">
        <v>0.7</v>
      </c>
      <c r="O509" t="s">
        <v>214</v>
      </c>
      <c r="P509">
        <v>0.7</v>
      </c>
      <c r="Q509">
        <v>20</v>
      </c>
    </row>
    <row r="510" spans="1:17" x14ac:dyDescent="0.2">
      <c r="A510">
        <v>8007104</v>
      </c>
      <c r="C510" t="s">
        <v>55</v>
      </c>
      <c r="D510" t="s">
        <v>221</v>
      </c>
      <c r="E510" t="s">
        <v>168</v>
      </c>
      <c r="F510" t="s">
        <v>55</v>
      </c>
      <c r="G510" t="s">
        <v>222</v>
      </c>
      <c r="H510">
        <v>0</v>
      </c>
      <c r="I510">
        <v>0</v>
      </c>
      <c r="J510">
        <v>0</v>
      </c>
      <c r="K510">
        <v>20</v>
      </c>
      <c r="L510" t="s">
        <v>369</v>
      </c>
      <c r="M510" t="s">
        <v>213</v>
      </c>
      <c r="N510">
        <v>0.7</v>
      </c>
      <c r="O510" t="s">
        <v>214</v>
      </c>
      <c r="P510">
        <v>0.7</v>
      </c>
      <c r="Q510">
        <v>20</v>
      </c>
    </row>
    <row r="511" spans="1:17" x14ac:dyDescent="0.2">
      <c r="A511">
        <v>8007104</v>
      </c>
      <c r="C511" t="s">
        <v>55</v>
      </c>
      <c r="D511" t="s">
        <v>221</v>
      </c>
      <c r="E511" t="s">
        <v>1</v>
      </c>
      <c r="F511" t="s">
        <v>55</v>
      </c>
      <c r="G511" t="s">
        <v>211</v>
      </c>
      <c r="H511">
        <v>0</v>
      </c>
      <c r="I511">
        <v>1.5</v>
      </c>
      <c r="J511">
        <v>1.5</v>
      </c>
      <c r="K511">
        <v>10</v>
      </c>
      <c r="L511" t="s">
        <v>228</v>
      </c>
      <c r="M511" t="s">
        <v>217</v>
      </c>
      <c r="N511">
        <v>0.7</v>
      </c>
      <c r="O511" t="s">
        <v>214</v>
      </c>
      <c r="P511">
        <v>0.7</v>
      </c>
      <c r="Q511">
        <v>20</v>
      </c>
    </row>
    <row r="512" spans="1:17" x14ac:dyDescent="0.2">
      <c r="A512">
        <v>8007104</v>
      </c>
      <c r="C512" t="s">
        <v>55</v>
      </c>
      <c r="D512" t="s">
        <v>221</v>
      </c>
      <c r="E512" t="s">
        <v>3</v>
      </c>
      <c r="F512" t="s">
        <v>55</v>
      </c>
      <c r="G512" t="s">
        <v>211</v>
      </c>
      <c r="H512">
        <v>0</v>
      </c>
      <c r="I512">
        <v>0.42</v>
      </c>
      <c r="J512">
        <v>0.42</v>
      </c>
      <c r="K512">
        <v>9</v>
      </c>
      <c r="L512" t="s">
        <v>234</v>
      </c>
      <c r="M512" t="s">
        <v>218</v>
      </c>
      <c r="N512">
        <v>0.7</v>
      </c>
      <c r="O512" t="s">
        <v>214</v>
      </c>
      <c r="P512">
        <v>0.7</v>
      </c>
      <c r="Q512">
        <v>20</v>
      </c>
    </row>
    <row r="513" spans="1:17" x14ac:dyDescent="0.2">
      <c r="A513">
        <v>8007104</v>
      </c>
      <c r="C513" t="s">
        <v>55</v>
      </c>
      <c r="D513" t="s">
        <v>221</v>
      </c>
      <c r="E513" t="s">
        <v>43</v>
      </c>
      <c r="F513" t="s">
        <v>55</v>
      </c>
      <c r="G513" t="s">
        <v>211</v>
      </c>
      <c r="H513">
        <v>0</v>
      </c>
      <c r="I513">
        <v>0.1</v>
      </c>
      <c r="J513">
        <v>0.1</v>
      </c>
      <c r="K513">
        <v>10</v>
      </c>
      <c r="L513" t="s">
        <v>234</v>
      </c>
      <c r="M513" t="s">
        <v>220</v>
      </c>
      <c r="N513">
        <v>0.7</v>
      </c>
      <c r="O513" t="s">
        <v>214</v>
      </c>
      <c r="P513">
        <v>0.7</v>
      </c>
      <c r="Q513">
        <v>20</v>
      </c>
    </row>
    <row r="514" spans="1:17" x14ac:dyDescent="0.2">
      <c r="A514">
        <v>8007104</v>
      </c>
      <c r="C514" t="s">
        <v>55</v>
      </c>
      <c r="D514" t="s">
        <v>221</v>
      </c>
      <c r="E514" t="s">
        <v>4</v>
      </c>
      <c r="F514" t="s">
        <v>55</v>
      </c>
      <c r="G514" t="s">
        <v>211</v>
      </c>
      <c r="H514">
        <v>0</v>
      </c>
      <c r="I514">
        <v>0.3</v>
      </c>
      <c r="J514">
        <v>0.3</v>
      </c>
      <c r="K514">
        <v>10</v>
      </c>
      <c r="L514" t="s">
        <v>247</v>
      </c>
      <c r="M514" t="s">
        <v>223</v>
      </c>
      <c r="N514">
        <v>0.7</v>
      </c>
      <c r="O514" t="s">
        <v>214</v>
      </c>
      <c r="P514">
        <v>0.7</v>
      </c>
      <c r="Q514">
        <v>20</v>
      </c>
    </row>
    <row r="515" spans="1:17" x14ac:dyDescent="0.2">
      <c r="A515">
        <v>8007105</v>
      </c>
      <c r="C515" t="s">
        <v>55</v>
      </c>
      <c r="D515" t="s">
        <v>221</v>
      </c>
      <c r="E515" t="s">
        <v>168</v>
      </c>
      <c r="F515" t="s">
        <v>55</v>
      </c>
      <c r="G515" t="s">
        <v>222</v>
      </c>
      <c r="H515">
        <v>0</v>
      </c>
      <c r="I515">
        <v>0</v>
      </c>
      <c r="J515">
        <v>0</v>
      </c>
      <c r="K515">
        <v>20</v>
      </c>
      <c r="L515" t="s">
        <v>369</v>
      </c>
      <c r="M515" t="s">
        <v>213</v>
      </c>
      <c r="N515">
        <v>0.7</v>
      </c>
      <c r="O515" t="s">
        <v>214</v>
      </c>
      <c r="P515">
        <v>0.7</v>
      </c>
      <c r="Q515">
        <v>20</v>
      </c>
    </row>
    <row r="516" spans="1:17" x14ac:dyDescent="0.2">
      <c r="A516">
        <v>8007105</v>
      </c>
      <c r="C516" t="s">
        <v>55</v>
      </c>
      <c r="D516" t="s">
        <v>221</v>
      </c>
      <c r="E516" t="s">
        <v>1</v>
      </c>
      <c r="F516" t="s">
        <v>55</v>
      </c>
      <c r="G516" t="s">
        <v>211</v>
      </c>
      <c r="H516">
        <v>0</v>
      </c>
      <c r="I516">
        <v>1.5</v>
      </c>
      <c r="J516">
        <v>1.5</v>
      </c>
      <c r="K516">
        <v>10</v>
      </c>
      <c r="L516" t="s">
        <v>228</v>
      </c>
      <c r="M516" t="s">
        <v>217</v>
      </c>
      <c r="N516">
        <v>0.7</v>
      </c>
      <c r="O516" t="s">
        <v>214</v>
      </c>
      <c r="P516">
        <v>0.7</v>
      </c>
      <c r="Q516">
        <v>20</v>
      </c>
    </row>
    <row r="517" spans="1:17" x14ac:dyDescent="0.2">
      <c r="A517">
        <v>8007105</v>
      </c>
      <c r="C517" t="s">
        <v>55</v>
      </c>
      <c r="D517" t="s">
        <v>221</v>
      </c>
      <c r="E517" t="s">
        <v>3</v>
      </c>
      <c r="F517" t="s">
        <v>55</v>
      </c>
      <c r="G517" t="s">
        <v>211</v>
      </c>
      <c r="H517">
        <v>0</v>
      </c>
      <c r="I517">
        <v>0.42</v>
      </c>
      <c r="J517">
        <v>0.42</v>
      </c>
      <c r="K517">
        <v>9</v>
      </c>
      <c r="L517" t="s">
        <v>234</v>
      </c>
      <c r="M517" t="s">
        <v>218</v>
      </c>
      <c r="N517">
        <v>0.7</v>
      </c>
      <c r="O517" t="s">
        <v>214</v>
      </c>
      <c r="P517">
        <v>0.7</v>
      </c>
      <c r="Q517">
        <v>20</v>
      </c>
    </row>
    <row r="518" spans="1:17" x14ac:dyDescent="0.2">
      <c r="A518">
        <v>8007105</v>
      </c>
      <c r="C518" t="s">
        <v>55</v>
      </c>
      <c r="D518" t="s">
        <v>221</v>
      </c>
      <c r="E518" t="s">
        <v>43</v>
      </c>
      <c r="F518" t="s">
        <v>55</v>
      </c>
      <c r="G518" t="s">
        <v>211</v>
      </c>
      <c r="H518">
        <v>0</v>
      </c>
      <c r="I518">
        <v>0.1</v>
      </c>
      <c r="J518">
        <v>0.1</v>
      </c>
      <c r="K518">
        <v>10</v>
      </c>
      <c r="L518" t="s">
        <v>234</v>
      </c>
      <c r="M518" t="s">
        <v>220</v>
      </c>
      <c r="N518">
        <v>0.7</v>
      </c>
      <c r="O518" t="s">
        <v>214</v>
      </c>
      <c r="P518">
        <v>0.7</v>
      </c>
      <c r="Q518">
        <v>20</v>
      </c>
    </row>
    <row r="519" spans="1:17" x14ac:dyDescent="0.2">
      <c r="A519">
        <v>8007105</v>
      </c>
      <c r="C519" t="s">
        <v>55</v>
      </c>
      <c r="D519" t="s">
        <v>221</v>
      </c>
      <c r="E519" t="s">
        <v>4</v>
      </c>
      <c r="F519" t="s">
        <v>55</v>
      </c>
      <c r="G519" t="s">
        <v>211</v>
      </c>
      <c r="H519">
        <v>0</v>
      </c>
      <c r="I519">
        <v>0.3</v>
      </c>
      <c r="J519">
        <v>0.3</v>
      </c>
      <c r="K519">
        <v>10</v>
      </c>
      <c r="L519" t="s">
        <v>247</v>
      </c>
      <c r="M519" t="s">
        <v>223</v>
      </c>
      <c r="N519">
        <v>0.7</v>
      </c>
      <c r="O519" t="s">
        <v>214</v>
      </c>
      <c r="P519">
        <v>0.7</v>
      </c>
      <c r="Q519">
        <v>20</v>
      </c>
    </row>
    <row r="520" spans="1:17" x14ac:dyDescent="0.2">
      <c r="A520">
        <v>8007106</v>
      </c>
      <c r="C520" t="s">
        <v>55</v>
      </c>
      <c r="D520" t="s">
        <v>221</v>
      </c>
      <c r="E520" t="s">
        <v>292</v>
      </c>
      <c r="F520" t="s">
        <v>55</v>
      </c>
      <c r="G520" t="s">
        <v>222</v>
      </c>
      <c r="H520">
        <v>0</v>
      </c>
      <c r="I520">
        <v>1.2999999999999999E-3</v>
      </c>
      <c r="J520">
        <v>1.2999999999999999E-3</v>
      </c>
      <c r="K520">
        <v>20</v>
      </c>
      <c r="L520" t="s">
        <v>225</v>
      </c>
      <c r="M520" t="s">
        <v>213</v>
      </c>
      <c r="N520">
        <v>1</v>
      </c>
      <c r="O520" t="s">
        <v>214</v>
      </c>
      <c r="P520">
        <v>1</v>
      </c>
      <c r="Q520">
        <v>20</v>
      </c>
    </row>
    <row r="521" spans="1:17" x14ac:dyDescent="0.2">
      <c r="A521">
        <v>8007106</v>
      </c>
      <c r="C521" t="s">
        <v>55</v>
      </c>
      <c r="D521" t="s">
        <v>215</v>
      </c>
      <c r="E521" t="s">
        <v>1</v>
      </c>
      <c r="F521" t="s">
        <v>55</v>
      </c>
      <c r="G521" t="s">
        <v>211</v>
      </c>
      <c r="H521">
        <v>0</v>
      </c>
      <c r="I521">
        <v>1.5</v>
      </c>
      <c r="J521">
        <v>1.5</v>
      </c>
      <c r="K521">
        <v>10</v>
      </c>
      <c r="L521" t="s">
        <v>216</v>
      </c>
      <c r="M521" t="s">
        <v>217</v>
      </c>
      <c r="N521">
        <v>1</v>
      </c>
      <c r="O521" t="s">
        <v>214</v>
      </c>
      <c r="P521">
        <v>1</v>
      </c>
      <c r="Q521">
        <v>20</v>
      </c>
    </row>
    <row r="522" spans="1:17" x14ac:dyDescent="0.2">
      <c r="A522">
        <v>8007106</v>
      </c>
      <c r="C522" t="s">
        <v>55</v>
      </c>
      <c r="D522" t="s">
        <v>221</v>
      </c>
      <c r="E522" t="s">
        <v>297</v>
      </c>
      <c r="F522" t="s">
        <v>55</v>
      </c>
      <c r="G522" t="s">
        <v>211</v>
      </c>
      <c r="H522">
        <v>0</v>
      </c>
      <c r="I522">
        <v>0.3</v>
      </c>
      <c r="J522">
        <v>0.3</v>
      </c>
      <c r="K522">
        <v>10</v>
      </c>
      <c r="L522" t="s">
        <v>347</v>
      </c>
      <c r="M522" t="s">
        <v>218</v>
      </c>
      <c r="N522">
        <v>1</v>
      </c>
      <c r="O522" t="s">
        <v>214</v>
      </c>
      <c r="P522">
        <v>1</v>
      </c>
      <c r="Q522">
        <v>20</v>
      </c>
    </row>
    <row r="523" spans="1:17" x14ac:dyDescent="0.2">
      <c r="A523">
        <v>8007106</v>
      </c>
      <c r="C523" t="s">
        <v>55</v>
      </c>
      <c r="D523" t="s">
        <v>221</v>
      </c>
      <c r="E523" t="s">
        <v>304</v>
      </c>
      <c r="F523" t="s">
        <v>55</v>
      </c>
      <c r="G523" t="s">
        <v>211</v>
      </c>
      <c r="H523">
        <v>0</v>
      </c>
      <c r="I523">
        <v>10</v>
      </c>
      <c r="J523">
        <v>10</v>
      </c>
      <c r="K523">
        <v>10</v>
      </c>
      <c r="L523" t="s">
        <v>348</v>
      </c>
      <c r="M523" t="s">
        <v>220</v>
      </c>
      <c r="N523">
        <v>1</v>
      </c>
      <c r="O523" t="s">
        <v>214</v>
      </c>
      <c r="P523">
        <v>1</v>
      </c>
      <c r="Q523">
        <v>20</v>
      </c>
    </row>
    <row r="524" spans="1:17" x14ac:dyDescent="0.2">
      <c r="A524">
        <v>8007106</v>
      </c>
      <c r="C524" t="s">
        <v>55</v>
      </c>
      <c r="D524" t="s">
        <v>221</v>
      </c>
      <c r="E524" t="s">
        <v>5</v>
      </c>
      <c r="F524" t="s">
        <v>55</v>
      </c>
      <c r="G524" t="s">
        <v>211</v>
      </c>
      <c r="H524">
        <v>0</v>
      </c>
      <c r="I524">
        <v>0.4</v>
      </c>
      <c r="J524">
        <v>0.4</v>
      </c>
      <c r="K524">
        <v>10</v>
      </c>
      <c r="L524" t="s">
        <v>349</v>
      </c>
      <c r="M524" t="s">
        <v>223</v>
      </c>
      <c r="N524">
        <v>1</v>
      </c>
      <c r="O524" t="s">
        <v>214</v>
      </c>
      <c r="P524">
        <v>1</v>
      </c>
      <c r="Q524">
        <v>20</v>
      </c>
    </row>
    <row r="525" spans="1:17" x14ac:dyDescent="0.2">
      <c r="A525">
        <v>8007106</v>
      </c>
      <c r="C525" t="s">
        <v>55</v>
      </c>
      <c r="D525" t="s">
        <v>221</v>
      </c>
      <c r="E525" t="s">
        <v>53</v>
      </c>
      <c r="F525" t="s">
        <v>55</v>
      </c>
      <c r="G525" t="s">
        <v>211</v>
      </c>
      <c r="H525">
        <v>0</v>
      </c>
      <c r="I525">
        <v>2</v>
      </c>
      <c r="J525">
        <v>2</v>
      </c>
      <c r="K525">
        <v>10</v>
      </c>
      <c r="L525" t="s">
        <v>350</v>
      </c>
      <c r="M525" t="s">
        <v>224</v>
      </c>
      <c r="N525">
        <v>1</v>
      </c>
      <c r="O525" t="s">
        <v>214</v>
      </c>
      <c r="P525">
        <v>1</v>
      </c>
      <c r="Q525">
        <v>20</v>
      </c>
    </row>
    <row r="526" spans="1:17" x14ac:dyDescent="0.2">
      <c r="A526">
        <v>8007401</v>
      </c>
      <c r="C526" t="s">
        <v>55</v>
      </c>
      <c r="D526" t="s">
        <v>221</v>
      </c>
      <c r="E526" t="s">
        <v>292</v>
      </c>
      <c r="F526" t="s">
        <v>55</v>
      </c>
      <c r="G526" t="s">
        <v>222</v>
      </c>
      <c r="H526">
        <v>0</v>
      </c>
      <c r="I526">
        <v>1.1000000000000001E-3</v>
      </c>
      <c r="J526">
        <v>1.1000000000000001E-3</v>
      </c>
      <c r="K526">
        <v>20</v>
      </c>
      <c r="L526" t="s">
        <v>225</v>
      </c>
      <c r="M526" t="s">
        <v>213</v>
      </c>
      <c r="N526">
        <v>1.8210999999999999</v>
      </c>
      <c r="O526" t="s">
        <v>214</v>
      </c>
      <c r="P526">
        <v>1.8210999999999999</v>
      </c>
      <c r="Q526">
        <v>20</v>
      </c>
    </row>
    <row r="527" spans="1:17" x14ac:dyDescent="0.2">
      <c r="A527">
        <v>8007401</v>
      </c>
      <c r="C527" t="s">
        <v>55</v>
      </c>
      <c r="D527" t="s">
        <v>221</v>
      </c>
      <c r="E527" t="s">
        <v>1</v>
      </c>
      <c r="F527" t="s">
        <v>55</v>
      </c>
      <c r="G527" t="s">
        <v>211</v>
      </c>
      <c r="H527">
        <v>0</v>
      </c>
      <c r="I527">
        <v>1.5</v>
      </c>
      <c r="J527">
        <v>1.5</v>
      </c>
      <c r="K527">
        <v>10</v>
      </c>
      <c r="L527" t="s">
        <v>228</v>
      </c>
      <c r="M527" t="s">
        <v>217</v>
      </c>
      <c r="N527">
        <v>1.8210999999999999</v>
      </c>
      <c r="O527" t="s">
        <v>214</v>
      </c>
      <c r="P527">
        <v>1.8210999999999999</v>
      </c>
      <c r="Q527">
        <v>20</v>
      </c>
    </row>
    <row r="528" spans="1:17" x14ac:dyDescent="0.2">
      <c r="A528">
        <v>8007401</v>
      </c>
      <c r="C528" t="s">
        <v>55</v>
      </c>
      <c r="D528" t="s">
        <v>221</v>
      </c>
      <c r="E528" t="s">
        <v>53</v>
      </c>
      <c r="F528" t="s">
        <v>55</v>
      </c>
      <c r="G528" t="s">
        <v>211</v>
      </c>
      <c r="H528">
        <v>0</v>
      </c>
      <c r="I528">
        <v>1.5</v>
      </c>
      <c r="J528">
        <v>1.5</v>
      </c>
      <c r="K528">
        <v>10</v>
      </c>
      <c r="L528" t="s">
        <v>351</v>
      </c>
      <c r="M528" t="s">
        <v>218</v>
      </c>
      <c r="N528">
        <v>1.8210999999999999</v>
      </c>
      <c r="O528" t="s">
        <v>214</v>
      </c>
      <c r="P528">
        <v>1.8210999999999999</v>
      </c>
      <c r="Q528">
        <v>20</v>
      </c>
    </row>
    <row r="529" spans="1:17" x14ac:dyDescent="0.2">
      <c r="A529">
        <v>8008601</v>
      </c>
      <c r="C529" t="s">
        <v>55</v>
      </c>
      <c r="D529" t="s">
        <v>221</v>
      </c>
      <c r="E529" t="s">
        <v>16</v>
      </c>
      <c r="F529" t="s">
        <v>55</v>
      </c>
      <c r="G529" t="s">
        <v>222</v>
      </c>
      <c r="H529">
        <v>0</v>
      </c>
      <c r="I529">
        <v>5.9999999999999995E-4</v>
      </c>
      <c r="J529">
        <v>5.9999999999999995E-4</v>
      </c>
      <c r="K529">
        <v>16</v>
      </c>
      <c r="L529" t="s">
        <v>225</v>
      </c>
      <c r="M529" t="s">
        <v>213</v>
      </c>
      <c r="N529">
        <v>8.6</v>
      </c>
      <c r="O529" t="s">
        <v>214</v>
      </c>
      <c r="P529">
        <v>8.6</v>
      </c>
      <c r="Q529">
        <v>20</v>
      </c>
    </row>
    <row r="530" spans="1:17" x14ac:dyDescent="0.2">
      <c r="A530">
        <v>8008601</v>
      </c>
      <c r="B530" s="19">
        <v>42086</v>
      </c>
      <c r="C530" t="s">
        <v>55</v>
      </c>
      <c r="D530" t="s">
        <v>210</v>
      </c>
      <c r="E530" t="s">
        <v>15</v>
      </c>
      <c r="F530" t="s">
        <v>55</v>
      </c>
      <c r="G530" t="s">
        <v>370</v>
      </c>
      <c r="H530">
        <v>0</v>
      </c>
      <c r="I530">
        <v>12</v>
      </c>
      <c r="J530">
        <v>12</v>
      </c>
      <c r="K530">
        <v>9</v>
      </c>
      <c r="L530" t="s">
        <v>233</v>
      </c>
      <c r="M530" t="s">
        <v>217</v>
      </c>
      <c r="N530">
        <v>8.6</v>
      </c>
      <c r="O530" t="s">
        <v>214</v>
      </c>
      <c r="P530">
        <v>8.6</v>
      </c>
      <c r="Q530">
        <v>20</v>
      </c>
    </row>
    <row r="531" spans="1:17" x14ac:dyDescent="0.2">
      <c r="A531">
        <v>8008601</v>
      </c>
      <c r="B531" s="19">
        <v>42087</v>
      </c>
      <c r="C531" t="s">
        <v>55</v>
      </c>
      <c r="D531" t="s">
        <v>221</v>
      </c>
      <c r="E531" t="s">
        <v>6</v>
      </c>
      <c r="F531" t="s">
        <v>55</v>
      </c>
      <c r="G531" t="s">
        <v>211</v>
      </c>
      <c r="H531">
        <v>0</v>
      </c>
      <c r="I531">
        <v>0.5</v>
      </c>
      <c r="J531">
        <v>0.5</v>
      </c>
      <c r="K531">
        <v>10</v>
      </c>
      <c r="L531" t="s">
        <v>216</v>
      </c>
      <c r="M531" t="s">
        <v>218</v>
      </c>
      <c r="N531">
        <v>8.6</v>
      </c>
      <c r="O531" t="s">
        <v>214</v>
      </c>
      <c r="P531">
        <v>8.6</v>
      </c>
      <c r="Q531">
        <v>20</v>
      </c>
    </row>
    <row r="532" spans="1:17" x14ac:dyDescent="0.2">
      <c r="A532">
        <v>8008601</v>
      </c>
      <c r="B532" s="19">
        <v>42087</v>
      </c>
      <c r="C532" t="s">
        <v>55</v>
      </c>
      <c r="D532" t="s">
        <v>221</v>
      </c>
      <c r="E532" t="s">
        <v>305</v>
      </c>
      <c r="F532" t="s">
        <v>55</v>
      </c>
      <c r="G532" t="s">
        <v>211</v>
      </c>
      <c r="H532">
        <v>0</v>
      </c>
      <c r="I532">
        <v>3.5</v>
      </c>
      <c r="J532">
        <v>3.5</v>
      </c>
      <c r="K532">
        <v>10</v>
      </c>
      <c r="L532" t="s">
        <v>216</v>
      </c>
      <c r="M532" t="s">
        <v>218</v>
      </c>
      <c r="N532">
        <v>8.6</v>
      </c>
      <c r="O532" t="s">
        <v>214</v>
      </c>
      <c r="P532">
        <v>8.6</v>
      </c>
      <c r="Q532">
        <v>20</v>
      </c>
    </row>
    <row r="533" spans="1:17" x14ac:dyDescent="0.2">
      <c r="A533">
        <v>8008601</v>
      </c>
      <c r="B533" s="19">
        <v>42117</v>
      </c>
      <c r="C533" t="s">
        <v>55</v>
      </c>
      <c r="D533" t="s">
        <v>221</v>
      </c>
      <c r="E533" t="s">
        <v>73</v>
      </c>
      <c r="F533" t="s">
        <v>55</v>
      </c>
      <c r="G533" t="s">
        <v>211</v>
      </c>
      <c r="H533">
        <v>0</v>
      </c>
      <c r="I533">
        <v>1</v>
      </c>
      <c r="J533">
        <v>1</v>
      </c>
      <c r="K533">
        <v>10</v>
      </c>
      <c r="L533" t="s">
        <v>219</v>
      </c>
      <c r="M533" t="s">
        <v>220</v>
      </c>
      <c r="N533">
        <v>8.6</v>
      </c>
      <c r="O533" t="s">
        <v>214</v>
      </c>
      <c r="P533">
        <v>8.6</v>
      </c>
      <c r="Q533">
        <v>20</v>
      </c>
    </row>
    <row r="534" spans="1:17" x14ac:dyDescent="0.2">
      <c r="A534">
        <v>8008601</v>
      </c>
      <c r="B534" s="19">
        <v>42142</v>
      </c>
      <c r="C534" t="s">
        <v>55</v>
      </c>
      <c r="D534" t="s">
        <v>221</v>
      </c>
      <c r="E534" t="s">
        <v>23</v>
      </c>
      <c r="F534" t="s">
        <v>55</v>
      </c>
      <c r="G534" t="s">
        <v>211</v>
      </c>
      <c r="H534">
        <v>0</v>
      </c>
      <c r="I534">
        <v>0.3</v>
      </c>
      <c r="J534">
        <v>0.3</v>
      </c>
      <c r="K534">
        <v>9</v>
      </c>
      <c r="L534" t="s">
        <v>228</v>
      </c>
      <c r="M534" t="s">
        <v>223</v>
      </c>
      <c r="N534">
        <v>8.6</v>
      </c>
      <c r="O534" t="s">
        <v>214</v>
      </c>
      <c r="P534">
        <v>8.6</v>
      </c>
      <c r="Q534">
        <v>20</v>
      </c>
    </row>
    <row r="535" spans="1:17" x14ac:dyDescent="0.2">
      <c r="A535">
        <v>8008601</v>
      </c>
      <c r="B535" s="19">
        <v>42178</v>
      </c>
      <c r="C535" t="s">
        <v>55</v>
      </c>
      <c r="D535" t="s">
        <v>221</v>
      </c>
      <c r="E535" t="s">
        <v>18</v>
      </c>
      <c r="F535" t="s">
        <v>55</v>
      </c>
      <c r="G535" t="s">
        <v>211</v>
      </c>
      <c r="H535">
        <v>0</v>
      </c>
      <c r="I535">
        <v>0.4</v>
      </c>
      <c r="J535">
        <v>0.4</v>
      </c>
      <c r="K535">
        <v>10</v>
      </c>
      <c r="L535" t="s">
        <v>234</v>
      </c>
      <c r="M535" t="s">
        <v>224</v>
      </c>
      <c r="N535">
        <v>8.6</v>
      </c>
      <c r="O535" t="s">
        <v>214</v>
      </c>
      <c r="P535">
        <v>8.6</v>
      </c>
      <c r="Q535">
        <v>20</v>
      </c>
    </row>
    <row r="536" spans="1:17" x14ac:dyDescent="0.2">
      <c r="A536">
        <v>8008601</v>
      </c>
      <c r="B536" s="19">
        <v>42217</v>
      </c>
      <c r="C536" t="s">
        <v>55</v>
      </c>
      <c r="D536" t="s">
        <v>221</v>
      </c>
      <c r="E536" t="s">
        <v>31</v>
      </c>
      <c r="F536" t="s">
        <v>55</v>
      </c>
      <c r="G536" t="s">
        <v>211</v>
      </c>
      <c r="H536">
        <v>0</v>
      </c>
      <c r="I536">
        <v>1</v>
      </c>
      <c r="J536">
        <v>1</v>
      </c>
      <c r="K536">
        <v>9</v>
      </c>
      <c r="L536" t="s">
        <v>219</v>
      </c>
      <c r="M536" t="s">
        <v>226</v>
      </c>
      <c r="N536">
        <v>8.6</v>
      </c>
      <c r="O536" t="s">
        <v>214</v>
      </c>
      <c r="P536">
        <v>8.6</v>
      </c>
      <c r="Q536">
        <v>20</v>
      </c>
    </row>
    <row r="537" spans="1:17" x14ac:dyDescent="0.2">
      <c r="A537">
        <v>8008601</v>
      </c>
      <c r="B537" s="19">
        <v>42217</v>
      </c>
      <c r="C537" t="s">
        <v>55</v>
      </c>
      <c r="D537" t="s">
        <v>221</v>
      </c>
      <c r="E537" t="s">
        <v>43</v>
      </c>
      <c r="F537" t="s">
        <v>55</v>
      </c>
      <c r="G537" t="s">
        <v>211</v>
      </c>
      <c r="H537">
        <v>0</v>
      </c>
      <c r="I537">
        <v>0.15</v>
      </c>
      <c r="J537">
        <v>0.15</v>
      </c>
      <c r="K537">
        <v>10</v>
      </c>
      <c r="L537" t="s">
        <v>234</v>
      </c>
      <c r="M537" t="s">
        <v>226</v>
      </c>
      <c r="N537">
        <v>8.6</v>
      </c>
      <c r="O537" t="s">
        <v>214</v>
      </c>
      <c r="P537">
        <v>8.6</v>
      </c>
      <c r="Q537">
        <v>20</v>
      </c>
    </row>
    <row r="538" spans="1:17" x14ac:dyDescent="0.2">
      <c r="A538">
        <v>8008602</v>
      </c>
      <c r="C538" t="s">
        <v>55</v>
      </c>
      <c r="D538" t="s">
        <v>221</v>
      </c>
      <c r="E538" t="s">
        <v>292</v>
      </c>
      <c r="F538" t="s">
        <v>55</v>
      </c>
      <c r="G538" t="s">
        <v>222</v>
      </c>
      <c r="H538">
        <v>0</v>
      </c>
      <c r="I538">
        <v>2E-3</v>
      </c>
      <c r="J538">
        <v>2E-3</v>
      </c>
      <c r="K538">
        <v>20</v>
      </c>
      <c r="L538" t="s">
        <v>225</v>
      </c>
      <c r="M538" t="s">
        <v>213</v>
      </c>
      <c r="N538">
        <v>5</v>
      </c>
      <c r="O538" t="s">
        <v>214</v>
      </c>
      <c r="P538">
        <v>5</v>
      </c>
      <c r="Q538">
        <v>20</v>
      </c>
    </row>
    <row r="539" spans="1:17" x14ac:dyDescent="0.2">
      <c r="A539">
        <v>8008602</v>
      </c>
      <c r="B539" s="19">
        <v>42172</v>
      </c>
      <c r="C539" t="s">
        <v>55</v>
      </c>
      <c r="D539" t="s">
        <v>221</v>
      </c>
      <c r="E539" t="s">
        <v>1</v>
      </c>
      <c r="F539" t="s">
        <v>55</v>
      </c>
      <c r="G539" t="s">
        <v>211</v>
      </c>
      <c r="H539">
        <v>0</v>
      </c>
      <c r="I539">
        <v>1.5</v>
      </c>
      <c r="J539">
        <v>1.5</v>
      </c>
      <c r="K539">
        <v>10</v>
      </c>
      <c r="L539" t="s">
        <v>216</v>
      </c>
      <c r="M539" t="s">
        <v>217</v>
      </c>
      <c r="N539">
        <v>5</v>
      </c>
      <c r="O539" t="s">
        <v>214</v>
      </c>
      <c r="P539">
        <v>5</v>
      </c>
      <c r="Q539">
        <v>20</v>
      </c>
    </row>
    <row r="540" spans="1:17" x14ac:dyDescent="0.2">
      <c r="A540">
        <v>8008602</v>
      </c>
      <c r="B540" s="19">
        <v>42172</v>
      </c>
      <c r="C540" t="s">
        <v>55</v>
      </c>
      <c r="D540" t="s">
        <v>221</v>
      </c>
      <c r="E540" t="s">
        <v>2</v>
      </c>
      <c r="F540" t="s">
        <v>55</v>
      </c>
      <c r="G540" t="s">
        <v>211</v>
      </c>
      <c r="H540">
        <v>0</v>
      </c>
      <c r="I540">
        <v>0.15</v>
      </c>
      <c r="J540">
        <v>0.15</v>
      </c>
      <c r="K540">
        <v>10</v>
      </c>
      <c r="L540" t="s">
        <v>216</v>
      </c>
      <c r="M540" t="s">
        <v>217</v>
      </c>
      <c r="N540">
        <v>5</v>
      </c>
      <c r="O540" t="s">
        <v>214</v>
      </c>
      <c r="P540">
        <v>5</v>
      </c>
      <c r="Q540">
        <v>20</v>
      </c>
    </row>
    <row r="541" spans="1:17" x14ac:dyDescent="0.2">
      <c r="A541">
        <v>8009801</v>
      </c>
      <c r="C541" t="s">
        <v>55</v>
      </c>
      <c r="D541" t="s">
        <v>221</v>
      </c>
      <c r="E541" t="s">
        <v>168</v>
      </c>
      <c r="F541" t="s">
        <v>55</v>
      </c>
      <c r="G541" t="s">
        <v>222</v>
      </c>
      <c r="H541">
        <v>0</v>
      </c>
      <c r="I541">
        <v>0</v>
      </c>
      <c r="J541">
        <v>0</v>
      </c>
      <c r="K541">
        <v>20</v>
      </c>
      <c r="L541" t="s">
        <v>369</v>
      </c>
      <c r="M541" t="s">
        <v>213</v>
      </c>
      <c r="N541">
        <v>2</v>
      </c>
      <c r="O541" t="s">
        <v>214</v>
      </c>
      <c r="P541">
        <v>2</v>
      </c>
      <c r="Q541">
        <v>20</v>
      </c>
    </row>
    <row r="542" spans="1:17" x14ac:dyDescent="0.2">
      <c r="A542">
        <v>8009801</v>
      </c>
      <c r="C542" t="s">
        <v>55</v>
      </c>
      <c r="D542" t="s">
        <v>215</v>
      </c>
      <c r="E542" t="s">
        <v>1</v>
      </c>
      <c r="F542" t="s">
        <v>55</v>
      </c>
      <c r="G542" t="s">
        <v>211</v>
      </c>
      <c r="H542">
        <v>0</v>
      </c>
      <c r="I542">
        <v>1.4</v>
      </c>
      <c r="J542">
        <v>1.4</v>
      </c>
      <c r="K542">
        <v>10</v>
      </c>
      <c r="L542" t="s">
        <v>216</v>
      </c>
      <c r="M542" t="s">
        <v>217</v>
      </c>
      <c r="N542">
        <v>2</v>
      </c>
      <c r="O542" t="s">
        <v>214</v>
      </c>
      <c r="P542">
        <v>2</v>
      </c>
      <c r="Q542">
        <v>20</v>
      </c>
    </row>
    <row r="543" spans="1:17" x14ac:dyDescent="0.2">
      <c r="A543">
        <v>8009801</v>
      </c>
      <c r="C543" t="s">
        <v>55</v>
      </c>
      <c r="D543" t="s">
        <v>215</v>
      </c>
      <c r="E543" t="s">
        <v>2</v>
      </c>
      <c r="F543" t="s">
        <v>55</v>
      </c>
      <c r="G543" t="s">
        <v>211</v>
      </c>
      <c r="H543">
        <v>0</v>
      </c>
      <c r="I543">
        <v>0.14799999999999999</v>
      </c>
      <c r="J543">
        <v>0.14799999999999999</v>
      </c>
      <c r="K543">
        <v>10</v>
      </c>
      <c r="L543" t="s">
        <v>216</v>
      </c>
      <c r="M543" t="s">
        <v>217</v>
      </c>
      <c r="N543">
        <v>2</v>
      </c>
      <c r="O543" t="s">
        <v>214</v>
      </c>
      <c r="P543">
        <v>2</v>
      </c>
      <c r="Q543">
        <v>20</v>
      </c>
    </row>
    <row r="544" spans="1:17" x14ac:dyDescent="0.2">
      <c r="A544">
        <v>8009801</v>
      </c>
      <c r="C544" t="s">
        <v>55</v>
      </c>
      <c r="D544" t="s">
        <v>221</v>
      </c>
      <c r="E544" t="s">
        <v>40</v>
      </c>
      <c r="F544" t="s">
        <v>55</v>
      </c>
      <c r="G544" t="s">
        <v>211</v>
      </c>
      <c r="H544">
        <v>0</v>
      </c>
      <c r="I544">
        <v>1</v>
      </c>
      <c r="J544">
        <v>1</v>
      </c>
      <c r="K544">
        <v>10</v>
      </c>
      <c r="L544" t="s">
        <v>219</v>
      </c>
      <c r="M544" t="s">
        <v>218</v>
      </c>
      <c r="N544">
        <v>2</v>
      </c>
      <c r="O544" t="s">
        <v>214</v>
      </c>
      <c r="P544">
        <v>2</v>
      </c>
      <c r="Q544">
        <v>20</v>
      </c>
    </row>
    <row r="545" spans="1:17" x14ac:dyDescent="0.2">
      <c r="A545">
        <v>8009801</v>
      </c>
      <c r="C545" t="s">
        <v>55</v>
      </c>
      <c r="D545" t="s">
        <v>221</v>
      </c>
      <c r="E545" t="s">
        <v>4</v>
      </c>
      <c r="F545" t="s">
        <v>55</v>
      </c>
      <c r="G545" t="s">
        <v>211</v>
      </c>
      <c r="H545">
        <v>0</v>
      </c>
      <c r="I545">
        <v>0.25</v>
      </c>
      <c r="J545">
        <v>0.25</v>
      </c>
      <c r="K545">
        <v>10</v>
      </c>
      <c r="L545" t="s">
        <v>219</v>
      </c>
      <c r="M545" t="s">
        <v>220</v>
      </c>
      <c r="N545">
        <v>2</v>
      </c>
      <c r="O545" t="s">
        <v>214</v>
      </c>
      <c r="P545">
        <v>2</v>
      </c>
      <c r="Q545">
        <v>20</v>
      </c>
    </row>
    <row r="546" spans="1:17" x14ac:dyDescent="0.2">
      <c r="A546">
        <v>8009801</v>
      </c>
      <c r="C546" t="s">
        <v>55</v>
      </c>
      <c r="D546" t="s">
        <v>221</v>
      </c>
      <c r="E546" t="s">
        <v>21</v>
      </c>
      <c r="F546" t="s">
        <v>55</v>
      </c>
      <c r="G546" t="s">
        <v>211</v>
      </c>
      <c r="H546">
        <v>0</v>
      </c>
      <c r="I546">
        <v>0.1</v>
      </c>
      <c r="J546">
        <v>0.1</v>
      </c>
      <c r="K546">
        <v>10</v>
      </c>
      <c r="L546" t="s">
        <v>235</v>
      </c>
      <c r="M546" t="s">
        <v>223</v>
      </c>
      <c r="N546">
        <v>2</v>
      </c>
      <c r="O546" t="s">
        <v>214</v>
      </c>
      <c r="P546">
        <v>2</v>
      </c>
      <c r="Q546">
        <v>20</v>
      </c>
    </row>
    <row r="547" spans="1:17" x14ac:dyDescent="0.2">
      <c r="A547">
        <v>8009801</v>
      </c>
      <c r="C547" t="s">
        <v>55</v>
      </c>
      <c r="D547" t="s">
        <v>221</v>
      </c>
      <c r="E547" t="s">
        <v>3</v>
      </c>
      <c r="F547" t="s">
        <v>55</v>
      </c>
      <c r="G547" t="s">
        <v>211</v>
      </c>
      <c r="H547">
        <v>0</v>
      </c>
      <c r="I547">
        <v>0.42</v>
      </c>
      <c r="J547">
        <v>0.42</v>
      </c>
      <c r="K547">
        <v>9</v>
      </c>
      <c r="L547" t="s">
        <v>246</v>
      </c>
      <c r="M547" t="s">
        <v>223</v>
      </c>
      <c r="N547">
        <v>2</v>
      </c>
      <c r="O547" t="s">
        <v>214</v>
      </c>
      <c r="P547">
        <v>2</v>
      </c>
      <c r="Q547">
        <v>20</v>
      </c>
    </row>
    <row r="548" spans="1:17" x14ac:dyDescent="0.2">
      <c r="A548">
        <v>8009801</v>
      </c>
      <c r="C548" t="s">
        <v>55</v>
      </c>
      <c r="D548" t="s">
        <v>221</v>
      </c>
      <c r="E548" t="s">
        <v>40</v>
      </c>
      <c r="F548" t="s">
        <v>55</v>
      </c>
      <c r="G548" t="s">
        <v>211</v>
      </c>
      <c r="H548">
        <v>0</v>
      </c>
      <c r="I548">
        <v>1</v>
      </c>
      <c r="J548">
        <v>1</v>
      </c>
      <c r="K548">
        <v>10</v>
      </c>
      <c r="L548" t="s">
        <v>219</v>
      </c>
      <c r="M548" t="s">
        <v>224</v>
      </c>
      <c r="N548">
        <v>2</v>
      </c>
      <c r="O548" t="s">
        <v>214</v>
      </c>
      <c r="P548">
        <v>2</v>
      </c>
      <c r="Q548">
        <v>20</v>
      </c>
    </row>
    <row r="549" spans="1:17" x14ac:dyDescent="0.2">
      <c r="A549">
        <v>8009801</v>
      </c>
      <c r="C549" t="s">
        <v>55</v>
      </c>
      <c r="D549" t="s">
        <v>221</v>
      </c>
      <c r="E549" t="s">
        <v>4</v>
      </c>
      <c r="F549" t="s">
        <v>55</v>
      </c>
      <c r="G549" t="s">
        <v>211</v>
      </c>
      <c r="H549">
        <v>0</v>
      </c>
      <c r="I549">
        <v>0.25</v>
      </c>
      <c r="J549">
        <v>0.25</v>
      </c>
      <c r="K549">
        <v>10</v>
      </c>
      <c r="L549" t="s">
        <v>219</v>
      </c>
      <c r="M549" t="s">
        <v>226</v>
      </c>
      <c r="N549">
        <v>2</v>
      </c>
      <c r="O549" t="s">
        <v>214</v>
      </c>
      <c r="P549">
        <v>2</v>
      </c>
      <c r="Q549">
        <v>20</v>
      </c>
    </row>
    <row r="550" spans="1:17" x14ac:dyDescent="0.2">
      <c r="A550">
        <v>8009802</v>
      </c>
      <c r="C550" t="s">
        <v>55</v>
      </c>
      <c r="D550" t="s">
        <v>221</v>
      </c>
      <c r="E550" t="s">
        <v>168</v>
      </c>
      <c r="F550" t="s">
        <v>55</v>
      </c>
      <c r="G550" t="s">
        <v>222</v>
      </c>
      <c r="H550">
        <v>0</v>
      </c>
      <c r="I550">
        <v>0</v>
      </c>
      <c r="J550">
        <v>0</v>
      </c>
      <c r="K550">
        <v>20</v>
      </c>
      <c r="L550" t="s">
        <v>369</v>
      </c>
      <c r="M550" t="s">
        <v>213</v>
      </c>
      <c r="N550">
        <v>2</v>
      </c>
      <c r="O550" t="s">
        <v>214</v>
      </c>
      <c r="P550">
        <v>2</v>
      </c>
      <c r="Q550">
        <v>20</v>
      </c>
    </row>
    <row r="551" spans="1:17" x14ac:dyDescent="0.2">
      <c r="A551">
        <v>8009802</v>
      </c>
      <c r="C551" t="s">
        <v>55</v>
      </c>
      <c r="D551" t="s">
        <v>215</v>
      </c>
      <c r="E551" t="s">
        <v>1</v>
      </c>
      <c r="F551" t="s">
        <v>55</v>
      </c>
      <c r="G551" t="s">
        <v>211</v>
      </c>
      <c r="H551">
        <v>0</v>
      </c>
      <c r="I551">
        <v>1.4</v>
      </c>
      <c r="J551">
        <v>1.4</v>
      </c>
      <c r="K551">
        <v>10</v>
      </c>
      <c r="L551" t="s">
        <v>216</v>
      </c>
      <c r="M551" t="s">
        <v>217</v>
      </c>
      <c r="N551">
        <v>2</v>
      </c>
      <c r="O551" t="s">
        <v>214</v>
      </c>
      <c r="P551">
        <v>2</v>
      </c>
      <c r="Q551">
        <v>20</v>
      </c>
    </row>
    <row r="552" spans="1:17" x14ac:dyDescent="0.2">
      <c r="A552">
        <v>8009802</v>
      </c>
      <c r="C552" t="s">
        <v>55</v>
      </c>
      <c r="D552" t="s">
        <v>215</v>
      </c>
      <c r="E552" t="s">
        <v>2</v>
      </c>
      <c r="F552" t="s">
        <v>55</v>
      </c>
      <c r="G552" t="s">
        <v>211</v>
      </c>
      <c r="H552">
        <v>0</v>
      </c>
      <c r="I552">
        <v>0.14799999999999999</v>
      </c>
      <c r="J552">
        <v>0.14799999999999999</v>
      </c>
      <c r="K552">
        <v>10</v>
      </c>
      <c r="L552" t="s">
        <v>216</v>
      </c>
      <c r="M552" t="s">
        <v>217</v>
      </c>
      <c r="N552">
        <v>2</v>
      </c>
      <c r="O552" t="s">
        <v>214</v>
      </c>
      <c r="P552">
        <v>2</v>
      </c>
      <c r="Q552">
        <v>20</v>
      </c>
    </row>
    <row r="553" spans="1:17" x14ac:dyDescent="0.2">
      <c r="A553">
        <v>8009802</v>
      </c>
      <c r="C553" t="s">
        <v>55</v>
      </c>
      <c r="D553" t="s">
        <v>221</v>
      </c>
      <c r="E553" t="s">
        <v>40</v>
      </c>
      <c r="F553" t="s">
        <v>55</v>
      </c>
      <c r="G553" t="s">
        <v>211</v>
      </c>
      <c r="H553">
        <v>0</v>
      </c>
      <c r="I553">
        <v>1</v>
      </c>
      <c r="J553">
        <v>1</v>
      </c>
      <c r="K553">
        <v>10</v>
      </c>
      <c r="L553" t="s">
        <v>219</v>
      </c>
      <c r="M553" t="s">
        <v>218</v>
      </c>
      <c r="N553">
        <v>2</v>
      </c>
      <c r="O553" t="s">
        <v>214</v>
      </c>
      <c r="P553">
        <v>2</v>
      </c>
      <c r="Q553">
        <v>20</v>
      </c>
    </row>
    <row r="554" spans="1:17" x14ac:dyDescent="0.2">
      <c r="A554">
        <v>8009802</v>
      </c>
      <c r="C554" t="s">
        <v>55</v>
      </c>
      <c r="D554" t="s">
        <v>221</v>
      </c>
      <c r="E554" t="s">
        <v>4</v>
      </c>
      <c r="F554" t="s">
        <v>55</v>
      </c>
      <c r="G554" t="s">
        <v>211</v>
      </c>
      <c r="H554">
        <v>0</v>
      </c>
      <c r="I554">
        <v>0.25</v>
      </c>
      <c r="J554">
        <v>0.25</v>
      </c>
      <c r="K554">
        <v>10</v>
      </c>
      <c r="L554" t="s">
        <v>219</v>
      </c>
      <c r="M554" t="s">
        <v>220</v>
      </c>
      <c r="N554">
        <v>2</v>
      </c>
      <c r="O554" t="s">
        <v>214</v>
      </c>
      <c r="P554">
        <v>2</v>
      </c>
      <c r="Q554">
        <v>20</v>
      </c>
    </row>
    <row r="555" spans="1:17" x14ac:dyDescent="0.2">
      <c r="A555">
        <v>8009802</v>
      </c>
      <c r="C555" t="s">
        <v>55</v>
      </c>
      <c r="D555" t="s">
        <v>221</v>
      </c>
      <c r="E555" t="s">
        <v>21</v>
      </c>
      <c r="F555" t="s">
        <v>55</v>
      </c>
      <c r="G555" t="s">
        <v>211</v>
      </c>
      <c r="H555">
        <v>0</v>
      </c>
      <c r="I555">
        <v>0.1</v>
      </c>
      <c r="J555">
        <v>0.1</v>
      </c>
      <c r="K555">
        <v>10</v>
      </c>
      <c r="L555" t="s">
        <v>235</v>
      </c>
      <c r="M555" t="s">
        <v>223</v>
      </c>
      <c r="N555">
        <v>2</v>
      </c>
      <c r="O555" t="s">
        <v>214</v>
      </c>
      <c r="P555">
        <v>2</v>
      </c>
      <c r="Q555">
        <v>20</v>
      </c>
    </row>
    <row r="556" spans="1:17" x14ac:dyDescent="0.2">
      <c r="A556">
        <v>8009802</v>
      </c>
      <c r="C556" t="s">
        <v>55</v>
      </c>
      <c r="D556" t="s">
        <v>221</v>
      </c>
      <c r="E556" t="s">
        <v>3</v>
      </c>
      <c r="F556" t="s">
        <v>55</v>
      </c>
      <c r="G556" t="s">
        <v>211</v>
      </c>
      <c r="H556">
        <v>0</v>
      </c>
      <c r="I556">
        <v>0.42</v>
      </c>
      <c r="J556">
        <v>0.42</v>
      </c>
      <c r="K556">
        <v>9</v>
      </c>
      <c r="L556" t="s">
        <v>246</v>
      </c>
      <c r="M556" t="s">
        <v>223</v>
      </c>
      <c r="N556">
        <v>2</v>
      </c>
      <c r="O556" t="s">
        <v>214</v>
      </c>
      <c r="P556">
        <v>2</v>
      </c>
      <c r="Q556">
        <v>20</v>
      </c>
    </row>
    <row r="557" spans="1:17" x14ac:dyDescent="0.2">
      <c r="A557">
        <v>8009802</v>
      </c>
      <c r="C557" t="s">
        <v>55</v>
      </c>
      <c r="D557" t="s">
        <v>221</v>
      </c>
      <c r="E557" t="s">
        <v>40</v>
      </c>
      <c r="F557" t="s">
        <v>55</v>
      </c>
      <c r="G557" t="s">
        <v>211</v>
      </c>
      <c r="H557">
        <v>0</v>
      </c>
      <c r="I557">
        <v>1</v>
      </c>
      <c r="J557">
        <v>1</v>
      </c>
      <c r="K557">
        <v>10</v>
      </c>
      <c r="L557" t="s">
        <v>219</v>
      </c>
      <c r="M557" t="s">
        <v>224</v>
      </c>
      <c r="N557">
        <v>2</v>
      </c>
      <c r="O557" t="s">
        <v>214</v>
      </c>
      <c r="P557">
        <v>2</v>
      </c>
      <c r="Q557">
        <v>20</v>
      </c>
    </row>
    <row r="558" spans="1:17" x14ac:dyDescent="0.2">
      <c r="A558">
        <v>8009802</v>
      </c>
      <c r="C558" t="s">
        <v>55</v>
      </c>
      <c r="D558" t="s">
        <v>221</v>
      </c>
      <c r="E558" t="s">
        <v>4</v>
      </c>
      <c r="F558" t="s">
        <v>55</v>
      </c>
      <c r="G558" t="s">
        <v>211</v>
      </c>
      <c r="H558">
        <v>0</v>
      </c>
      <c r="I558">
        <v>0.25</v>
      </c>
      <c r="J558">
        <v>0.25</v>
      </c>
      <c r="K558">
        <v>10</v>
      </c>
      <c r="L558" t="s">
        <v>219</v>
      </c>
      <c r="M558" t="s">
        <v>226</v>
      </c>
      <c r="N558">
        <v>2</v>
      </c>
      <c r="O558" t="s">
        <v>214</v>
      </c>
      <c r="P558">
        <v>2</v>
      </c>
      <c r="Q558">
        <v>20</v>
      </c>
    </row>
    <row r="559" spans="1:17" x14ac:dyDescent="0.2">
      <c r="A559">
        <v>8009803</v>
      </c>
      <c r="C559" t="s">
        <v>55</v>
      </c>
      <c r="D559" t="s">
        <v>221</v>
      </c>
      <c r="E559" t="s">
        <v>168</v>
      </c>
      <c r="F559" t="s">
        <v>55</v>
      </c>
      <c r="G559" t="s">
        <v>222</v>
      </c>
      <c r="H559">
        <v>0</v>
      </c>
      <c r="I559">
        <v>0</v>
      </c>
      <c r="J559">
        <v>0</v>
      </c>
      <c r="K559">
        <v>20</v>
      </c>
      <c r="L559" t="s">
        <v>369</v>
      </c>
      <c r="M559" t="s">
        <v>213</v>
      </c>
      <c r="N559">
        <v>2</v>
      </c>
      <c r="O559" t="s">
        <v>214</v>
      </c>
      <c r="P559">
        <v>2</v>
      </c>
      <c r="Q559">
        <v>20</v>
      </c>
    </row>
    <row r="560" spans="1:17" x14ac:dyDescent="0.2">
      <c r="A560">
        <v>8009803</v>
      </c>
      <c r="C560" t="s">
        <v>55</v>
      </c>
      <c r="D560" t="s">
        <v>215</v>
      </c>
      <c r="E560" t="s">
        <v>1</v>
      </c>
      <c r="F560" t="s">
        <v>55</v>
      </c>
      <c r="G560" t="s">
        <v>211</v>
      </c>
      <c r="H560">
        <v>0</v>
      </c>
      <c r="I560">
        <v>1.4</v>
      </c>
      <c r="J560">
        <v>1.4</v>
      </c>
      <c r="K560">
        <v>10</v>
      </c>
      <c r="L560" t="s">
        <v>216</v>
      </c>
      <c r="M560" t="s">
        <v>217</v>
      </c>
      <c r="N560">
        <v>2</v>
      </c>
      <c r="O560" t="s">
        <v>214</v>
      </c>
      <c r="P560">
        <v>2</v>
      </c>
      <c r="Q560">
        <v>20</v>
      </c>
    </row>
    <row r="561" spans="1:17" x14ac:dyDescent="0.2">
      <c r="A561">
        <v>8009803</v>
      </c>
      <c r="C561" t="s">
        <v>55</v>
      </c>
      <c r="D561" t="s">
        <v>215</v>
      </c>
      <c r="E561" t="s">
        <v>2</v>
      </c>
      <c r="F561" t="s">
        <v>55</v>
      </c>
      <c r="G561" t="s">
        <v>211</v>
      </c>
      <c r="H561">
        <v>0</v>
      </c>
      <c r="I561">
        <v>0.14799999999999999</v>
      </c>
      <c r="J561">
        <v>0.14799999999999999</v>
      </c>
      <c r="K561">
        <v>10</v>
      </c>
      <c r="L561" t="s">
        <v>216</v>
      </c>
      <c r="M561" t="s">
        <v>217</v>
      </c>
      <c r="N561">
        <v>2</v>
      </c>
      <c r="O561" t="s">
        <v>214</v>
      </c>
      <c r="P561">
        <v>2</v>
      </c>
      <c r="Q561">
        <v>20</v>
      </c>
    </row>
    <row r="562" spans="1:17" x14ac:dyDescent="0.2">
      <c r="A562">
        <v>8009803</v>
      </c>
      <c r="C562" t="s">
        <v>55</v>
      </c>
      <c r="D562" t="s">
        <v>221</v>
      </c>
      <c r="E562" t="s">
        <v>40</v>
      </c>
      <c r="F562" t="s">
        <v>55</v>
      </c>
      <c r="G562" t="s">
        <v>211</v>
      </c>
      <c r="H562">
        <v>0</v>
      </c>
      <c r="I562">
        <v>1</v>
      </c>
      <c r="J562">
        <v>1</v>
      </c>
      <c r="K562">
        <v>10</v>
      </c>
      <c r="L562" t="s">
        <v>219</v>
      </c>
      <c r="M562" t="s">
        <v>218</v>
      </c>
      <c r="N562">
        <v>2</v>
      </c>
      <c r="O562" t="s">
        <v>214</v>
      </c>
      <c r="P562">
        <v>2</v>
      </c>
      <c r="Q562">
        <v>20</v>
      </c>
    </row>
    <row r="563" spans="1:17" x14ac:dyDescent="0.2">
      <c r="A563">
        <v>8009803</v>
      </c>
      <c r="C563" t="s">
        <v>55</v>
      </c>
      <c r="D563" t="s">
        <v>221</v>
      </c>
      <c r="E563" t="s">
        <v>4</v>
      </c>
      <c r="F563" t="s">
        <v>55</v>
      </c>
      <c r="G563" t="s">
        <v>211</v>
      </c>
      <c r="H563">
        <v>0</v>
      </c>
      <c r="I563">
        <v>0.25</v>
      </c>
      <c r="J563">
        <v>0.25</v>
      </c>
      <c r="K563">
        <v>10</v>
      </c>
      <c r="L563" t="s">
        <v>219</v>
      </c>
      <c r="M563" t="s">
        <v>220</v>
      </c>
      <c r="N563">
        <v>2</v>
      </c>
      <c r="O563" t="s">
        <v>214</v>
      </c>
      <c r="P563">
        <v>2</v>
      </c>
      <c r="Q563">
        <v>20</v>
      </c>
    </row>
    <row r="564" spans="1:17" x14ac:dyDescent="0.2">
      <c r="A564">
        <v>8009803</v>
      </c>
      <c r="C564" t="s">
        <v>55</v>
      </c>
      <c r="D564" t="s">
        <v>221</v>
      </c>
      <c r="E564" t="s">
        <v>21</v>
      </c>
      <c r="F564" t="s">
        <v>55</v>
      </c>
      <c r="G564" t="s">
        <v>211</v>
      </c>
      <c r="H564">
        <v>0</v>
      </c>
      <c r="I564">
        <v>0.1</v>
      </c>
      <c r="J564">
        <v>0.1</v>
      </c>
      <c r="K564">
        <v>10</v>
      </c>
      <c r="L564" t="s">
        <v>235</v>
      </c>
      <c r="M564" t="s">
        <v>223</v>
      </c>
      <c r="N564">
        <v>2</v>
      </c>
      <c r="O564" t="s">
        <v>214</v>
      </c>
      <c r="P564">
        <v>2</v>
      </c>
      <c r="Q564">
        <v>20</v>
      </c>
    </row>
    <row r="565" spans="1:17" x14ac:dyDescent="0.2">
      <c r="A565">
        <v>8009803</v>
      </c>
      <c r="C565" t="s">
        <v>55</v>
      </c>
      <c r="D565" t="s">
        <v>221</v>
      </c>
      <c r="E565" t="s">
        <v>3</v>
      </c>
      <c r="F565" t="s">
        <v>55</v>
      </c>
      <c r="G565" t="s">
        <v>211</v>
      </c>
      <c r="H565">
        <v>0</v>
      </c>
      <c r="I565">
        <v>0.42</v>
      </c>
      <c r="J565">
        <v>0.42</v>
      </c>
      <c r="K565">
        <v>9</v>
      </c>
      <c r="L565" t="s">
        <v>246</v>
      </c>
      <c r="M565" t="s">
        <v>223</v>
      </c>
      <c r="N565">
        <v>2</v>
      </c>
      <c r="O565" t="s">
        <v>214</v>
      </c>
      <c r="P565">
        <v>2</v>
      </c>
      <c r="Q565">
        <v>20</v>
      </c>
    </row>
    <row r="566" spans="1:17" x14ac:dyDescent="0.2">
      <c r="A566">
        <v>8009803</v>
      </c>
      <c r="C566" t="s">
        <v>55</v>
      </c>
      <c r="D566" t="s">
        <v>221</v>
      </c>
      <c r="E566" t="s">
        <v>40</v>
      </c>
      <c r="F566" t="s">
        <v>55</v>
      </c>
      <c r="G566" t="s">
        <v>211</v>
      </c>
      <c r="H566">
        <v>0</v>
      </c>
      <c r="I566">
        <v>1</v>
      </c>
      <c r="J566">
        <v>1</v>
      </c>
      <c r="K566">
        <v>10</v>
      </c>
      <c r="L566" t="s">
        <v>219</v>
      </c>
      <c r="M566" t="s">
        <v>224</v>
      </c>
      <c r="N566">
        <v>2</v>
      </c>
      <c r="O566" t="s">
        <v>214</v>
      </c>
      <c r="P566">
        <v>2</v>
      </c>
      <c r="Q566">
        <v>20</v>
      </c>
    </row>
    <row r="567" spans="1:17" x14ac:dyDescent="0.2">
      <c r="A567">
        <v>8009803</v>
      </c>
      <c r="C567" t="s">
        <v>55</v>
      </c>
      <c r="D567" t="s">
        <v>221</v>
      </c>
      <c r="E567" t="s">
        <v>4</v>
      </c>
      <c r="F567" t="s">
        <v>55</v>
      </c>
      <c r="G567" t="s">
        <v>211</v>
      </c>
      <c r="H567">
        <v>0</v>
      </c>
      <c r="I567">
        <v>0.25</v>
      </c>
      <c r="J567">
        <v>0.25</v>
      </c>
      <c r="K567">
        <v>10</v>
      </c>
      <c r="L567" t="s">
        <v>219</v>
      </c>
      <c r="M567" t="s">
        <v>226</v>
      </c>
      <c r="N567">
        <v>2</v>
      </c>
      <c r="O567" t="s">
        <v>214</v>
      </c>
      <c r="P567">
        <v>2</v>
      </c>
      <c r="Q567">
        <v>20</v>
      </c>
    </row>
    <row r="568" spans="1:17" x14ac:dyDescent="0.2">
      <c r="A568">
        <v>8009804</v>
      </c>
      <c r="C568" t="s">
        <v>55</v>
      </c>
      <c r="D568" t="s">
        <v>221</v>
      </c>
      <c r="E568" t="s">
        <v>168</v>
      </c>
      <c r="F568" t="s">
        <v>55</v>
      </c>
      <c r="G568" t="s">
        <v>222</v>
      </c>
      <c r="H568">
        <v>0</v>
      </c>
      <c r="I568">
        <v>0</v>
      </c>
      <c r="J568">
        <v>0</v>
      </c>
      <c r="K568">
        <v>20</v>
      </c>
      <c r="L568" t="s">
        <v>369</v>
      </c>
      <c r="M568" t="s">
        <v>213</v>
      </c>
      <c r="N568">
        <v>1</v>
      </c>
      <c r="O568" t="s">
        <v>214</v>
      </c>
      <c r="P568">
        <v>1</v>
      </c>
      <c r="Q568">
        <v>20</v>
      </c>
    </row>
    <row r="569" spans="1:17" x14ac:dyDescent="0.2">
      <c r="A569">
        <v>8009804</v>
      </c>
      <c r="C569" t="s">
        <v>55</v>
      </c>
      <c r="D569" t="s">
        <v>215</v>
      </c>
      <c r="E569" t="s">
        <v>1</v>
      </c>
      <c r="F569" t="s">
        <v>55</v>
      </c>
      <c r="G569" t="s">
        <v>211</v>
      </c>
      <c r="H569">
        <v>0</v>
      </c>
      <c r="I569">
        <v>1.4</v>
      </c>
      <c r="J569">
        <v>1.4</v>
      </c>
      <c r="K569">
        <v>10</v>
      </c>
      <c r="L569" t="s">
        <v>216</v>
      </c>
      <c r="M569" t="s">
        <v>217</v>
      </c>
      <c r="N569">
        <v>1</v>
      </c>
      <c r="O569" t="s">
        <v>214</v>
      </c>
      <c r="P569">
        <v>1</v>
      </c>
      <c r="Q569">
        <v>20</v>
      </c>
    </row>
    <row r="570" spans="1:17" x14ac:dyDescent="0.2">
      <c r="A570">
        <v>8009804</v>
      </c>
      <c r="C570" t="s">
        <v>55</v>
      </c>
      <c r="D570" t="s">
        <v>221</v>
      </c>
      <c r="E570" t="s">
        <v>11</v>
      </c>
      <c r="F570" t="s">
        <v>55</v>
      </c>
      <c r="G570" t="s">
        <v>211</v>
      </c>
      <c r="H570">
        <v>0</v>
      </c>
      <c r="I570">
        <v>0.2</v>
      </c>
      <c r="J570">
        <v>0.2</v>
      </c>
      <c r="K570">
        <v>10</v>
      </c>
      <c r="L570" t="s">
        <v>228</v>
      </c>
      <c r="M570" t="s">
        <v>218</v>
      </c>
      <c r="N570">
        <v>1</v>
      </c>
      <c r="O570" t="s">
        <v>214</v>
      </c>
      <c r="P570">
        <v>1</v>
      </c>
      <c r="Q570">
        <v>20</v>
      </c>
    </row>
    <row r="571" spans="1:17" x14ac:dyDescent="0.2">
      <c r="A571">
        <v>8009804</v>
      </c>
      <c r="C571" t="s">
        <v>55</v>
      </c>
      <c r="D571" t="s">
        <v>221</v>
      </c>
      <c r="E571" t="s">
        <v>9</v>
      </c>
      <c r="F571" t="s">
        <v>55</v>
      </c>
      <c r="G571" t="s">
        <v>211</v>
      </c>
      <c r="H571">
        <v>0</v>
      </c>
      <c r="I571">
        <v>2</v>
      </c>
      <c r="J571">
        <v>2</v>
      </c>
      <c r="K571">
        <v>10</v>
      </c>
      <c r="L571" t="s">
        <v>228</v>
      </c>
      <c r="M571" t="s">
        <v>218</v>
      </c>
      <c r="N571">
        <v>1</v>
      </c>
      <c r="O571" t="s">
        <v>214</v>
      </c>
      <c r="P571">
        <v>1</v>
      </c>
      <c r="Q571">
        <v>20</v>
      </c>
    </row>
    <row r="572" spans="1:17" x14ac:dyDescent="0.2">
      <c r="A572">
        <v>8009804</v>
      </c>
      <c r="C572" t="s">
        <v>55</v>
      </c>
      <c r="D572" t="s">
        <v>221</v>
      </c>
      <c r="E572" t="s">
        <v>40</v>
      </c>
      <c r="F572" t="s">
        <v>55</v>
      </c>
      <c r="G572" t="s">
        <v>211</v>
      </c>
      <c r="H572">
        <v>0</v>
      </c>
      <c r="I572">
        <v>1</v>
      </c>
      <c r="J572">
        <v>1</v>
      </c>
      <c r="K572">
        <v>10</v>
      </c>
      <c r="L572" t="s">
        <v>230</v>
      </c>
      <c r="M572" t="s">
        <v>220</v>
      </c>
      <c r="N572">
        <v>1</v>
      </c>
      <c r="O572" t="s">
        <v>214</v>
      </c>
      <c r="P572">
        <v>1</v>
      </c>
      <c r="Q572">
        <v>20</v>
      </c>
    </row>
    <row r="573" spans="1:17" x14ac:dyDescent="0.2">
      <c r="A573">
        <v>8009804</v>
      </c>
      <c r="C573" t="s">
        <v>55</v>
      </c>
      <c r="D573" t="s">
        <v>221</v>
      </c>
      <c r="E573" t="s">
        <v>5</v>
      </c>
      <c r="F573" t="s">
        <v>55</v>
      </c>
      <c r="G573" t="s">
        <v>211</v>
      </c>
      <c r="H573">
        <v>0</v>
      </c>
      <c r="I573">
        <v>0.4</v>
      </c>
      <c r="J573">
        <v>0.4</v>
      </c>
      <c r="K573">
        <v>10</v>
      </c>
      <c r="L573" t="s">
        <v>230</v>
      </c>
      <c r="M573" t="s">
        <v>223</v>
      </c>
      <c r="N573">
        <v>1</v>
      </c>
      <c r="O573" t="s">
        <v>214</v>
      </c>
      <c r="P573">
        <v>1</v>
      </c>
      <c r="Q573">
        <v>20</v>
      </c>
    </row>
    <row r="574" spans="1:17" x14ac:dyDescent="0.2">
      <c r="A574">
        <v>8009804</v>
      </c>
      <c r="C574" t="s">
        <v>55</v>
      </c>
      <c r="D574" t="s">
        <v>221</v>
      </c>
      <c r="E574" t="s">
        <v>11</v>
      </c>
      <c r="F574" t="s">
        <v>55</v>
      </c>
      <c r="G574" t="s">
        <v>211</v>
      </c>
      <c r="H574">
        <v>0</v>
      </c>
      <c r="I574">
        <v>0.2</v>
      </c>
      <c r="J574">
        <v>0.2</v>
      </c>
      <c r="K574">
        <v>10</v>
      </c>
      <c r="L574" t="s">
        <v>228</v>
      </c>
      <c r="M574" t="s">
        <v>224</v>
      </c>
      <c r="N574">
        <v>1</v>
      </c>
      <c r="O574" t="s">
        <v>214</v>
      </c>
      <c r="P574">
        <v>1</v>
      </c>
      <c r="Q574">
        <v>20</v>
      </c>
    </row>
    <row r="575" spans="1:17" x14ac:dyDescent="0.2">
      <c r="A575">
        <v>8009804</v>
      </c>
      <c r="C575" t="s">
        <v>55</v>
      </c>
      <c r="D575" t="s">
        <v>221</v>
      </c>
      <c r="E575" t="s">
        <v>9</v>
      </c>
      <c r="F575" t="s">
        <v>55</v>
      </c>
      <c r="G575" t="s">
        <v>211</v>
      </c>
      <c r="H575">
        <v>0</v>
      </c>
      <c r="I575">
        <v>2</v>
      </c>
      <c r="J575">
        <v>2</v>
      </c>
      <c r="K575">
        <v>10</v>
      </c>
      <c r="L575" t="s">
        <v>228</v>
      </c>
      <c r="M575" t="s">
        <v>224</v>
      </c>
      <c r="N575">
        <v>1</v>
      </c>
      <c r="O575" t="s">
        <v>214</v>
      </c>
      <c r="P575">
        <v>1</v>
      </c>
      <c r="Q575">
        <v>20</v>
      </c>
    </row>
    <row r="576" spans="1:17" x14ac:dyDescent="0.2">
      <c r="A576">
        <v>8009804</v>
      </c>
      <c r="C576" t="s">
        <v>55</v>
      </c>
      <c r="D576" t="s">
        <v>221</v>
      </c>
      <c r="E576" t="s">
        <v>11</v>
      </c>
      <c r="F576" t="s">
        <v>55</v>
      </c>
      <c r="G576" t="s">
        <v>211</v>
      </c>
      <c r="H576">
        <v>0</v>
      </c>
      <c r="I576">
        <v>0.2</v>
      </c>
      <c r="J576">
        <v>0.2</v>
      </c>
      <c r="K576">
        <v>10</v>
      </c>
      <c r="L576" t="s">
        <v>228</v>
      </c>
      <c r="M576" t="s">
        <v>226</v>
      </c>
      <c r="N576">
        <v>1</v>
      </c>
      <c r="O576" t="s">
        <v>214</v>
      </c>
      <c r="P576">
        <v>1</v>
      </c>
      <c r="Q576">
        <v>20</v>
      </c>
    </row>
    <row r="577" spans="1:17" x14ac:dyDescent="0.2">
      <c r="A577">
        <v>8009804</v>
      </c>
      <c r="C577" t="s">
        <v>55</v>
      </c>
      <c r="D577" t="s">
        <v>221</v>
      </c>
      <c r="E577" t="s">
        <v>9</v>
      </c>
      <c r="F577" t="s">
        <v>55</v>
      </c>
      <c r="G577" t="s">
        <v>211</v>
      </c>
      <c r="H577">
        <v>0</v>
      </c>
      <c r="I577">
        <v>2</v>
      </c>
      <c r="J577">
        <v>2</v>
      </c>
      <c r="K577">
        <v>10</v>
      </c>
      <c r="L577" t="s">
        <v>228</v>
      </c>
      <c r="M577" t="s">
        <v>226</v>
      </c>
      <c r="N577">
        <v>1</v>
      </c>
      <c r="O577" t="s">
        <v>214</v>
      </c>
      <c r="P577">
        <v>1</v>
      </c>
      <c r="Q577">
        <v>20</v>
      </c>
    </row>
    <row r="578" spans="1:17" x14ac:dyDescent="0.2">
      <c r="A578">
        <v>8009804</v>
      </c>
      <c r="C578" t="s">
        <v>55</v>
      </c>
      <c r="D578" t="s">
        <v>221</v>
      </c>
      <c r="E578" t="s">
        <v>40</v>
      </c>
      <c r="F578" t="s">
        <v>55</v>
      </c>
      <c r="G578" t="s">
        <v>211</v>
      </c>
      <c r="H578">
        <v>0</v>
      </c>
      <c r="I578">
        <v>1</v>
      </c>
      <c r="J578">
        <v>1</v>
      </c>
      <c r="K578">
        <v>10</v>
      </c>
      <c r="L578" t="s">
        <v>230</v>
      </c>
      <c r="M578" t="s">
        <v>227</v>
      </c>
      <c r="N578">
        <v>1</v>
      </c>
      <c r="O578" t="s">
        <v>214</v>
      </c>
      <c r="P578">
        <v>1</v>
      </c>
      <c r="Q578">
        <v>20</v>
      </c>
    </row>
    <row r="579" spans="1:17" x14ac:dyDescent="0.2">
      <c r="A579">
        <v>8009804</v>
      </c>
      <c r="C579" t="s">
        <v>55</v>
      </c>
      <c r="D579" t="s">
        <v>221</v>
      </c>
      <c r="E579" t="s">
        <v>5</v>
      </c>
      <c r="F579" t="s">
        <v>55</v>
      </c>
      <c r="G579" t="s">
        <v>211</v>
      </c>
      <c r="H579">
        <v>0</v>
      </c>
      <c r="I579">
        <v>0.4</v>
      </c>
      <c r="J579">
        <v>0.4</v>
      </c>
      <c r="K579">
        <v>10</v>
      </c>
      <c r="L579" t="s">
        <v>230</v>
      </c>
      <c r="M579" t="s">
        <v>229</v>
      </c>
      <c r="N579">
        <v>1</v>
      </c>
      <c r="O579" t="s">
        <v>214</v>
      </c>
      <c r="P579">
        <v>1</v>
      </c>
      <c r="Q579">
        <v>20</v>
      </c>
    </row>
    <row r="580" spans="1:17" x14ac:dyDescent="0.2">
      <c r="A580">
        <v>8009805</v>
      </c>
      <c r="C580" t="s">
        <v>55</v>
      </c>
      <c r="D580" t="s">
        <v>221</v>
      </c>
      <c r="E580" t="s">
        <v>7</v>
      </c>
      <c r="F580" t="s">
        <v>55</v>
      </c>
      <c r="G580" t="s">
        <v>222</v>
      </c>
      <c r="H580">
        <v>0</v>
      </c>
      <c r="I580">
        <v>2.3999999999999998E-3</v>
      </c>
      <c r="J580">
        <v>2.3999999999999998E-3</v>
      </c>
      <c r="K580">
        <v>20</v>
      </c>
      <c r="L580" t="s">
        <v>225</v>
      </c>
      <c r="M580" t="s">
        <v>213</v>
      </c>
      <c r="N580">
        <v>1</v>
      </c>
      <c r="O580" t="s">
        <v>214</v>
      </c>
      <c r="P580">
        <v>1</v>
      </c>
      <c r="Q580">
        <v>20</v>
      </c>
    </row>
    <row r="581" spans="1:17" x14ac:dyDescent="0.2">
      <c r="A581">
        <v>8009805</v>
      </c>
      <c r="C581" t="s">
        <v>55</v>
      </c>
      <c r="D581" t="s">
        <v>215</v>
      </c>
      <c r="E581" t="s">
        <v>1</v>
      </c>
      <c r="F581" t="s">
        <v>55</v>
      </c>
      <c r="G581" t="s">
        <v>211</v>
      </c>
      <c r="H581">
        <v>0</v>
      </c>
      <c r="I581">
        <v>1.4</v>
      </c>
      <c r="J581">
        <v>1.4</v>
      </c>
      <c r="K581">
        <v>10</v>
      </c>
      <c r="L581" t="s">
        <v>216</v>
      </c>
      <c r="M581" t="s">
        <v>217</v>
      </c>
      <c r="N581">
        <v>1</v>
      </c>
      <c r="O581" t="s">
        <v>214</v>
      </c>
      <c r="P581">
        <v>1</v>
      </c>
      <c r="Q581">
        <v>20</v>
      </c>
    </row>
    <row r="582" spans="1:17" x14ac:dyDescent="0.2">
      <c r="A582">
        <v>8009805</v>
      </c>
      <c r="C582" t="s">
        <v>55</v>
      </c>
      <c r="D582" t="s">
        <v>215</v>
      </c>
      <c r="E582" t="s">
        <v>29</v>
      </c>
      <c r="F582" t="s">
        <v>55</v>
      </c>
      <c r="G582" t="s">
        <v>211</v>
      </c>
      <c r="H582">
        <v>0</v>
      </c>
      <c r="I582">
        <v>2.5</v>
      </c>
      <c r="J582">
        <v>2.5</v>
      </c>
      <c r="K582">
        <v>10</v>
      </c>
      <c r="L582" t="s">
        <v>216</v>
      </c>
      <c r="M582" t="s">
        <v>217</v>
      </c>
      <c r="N582">
        <v>1</v>
      </c>
      <c r="O582" t="s">
        <v>214</v>
      </c>
      <c r="P582">
        <v>1</v>
      </c>
      <c r="Q582">
        <v>20</v>
      </c>
    </row>
    <row r="583" spans="1:17" x14ac:dyDescent="0.2">
      <c r="A583">
        <v>8009805</v>
      </c>
      <c r="C583" t="s">
        <v>55</v>
      </c>
      <c r="D583" t="s">
        <v>221</v>
      </c>
      <c r="E583" t="s">
        <v>11</v>
      </c>
      <c r="F583" t="s">
        <v>55</v>
      </c>
      <c r="G583" t="s">
        <v>211</v>
      </c>
      <c r="H583">
        <v>0</v>
      </c>
      <c r="I583">
        <v>0.2</v>
      </c>
      <c r="J583">
        <v>0.2</v>
      </c>
      <c r="K583">
        <v>10</v>
      </c>
      <c r="L583" t="s">
        <v>228</v>
      </c>
      <c r="M583" t="s">
        <v>218</v>
      </c>
      <c r="N583">
        <v>1</v>
      </c>
      <c r="O583" t="s">
        <v>214</v>
      </c>
      <c r="P583">
        <v>1</v>
      </c>
      <c r="Q583">
        <v>20</v>
      </c>
    </row>
    <row r="584" spans="1:17" x14ac:dyDescent="0.2">
      <c r="A584">
        <v>8009805</v>
      </c>
      <c r="C584" t="s">
        <v>55</v>
      </c>
      <c r="D584" t="s">
        <v>221</v>
      </c>
      <c r="E584" t="s">
        <v>9</v>
      </c>
      <c r="F584" t="s">
        <v>55</v>
      </c>
      <c r="G584" t="s">
        <v>211</v>
      </c>
      <c r="H584">
        <v>0</v>
      </c>
      <c r="I584">
        <v>2</v>
      </c>
      <c r="J584">
        <v>2</v>
      </c>
      <c r="K584">
        <v>10</v>
      </c>
      <c r="L584" t="s">
        <v>228</v>
      </c>
      <c r="M584" t="s">
        <v>218</v>
      </c>
      <c r="N584">
        <v>1</v>
      </c>
      <c r="O584" t="s">
        <v>214</v>
      </c>
      <c r="P584">
        <v>1</v>
      </c>
      <c r="Q584">
        <v>20</v>
      </c>
    </row>
    <row r="585" spans="1:17" x14ac:dyDescent="0.2">
      <c r="A585">
        <v>8009805</v>
      </c>
      <c r="C585" t="s">
        <v>55</v>
      </c>
      <c r="D585" t="s">
        <v>221</v>
      </c>
      <c r="E585" t="s">
        <v>11</v>
      </c>
      <c r="F585" t="s">
        <v>55</v>
      </c>
      <c r="G585" t="s">
        <v>211</v>
      </c>
      <c r="H585">
        <v>0</v>
      </c>
      <c r="I585">
        <v>0.2</v>
      </c>
      <c r="J585">
        <v>0.2</v>
      </c>
      <c r="K585">
        <v>10</v>
      </c>
      <c r="L585" t="s">
        <v>228</v>
      </c>
      <c r="M585" t="s">
        <v>220</v>
      </c>
      <c r="N585">
        <v>1</v>
      </c>
      <c r="O585" t="s">
        <v>214</v>
      </c>
      <c r="P585">
        <v>1</v>
      </c>
      <c r="Q585">
        <v>20</v>
      </c>
    </row>
    <row r="586" spans="1:17" x14ac:dyDescent="0.2">
      <c r="A586">
        <v>8009805</v>
      </c>
      <c r="C586" t="s">
        <v>55</v>
      </c>
      <c r="D586" t="s">
        <v>221</v>
      </c>
      <c r="E586" t="s">
        <v>9</v>
      </c>
      <c r="F586" t="s">
        <v>55</v>
      </c>
      <c r="G586" t="s">
        <v>211</v>
      </c>
      <c r="H586">
        <v>0</v>
      </c>
      <c r="I586">
        <v>2</v>
      </c>
      <c r="J586">
        <v>2</v>
      </c>
      <c r="K586">
        <v>10</v>
      </c>
      <c r="L586" t="s">
        <v>228</v>
      </c>
      <c r="M586" t="s">
        <v>220</v>
      </c>
      <c r="N586">
        <v>1</v>
      </c>
      <c r="O586" t="s">
        <v>214</v>
      </c>
      <c r="P586">
        <v>1</v>
      </c>
      <c r="Q586">
        <v>20</v>
      </c>
    </row>
    <row r="587" spans="1:17" x14ac:dyDescent="0.2">
      <c r="A587">
        <v>8009805</v>
      </c>
      <c r="C587" t="s">
        <v>55</v>
      </c>
      <c r="D587" t="s">
        <v>221</v>
      </c>
      <c r="E587" t="s">
        <v>40</v>
      </c>
      <c r="F587" t="s">
        <v>55</v>
      </c>
      <c r="G587" t="s">
        <v>211</v>
      </c>
      <c r="H587">
        <v>0</v>
      </c>
      <c r="I587">
        <v>1</v>
      </c>
      <c r="J587">
        <v>1</v>
      </c>
      <c r="K587">
        <v>10</v>
      </c>
      <c r="L587" t="s">
        <v>230</v>
      </c>
      <c r="M587" t="s">
        <v>223</v>
      </c>
      <c r="N587">
        <v>1</v>
      </c>
      <c r="O587" t="s">
        <v>214</v>
      </c>
      <c r="P587">
        <v>1</v>
      </c>
      <c r="Q587">
        <v>20</v>
      </c>
    </row>
    <row r="588" spans="1:17" x14ac:dyDescent="0.2">
      <c r="A588">
        <v>8009805</v>
      </c>
      <c r="C588" t="s">
        <v>55</v>
      </c>
      <c r="D588" t="s">
        <v>221</v>
      </c>
      <c r="E588" t="s">
        <v>5</v>
      </c>
      <c r="F588" t="s">
        <v>55</v>
      </c>
      <c r="G588" t="s">
        <v>211</v>
      </c>
      <c r="H588">
        <v>0</v>
      </c>
      <c r="I588">
        <v>0.4</v>
      </c>
      <c r="J588">
        <v>0.4</v>
      </c>
      <c r="K588">
        <v>10</v>
      </c>
      <c r="L588" t="s">
        <v>230</v>
      </c>
      <c r="M588" t="s">
        <v>224</v>
      </c>
      <c r="N588">
        <v>1</v>
      </c>
      <c r="O588" t="s">
        <v>214</v>
      </c>
      <c r="P588">
        <v>1</v>
      </c>
      <c r="Q588">
        <v>20</v>
      </c>
    </row>
    <row r="589" spans="1:17" x14ac:dyDescent="0.2">
      <c r="A589">
        <v>8009805</v>
      </c>
      <c r="C589" t="s">
        <v>55</v>
      </c>
      <c r="D589" t="s">
        <v>221</v>
      </c>
      <c r="E589" t="s">
        <v>11</v>
      </c>
      <c r="F589" t="s">
        <v>55</v>
      </c>
      <c r="G589" t="s">
        <v>211</v>
      </c>
      <c r="H589">
        <v>0</v>
      </c>
      <c r="I589">
        <v>0.2</v>
      </c>
      <c r="J589">
        <v>0.2</v>
      </c>
      <c r="K589">
        <v>10</v>
      </c>
      <c r="L589" t="s">
        <v>228</v>
      </c>
      <c r="M589" t="s">
        <v>226</v>
      </c>
      <c r="N589">
        <v>1</v>
      </c>
      <c r="O589" t="s">
        <v>214</v>
      </c>
      <c r="P589">
        <v>1</v>
      </c>
      <c r="Q589">
        <v>20</v>
      </c>
    </row>
    <row r="590" spans="1:17" x14ac:dyDescent="0.2">
      <c r="A590">
        <v>8009805</v>
      </c>
      <c r="C590" t="s">
        <v>55</v>
      </c>
      <c r="D590" t="s">
        <v>221</v>
      </c>
      <c r="E590" t="s">
        <v>9</v>
      </c>
      <c r="F590" t="s">
        <v>55</v>
      </c>
      <c r="G590" t="s">
        <v>211</v>
      </c>
      <c r="H590">
        <v>0</v>
      </c>
      <c r="I590">
        <v>2</v>
      </c>
      <c r="J590">
        <v>2</v>
      </c>
      <c r="K590">
        <v>10</v>
      </c>
      <c r="L590" t="s">
        <v>228</v>
      </c>
      <c r="M590" t="s">
        <v>226</v>
      </c>
      <c r="N590">
        <v>1</v>
      </c>
      <c r="O590" t="s">
        <v>214</v>
      </c>
      <c r="P590">
        <v>1</v>
      </c>
      <c r="Q590">
        <v>20</v>
      </c>
    </row>
    <row r="591" spans="1:17" x14ac:dyDescent="0.2">
      <c r="A591">
        <v>8009805</v>
      </c>
      <c r="C591" t="s">
        <v>55</v>
      </c>
      <c r="D591" t="s">
        <v>221</v>
      </c>
      <c r="E591" t="s">
        <v>40</v>
      </c>
      <c r="F591" t="s">
        <v>55</v>
      </c>
      <c r="G591" t="s">
        <v>211</v>
      </c>
      <c r="H591">
        <v>0</v>
      </c>
      <c r="I591">
        <v>1</v>
      </c>
      <c r="J591">
        <v>1</v>
      </c>
      <c r="K591">
        <v>10</v>
      </c>
      <c r="L591" t="s">
        <v>230</v>
      </c>
      <c r="M591" t="s">
        <v>227</v>
      </c>
      <c r="N591">
        <v>1</v>
      </c>
      <c r="O591" t="s">
        <v>214</v>
      </c>
      <c r="P591">
        <v>1</v>
      </c>
      <c r="Q591">
        <v>20</v>
      </c>
    </row>
    <row r="592" spans="1:17" x14ac:dyDescent="0.2">
      <c r="A592">
        <v>8009805</v>
      </c>
      <c r="C592" t="s">
        <v>55</v>
      </c>
      <c r="D592" t="s">
        <v>221</v>
      </c>
      <c r="E592" t="s">
        <v>5</v>
      </c>
      <c r="F592" t="s">
        <v>55</v>
      </c>
      <c r="G592" t="s">
        <v>211</v>
      </c>
      <c r="H592">
        <v>0</v>
      </c>
      <c r="I592">
        <v>0.4</v>
      </c>
      <c r="J592">
        <v>0.4</v>
      </c>
      <c r="K592">
        <v>10</v>
      </c>
      <c r="L592" t="s">
        <v>230</v>
      </c>
      <c r="M592" t="s">
        <v>229</v>
      </c>
      <c r="N592">
        <v>1</v>
      </c>
      <c r="O592" t="s">
        <v>214</v>
      </c>
      <c r="P592">
        <v>1</v>
      </c>
      <c r="Q592">
        <v>20</v>
      </c>
    </row>
    <row r="593" spans="1:17" x14ac:dyDescent="0.2">
      <c r="A593">
        <v>8009806</v>
      </c>
      <c r="C593" t="s">
        <v>55</v>
      </c>
      <c r="D593" t="s">
        <v>221</v>
      </c>
      <c r="E593" t="s">
        <v>168</v>
      </c>
      <c r="F593" t="s">
        <v>55</v>
      </c>
      <c r="G593" t="s">
        <v>222</v>
      </c>
      <c r="H593">
        <v>0</v>
      </c>
      <c r="I593">
        <v>0</v>
      </c>
      <c r="J593">
        <v>0</v>
      </c>
      <c r="K593">
        <v>20</v>
      </c>
      <c r="L593" t="s">
        <v>369</v>
      </c>
      <c r="M593" t="s">
        <v>213</v>
      </c>
      <c r="N593">
        <v>1</v>
      </c>
      <c r="O593" t="s">
        <v>214</v>
      </c>
      <c r="P593">
        <v>1</v>
      </c>
      <c r="Q593">
        <v>20</v>
      </c>
    </row>
    <row r="594" spans="1:17" x14ac:dyDescent="0.2">
      <c r="A594">
        <v>8009806</v>
      </c>
      <c r="C594" t="s">
        <v>55</v>
      </c>
      <c r="D594" t="s">
        <v>221</v>
      </c>
      <c r="E594" t="s">
        <v>6</v>
      </c>
      <c r="F594" t="s">
        <v>55</v>
      </c>
      <c r="G594" t="s">
        <v>211</v>
      </c>
      <c r="H594">
        <v>0</v>
      </c>
      <c r="I594">
        <v>1</v>
      </c>
      <c r="J594">
        <v>1</v>
      </c>
      <c r="K594">
        <v>10</v>
      </c>
      <c r="L594" t="s">
        <v>228</v>
      </c>
      <c r="M594" t="s">
        <v>217</v>
      </c>
      <c r="N594">
        <v>1</v>
      </c>
      <c r="O594" t="s">
        <v>214</v>
      </c>
      <c r="P594">
        <v>1</v>
      </c>
      <c r="Q594">
        <v>20</v>
      </c>
    </row>
    <row r="595" spans="1:17" x14ac:dyDescent="0.2">
      <c r="A595">
        <v>8009806</v>
      </c>
      <c r="C595" t="s">
        <v>55</v>
      </c>
      <c r="D595" t="s">
        <v>221</v>
      </c>
      <c r="E595" t="s">
        <v>43</v>
      </c>
      <c r="F595" t="s">
        <v>55</v>
      </c>
      <c r="G595" t="s">
        <v>211</v>
      </c>
      <c r="H595">
        <v>0</v>
      </c>
      <c r="I595">
        <v>0.15</v>
      </c>
      <c r="J595">
        <v>0.15</v>
      </c>
      <c r="K595">
        <v>10</v>
      </c>
      <c r="L595" t="s">
        <v>352</v>
      </c>
      <c r="M595" t="s">
        <v>218</v>
      </c>
      <c r="N595">
        <v>1</v>
      </c>
      <c r="O595" t="s">
        <v>214</v>
      </c>
      <c r="P595">
        <v>1</v>
      </c>
      <c r="Q595">
        <v>20</v>
      </c>
    </row>
    <row r="596" spans="1:17" x14ac:dyDescent="0.2">
      <c r="A596">
        <v>8009806</v>
      </c>
      <c r="C596" t="s">
        <v>55</v>
      </c>
      <c r="D596" t="s">
        <v>221</v>
      </c>
      <c r="E596" t="s">
        <v>40</v>
      </c>
      <c r="F596" t="s">
        <v>55</v>
      </c>
      <c r="G596" t="s">
        <v>211</v>
      </c>
      <c r="H596">
        <v>0</v>
      </c>
      <c r="I596">
        <v>1</v>
      </c>
      <c r="J596">
        <v>1</v>
      </c>
      <c r="K596">
        <v>10</v>
      </c>
      <c r="L596" t="s">
        <v>219</v>
      </c>
      <c r="M596" t="s">
        <v>220</v>
      </c>
      <c r="N596">
        <v>1</v>
      </c>
      <c r="O596" t="s">
        <v>214</v>
      </c>
      <c r="P596">
        <v>1</v>
      </c>
      <c r="Q596">
        <v>20</v>
      </c>
    </row>
    <row r="597" spans="1:17" x14ac:dyDescent="0.2">
      <c r="A597">
        <v>8009806</v>
      </c>
      <c r="C597" t="s">
        <v>55</v>
      </c>
      <c r="D597" t="s">
        <v>221</v>
      </c>
      <c r="E597" t="s">
        <v>43</v>
      </c>
      <c r="F597" t="s">
        <v>55</v>
      </c>
      <c r="G597" t="s">
        <v>211</v>
      </c>
      <c r="H597">
        <v>0</v>
      </c>
      <c r="I597">
        <v>0.15</v>
      </c>
      <c r="J597">
        <v>0.15</v>
      </c>
      <c r="K597">
        <v>10</v>
      </c>
      <c r="L597" t="s">
        <v>352</v>
      </c>
      <c r="M597" t="s">
        <v>223</v>
      </c>
      <c r="N597">
        <v>1</v>
      </c>
      <c r="O597" t="s">
        <v>214</v>
      </c>
      <c r="P597">
        <v>1</v>
      </c>
      <c r="Q597">
        <v>20</v>
      </c>
    </row>
    <row r="598" spans="1:17" x14ac:dyDescent="0.2">
      <c r="A598">
        <v>8009806</v>
      </c>
      <c r="C598" t="s">
        <v>55</v>
      </c>
      <c r="D598" t="s">
        <v>221</v>
      </c>
      <c r="E598" t="s">
        <v>40</v>
      </c>
      <c r="F598" t="s">
        <v>55</v>
      </c>
      <c r="G598" t="s">
        <v>211</v>
      </c>
      <c r="H598">
        <v>0</v>
      </c>
      <c r="I598">
        <v>1</v>
      </c>
      <c r="J598">
        <v>1</v>
      </c>
      <c r="K598">
        <v>10</v>
      </c>
      <c r="L598" t="s">
        <v>219</v>
      </c>
      <c r="M598" t="s">
        <v>224</v>
      </c>
      <c r="N598">
        <v>1</v>
      </c>
      <c r="O598" t="s">
        <v>214</v>
      </c>
      <c r="P598">
        <v>1</v>
      </c>
      <c r="Q598">
        <v>20</v>
      </c>
    </row>
    <row r="599" spans="1:17" x14ac:dyDescent="0.2">
      <c r="A599">
        <v>8009807</v>
      </c>
      <c r="C599" t="s">
        <v>55</v>
      </c>
      <c r="D599" t="s">
        <v>221</v>
      </c>
      <c r="E599" t="s">
        <v>293</v>
      </c>
      <c r="F599" t="s">
        <v>55</v>
      </c>
      <c r="G599" t="s">
        <v>222</v>
      </c>
      <c r="H599">
        <v>0</v>
      </c>
      <c r="I599">
        <v>1E-4</v>
      </c>
      <c r="J599">
        <v>1E-4</v>
      </c>
      <c r="K599">
        <v>20</v>
      </c>
      <c r="L599" t="s">
        <v>225</v>
      </c>
      <c r="M599" t="s">
        <v>213</v>
      </c>
      <c r="N599">
        <v>1</v>
      </c>
      <c r="O599" t="s">
        <v>214</v>
      </c>
      <c r="P599">
        <v>1</v>
      </c>
      <c r="Q599">
        <v>20</v>
      </c>
    </row>
    <row r="600" spans="1:17" x14ac:dyDescent="0.2">
      <c r="A600">
        <v>8009807</v>
      </c>
      <c r="C600" t="s">
        <v>55</v>
      </c>
      <c r="D600" t="s">
        <v>215</v>
      </c>
      <c r="E600" t="s">
        <v>6</v>
      </c>
      <c r="F600" t="s">
        <v>55</v>
      </c>
      <c r="G600" t="s">
        <v>211</v>
      </c>
      <c r="H600">
        <v>0</v>
      </c>
      <c r="I600">
        <v>1</v>
      </c>
      <c r="J600">
        <v>1</v>
      </c>
      <c r="K600">
        <v>10</v>
      </c>
      <c r="L600" t="s">
        <v>216</v>
      </c>
      <c r="M600" t="s">
        <v>217</v>
      </c>
      <c r="N600">
        <v>1</v>
      </c>
      <c r="O600" t="s">
        <v>214</v>
      </c>
      <c r="P600">
        <v>1</v>
      </c>
      <c r="Q600">
        <v>20</v>
      </c>
    </row>
    <row r="601" spans="1:17" x14ac:dyDescent="0.2">
      <c r="A601">
        <v>8009807</v>
      </c>
      <c r="C601" t="s">
        <v>55</v>
      </c>
      <c r="D601" t="s">
        <v>215</v>
      </c>
      <c r="E601" t="s">
        <v>8</v>
      </c>
      <c r="F601" t="s">
        <v>55</v>
      </c>
      <c r="G601" t="s">
        <v>211</v>
      </c>
      <c r="H601">
        <v>0</v>
      </c>
      <c r="I601">
        <v>2</v>
      </c>
      <c r="J601">
        <v>2</v>
      </c>
      <c r="K601">
        <v>10</v>
      </c>
      <c r="L601" t="s">
        <v>216</v>
      </c>
      <c r="M601" t="s">
        <v>217</v>
      </c>
      <c r="N601">
        <v>1</v>
      </c>
      <c r="O601" t="s">
        <v>214</v>
      </c>
      <c r="P601">
        <v>1</v>
      </c>
      <c r="Q601">
        <v>20</v>
      </c>
    </row>
    <row r="602" spans="1:17" x14ac:dyDescent="0.2">
      <c r="A602">
        <v>8009807</v>
      </c>
      <c r="C602" t="s">
        <v>55</v>
      </c>
      <c r="D602" t="s">
        <v>221</v>
      </c>
      <c r="E602" t="s">
        <v>43</v>
      </c>
      <c r="F602" t="s">
        <v>55</v>
      </c>
      <c r="G602" t="s">
        <v>211</v>
      </c>
      <c r="H602">
        <v>0</v>
      </c>
      <c r="I602">
        <v>0.15</v>
      </c>
      <c r="J602">
        <v>0.15</v>
      </c>
      <c r="K602">
        <v>10</v>
      </c>
      <c r="L602" t="s">
        <v>352</v>
      </c>
      <c r="M602" t="s">
        <v>218</v>
      </c>
      <c r="N602">
        <v>1</v>
      </c>
      <c r="O602" t="s">
        <v>214</v>
      </c>
      <c r="P602">
        <v>1</v>
      </c>
      <c r="Q602">
        <v>20</v>
      </c>
    </row>
    <row r="603" spans="1:17" x14ac:dyDescent="0.2">
      <c r="A603">
        <v>8009807</v>
      </c>
      <c r="C603" t="s">
        <v>55</v>
      </c>
      <c r="D603" t="s">
        <v>221</v>
      </c>
      <c r="E603" t="s">
        <v>40</v>
      </c>
      <c r="F603" t="s">
        <v>55</v>
      </c>
      <c r="G603" t="s">
        <v>211</v>
      </c>
      <c r="H603">
        <v>0</v>
      </c>
      <c r="I603">
        <v>1</v>
      </c>
      <c r="J603">
        <v>1</v>
      </c>
      <c r="K603">
        <v>10</v>
      </c>
      <c r="L603" t="s">
        <v>219</v>
      </c>
      <c r="M603" t="s">
        <v>220</v>
      </c>
      <c r="N603">
        <v>1</v>
      </c>
      <c r="O603" t="s">
        <v>214</v>
      </c>
      <c r="P603">
        <v>1</v>
      </c>
      <c r="Q603">
        <v>20</v>
      </c>
    </row>
    <row r="604" spans="1:17" x14ac:dyDescent="0.2">
      <c r="A604">
        <v>8009807</v>
      </c>
      <c r="C604" t="s">
        <v>55</v>
      </c>
      <c r="D604" t="s">
        <v>221</v>
      </c>
      <c r="E604" t="s">
        <v>43</v>
      </c>
      <c r="F604" t="s">
        <v>55</v>
      </c>
      <c r="G604" t="s">
        <v>211</v>
      </c>
      <c r="H604">
        <v>0</v>
      </c>
      <c r="I604">
        <v>0.15</v>
      </c>
      <c r="J604">
        <v>0.15</v>
      </c>
      <c r="K604">
        <v>10</v>
      </c>
      <c r="L604" t="s">
        <v>352</v>
      </c>
      <c r="M604" t="s">
        <v>223</v>
      </c>
      <c r="N604">
        <v>1</v>
      </c>
      <c r="O604" t="s">
        <v>214</v>
      </c>
      <c r="P604">
        <v>1</v>
      </c>
      <c r="Q604">
        <v>20</v>
      </c>
    </row>
    <row r="605" spans="1:17" x14ac:dyDescent="0.2">
      <c r="A605">
        <v>8009807</v>
      </c>
      <c r="C605" t="s">
        <v>55</v>
      </c>
      <c r="D605" t="s">
        <v>221</v>
      </c>
      <c r="E605" t="s">
        <v>40</v>
      </c>
      <c r="F605" t="s">
        <v>55</v>
      </c>
      <c r="G605" t="s">
        <v>211</v>
      </c>
      <c r="H605">
        <v>0</v>
      </c>
      <c r="I605">
        <v>1</v>
      </c>
      <c r="J605">
        <v>1</v>
      </c>
      <c r="K605">
        <v>10</v>
      </c>
      <c r="L605" t="s">
        <v>219</v>
      </c>
      <c r="M605" t="s">
        <v>224</v>
      </c>
      <c r="N605">
        <v>1</v>
      </c>
      <c r="O605" t="s">
        <v>214</v>
      </c>
      <c r="P605">
        <v>1</v>
      </c>
      <c r="Q605">
        <v>20</v>
      </c>
    </row>
    <row r="606" spans="1:17" x14ac:dyDescent="0.2">
      <c r="A606">
        <v>8010001</v>
      </c>
      <c r="C606" t="s">
        <v>55</v>
      </c>
      <c r="D606" t="s">
        <v>221</v>
      </c>
      <c r="E606" t="s">
        <v>16</v>
      </c>
      <c r="F606" t="s">
        <v>55</v>
      </c>
      <c r="G606" t="s">
        <v>222</v>
      </c>
      <c r="H606">
        <v>0</v>
      </c>
      <c r="I606">
        <v>5.9999999999999995E-4</v>
      </c>
      <c r="J606">
        <v>5.9999999999999995E-4</v>
      </c>
      <c r="K606">
        <v>16</v>
      </c>
      <c r="L606" t="s">
        <v>225</v>
      </c>
      <c r="M606" t="s">
        <v>213</v>
      </c>
      <c r="N606">
        <v>20</v>
      </c>
      <c r="O606" t="s">
        <v>214</v>
      </c>
      <c r="P606">
        <v>20</v>
      </c>
      <c r="Q606">
        <v>20</v>
      </c>
    </row>
    <row r="607" spans="1:17" x14ac:dyDescent="0.2">
      <c r="A607">
        <v>8010001</v>
      </c>
      <c r="B607" s="19">
        <v>42087</v>
      </c>
      <c r="C607" t="s">
        <v>55</v>
      </c>
      <c r="D607" t="s">
        <v>215</v>
      </c>
      <c r="E607" t="s">
        <v>6</v>
      </c>
      <c r="F607" t="s">
        <v>55</v>
      </c>
      <c r="G607" t="s">
        <v>211</v>
      </c>
      <c r="H607">
        <v>0</v>
      </c>
      <c r="I607">
        <v>0.5</v>
      </c>
      <c r="J607">
        <v>0.5</v>
      </c>
      <c r="K607">
        <v>10</v>
      </c>
      <c r="L607" t="s">
        <v>216</v>
      </c>
      <c r="M607" t="s">
        <v>217</v>
      </c>
      <c r="N607">
        <v>20</v>
      </c>
      <c r="O607" t="s">
        <v>214</v>
      </c>
      <c r="P607">
        <v>20</v>
      </c>
      <c r="Q607">
        <v>20</v>
      </c>
    </row>
    <row r="608" spans="1:17" x14ac:dyDescent="0.2">
      <c r="A608">
        <v>8010001</v>
      </c>
      <c r="B608" s="19">
        <v>42087</v>
      </c>
      <c r="C608" t="s">
        <v>55</v>
      </c>
      <c r="D608" t="s">
        <v>215</v>
      </c>
      <c r="E608" t="s">
        <v>305</v>
      </c>
      <c r="F608" t="s">
        <v>55</v>
      </c>
      <c r="G608" t="s">
        <v>211</v>
      </c>
      <c r="H608">
        <v>0</v>
      </c>
      <c r="I608">
        <v>3.5</v>
      </c>
      <c r="J608">
        <v>3.5</v>
      </c>
      <c r="K608">
        <v>10</v>
      </c>
      <c r="L608" t="s">
        <v>216</v>
      </c>
      <c r="M608" t="s">
        <v>217</v>
      </c>
      <c r="N608">
        <v>20</v>
      </c>
      <c r="O608" t="s">
        <v>214</v>
      </c>
      <c r="P608">
        <v>20</v>
      </c>
      <c r="Q608">
        <v>20</v>
      </c>
    </row>
    <row r="609" spans="1:17" x14ac:dyDescent="0.2">
      <c r="A609">
        <v>8010001</v>
      </c>
      <c r="B609" s="19">
        <v>42117</v>
      </c>
      <c r="C609" t="s">
        <v>55</v>
      </c>
      <c r="D609" t="s">
        <v>221</v>
      </c>
      <c r="E609" t="s">
        <v>73</v>
      </c>
      <c r="F609" t="s">
        <v>55</v>
      </c>
      <c r="G609" t="s">
        <v>211</v>
      </c>
      <c r="H609">
        <v>0</v>
      </c>
      <c r="I609">
        <v>1</v>
      </c>
      <c r="J609">
        <v>1</v>
      </c>
      <c r="K609">
        <v>10</v>
      </c>
      <c r="L609" t="s">
        <v>219</v>
      </c>
      <c r="M609" t="s">
        <v>218</v>
      </c>
      <c r="N609">
        <v>20</v>
      </c>
      <c r="O609" t="s">
        <v>214</v>
      </c>
      <c r="P609">
        <v>20</v>
      </c>
      <c r="Q609">
        <v>20</v>
      </c>
    </row>
    <row r="610" spans="1:17" x14ac:dyDescent="0.2">
      <c r="A610">
        <v>8010001</v>
      </c>
      <c r="B610" s="19">
        <v>42142</v>
      </c>
      <c r="C610" t="s">
        <v>55</v>
      </c>
      <c r="D610" t="s">
        <v>221</v>
      </c>
      <c r="E610" t="s">
        <v>23</v>
      </c>
      <c r="F610" t="s">
        <v>55</v>
      </c>
      <c r="G610" t="s">
        <v>211</v>
      </c>
      <c r="H610">
        <v>0</v>
      </c>
      <c r="I610">
        <v>0.3</v>
      </c>
      <c r="J610">
        <v>0.3</v>
      </c>
      <c r="K610">
        <v>9</v>
      </c>
      <c r="L610" t="s">
        <v>228</v>
      </c>
      <c r="M610" t="s">
        <v>220</v>
      </c>
      <c r="N610">
        <v>20</v>
      </c>
      <c r="O610" t="s">
        <v>214</v>
      </c>
      <c r="P610">
        <v>20</v>
      </c>
      <c r="Q610">
        <v>20</v>
      </c>
    </row>
    <row r="611" spans="1:17" x14ac:dyDescent="0.2">
      <c r="A611">
        <v>8010001</v>
      </c>
      <c r="B611" s="19">
        <v>42178</v>
      </c>
      <c r="C611" t="s">
        <v>55</v>
      </c>
      <c r="D611" t="s">
        <v>221</v>
      </c>
      <c r="E611" t="s">
        <v>18</v>
      </c>
      <c r="F611" t="s">
        <v>55</v>
      </c>
      <c r="G611" t="s">
        <v>211</v>
      </c>
      <c r="H611">
        <v>0</v>
      </c>
      <c r="I611">
        <v>0.4</v>
      </c>
      <c r="J611">
        <v>0.4</v>
      </c>
      <c r="K611">
        <v>10</v>
      </c>
      <c r="L611" t="s">
        <v>234</v>
      </c>
      <c r="M611" t="s">
        <v>223</v>
      </c>
      <c r="N611">
        <v>20</v>
      </c>
      <c r="O611" t="s">
        <v>214</v>
      </c>
      <c r="P611">
        <v>20</v>
      </c>
      <c r="Q611">
        <v>20</v>
      </c>
    </row>
    <row r="612" spans="1:17" x14ac:dyDescent="0.2">
      <c r="A612">
        <v>8010001</v>
      </c>
      <c r="B612" s="19">
        <v>42217</v>
      </c>
      <c r="C612" t="s">
        <v>55</v>
      </c>
      <c r="D612" t="s">
        <v>221</v>
      </c>
      <c r="E612" t="s">
        <v>31</v>
      </c>
      <c r="F612" t="s">
        <v>55</v>
      </c>
      <c r="G612" t="s">
        <v>211</v>
      </c>
      <c r="H612">
        <v>0</v>
      </c>
      <c r="I612">
        <v>1</v>
      </c>
      <c r="J612">
        <v>1</v>
      </c>
      <c r="K612">
        <v>9</v>
      </c>
      <c r="L612" t="s">
        <v>219</v>
      </c>
      <c r="M612" t="s">
        <v>224</v>
      </c>
      <c r="N612">
        <v>20</v>
      </c>
      <c r="O612" t="s">
        <v>214</v>
      </c>
      <c r="P612">
        <v>20</v>
      </c>
      <c r="Q612">
        <v>20</v>
      </c>
    </row>
    <row r="613" spans="1:17" x14ac:dyDescent="0.2">
      <c r="A613">
        <v>8010001</v>
      </c>
      <c r="B613" s="19">
        <v>42217</v>
      </c>
      <c r="C613" t="s">
        <v>55</v>
      </c>
      <c r="D613" t="s">
        <v>221</v>
      </c>
      <c r="E613" t="s">
        <v>43</v>
      </c>
      <c r="F613" t="s">
        <v>55</v>
      </c>
      <c r="G613" t="s">
        <v>211</v>
      </c>
      <c r="H613">
        <v>0</v>
      </c>
      <c r="I613">
        <v>0.15</v>
      </c>
      <c r="J613">
        <v>0.15</v>
      </c>
      <c r="K613">
        <v>10</v>
      </c>
      <c r="L613" t="s">
        <v>234</v>
      </c>
      <c r="M613" t="s">
        <v>224</v>
      </c>
      <c r="N613">
        <v>20</v>
      </c>
      <c r="O613" t="s">
        <v>214</v>
      </c>
      <c r="P613">
        <v>20</v>
      </c>
      <c r="Q613">
        <v>20</v>
      </c>
    </row>
    <row r="614" spans="1:17" x14ac:dyDescent="0.2">
      <c r="A614">
        <v>8010002</v>
      </c>
      <c r="C614" t="s">
        <v>55</v>
      </c>
      <c r="D614" t="s">
        <v>221</v>
      </c>
      <c r="E614" t="s">
        <v>292</v>
      </c>
      <c r="F614" t="s">
        <v>55</v>
      </c>
      <c r="G614" t="s">
        <v>222</v>
      </c>
      <c r="H614">
        <v>0</v>
      </c>
      <c r="I614">
        <v>2E-3</v>
      </c>
      <c r="J614">
        <v>2E-3</v>
      </c>
      <c r="K614">
        <v>20</v>
      </c>
      <c r="L614" t="s">
        <v>225</v>
      </c>
      <c r="M614" t="s">
        <v>213</v>
      </c>
      <c r="N614">
        <v>10</v>
      </c>
      <c r="O614" t="s">
        <v>214</v>
      </c>
      <c r="P614">
        <v>10</v>
      </c>
      <c r="Q614">
        <v>20</v>
      </c>
    </row>
    <row r="615" spans="1:17" x14ac:dyDescent="0.2">
      <c r="A615">
        <v>8010002</v>
      </c>
      <c r="B615" s="19">
        <v>42172</v>
      </c>
      <c r="C615" t="s">
        <v>55</v>
      </c>
      <c r="D615" t="s">
        <v>221</v>
      </c>
      <c r="E615" t="s">
        <v>1</v>
      </c>
      <c r="F615" t="s">
        <v>55</v>
      </c>
      <c r="G615" t="s">
        <v>211</v>
      </c>
      <c r="H615">
        <v>0</v>
      </c>
      <c r="I615">
        <v>1.5</v>
      </c>
      <c r="J615">
        <v>1.5</v>
      </c>
      <c r="K615">
        <v>10</v>
      </c>
      <c r="L615" t="s">
        <v>216</v>
      </c>
      <c r="M615" t="s">
        <v>217</v>
      </c>
      <c r="N615">
        <v>10</v>
      </c>
      <c r="O615" t="s">
        <v>214</v>
      </c>
      <c r="P615">
        <v>10</v>
      </c>
      <c r="Q615">
        <v>20</v>
      </c>
    </row>
    <row r="616" spans="1:17" x14ac:dyDescent="0.2">
      <c r="A616">
        <v>8010002</v>
      </c>
      <c r="B616" s="19">
        <v>42172</v>
      </c>
      <c r="C616" t="s">
        <v>55</v>
      </c>
      <c r="D616" t="s">
        <v>221</v>
      </c>
      <c r="E616" t="s">
        <v>2</v>
      </c>
      <c r="F616" t="s">
        <v>55</v>
      </c>
      <c r="G616" t="s">
        <v>211</v>
      </c>
      <c r="H616">
        <v>0</v>
      </c>
      <c r="I616">
        <v>0.15</v>
      </c>
      <c r="J616">
        <v>0.15</v>
      </c>
      <c r="K616">
        <v>10</v>
      </c>
      <c r="L616" t="s">
        <v>216</v>
      </c>
      <c r="M616" t="s">
        <v>217</v>
      </c>
      <c r="N616">
        <v>10</v>
      </c>
      <c r="O616" t="s">
        <v>214</v>
      </c>
      <c r="P616">
        <v>10</v>
      </c>
      <c r="Q616">
        <v>20</v>
      </c>
    </row>
    <row r="617" spans="1:17" x14ac:dyDescent="0.2">
      <c r="A617">
        <v>8010601</v>
      </c>
      <c r="C617" t="s">
        <v>55</v>
      </c>
      <c r="D617" t="s">
        <v>221</v>
      </c>
      <c r="E617" t="s">
        <v>292</v>
      </c>
      <c r="F617" t="s">
        <v>55</v>
      </c>
      <c r="G617" t="s">
        <v>222</v>
      </c>
      <c r="H617">
        <v>0</v>
      </c>
      <c r="I617">
        <v>1.2999999999999999E-3</v>
      </c>
      <c r="J617">
        <v>1.2999999999999999E-3</v>
      </c>
      <c r="K617">
        <v>20</v>
      </c>
      <c r="L617" t="s">
        <v>225</v>
      </c>
      <c r="M617" t="s">
        <v>213</v>
      </c>
      <c r="N617">
        <v>4.0468000000000002</v>
      </c>
      <c r="O617" t="s">
        <v>214</v>
      </c>
      <c r="P617">
        <v>4.0468000000000002</v>
      </c>
      <c r="Q617">
        <v>20</v>
      </c>
    </row>
    <row r="618" spans="1:17" x14ac:dyDescent="0.2">
      <c r="A618">
        <v>8010601</v>
      </c>
      <c r="C618" t="s">
        <v>55</v>
      </c>
      <c r="D618" t="s">
        <v>210</v>
      </c>
      <c r="E618" t="s">
        <v>38</v>
      </c>
      <c r="F618" t="s">
        <v>55</v>
      </c>
      <c r="G618" t="s">
        <v>211</v>
      </c>
      <c r="H618">
        <v>0</v>
      </c>
      <c r="I618">
        <v>4</v>
      </c>
      <c r="J618">
        <v>4</v>
      </c>
      <c r="K618">
        <v>10</v>
      </c>
      <c r="L618" t="s">
        <v>212</v>
      </c>
      <c r="M618" t="s">
        <v>217</v>
      </c>
      <c r="N618">
        <v>4.0468000000000002</v>
      </c>
      <c r="O618" t="s">
        <v>214</v>
      </c>
      <c r="P618">
        <v>4.0468000000000002</v>
      </c>
      <c r="Q618">
        <v>20</v>
      </c>
    </row>
    <row r="619" spans="1:17" x14ac:dyDescent="0.2">
      <c r="A619">
        <v>8010601</v>
      </c>
      <c r="C619" t="s">
        <v>55</v>
      </c>
      <c r="D619" t="s">
        <v>215</v>
      </c>
      <c r="E619" t="s">
        <v>1</v>
      </c>
      <c r="F619" t="s">
        <v>55</v>
      </c>
      <c r="G619" t="s">
        <v>211</v>
      </c>
      <c r="H619">
        <v>0</v>
      </c>
      <c r="I619">
        <v>1.5</v>
      </c>
      <c r="J619">
        <v>1.5</v>
      </c>
      <c r="K619">
        <v>10</v>
      </c>
      <c r="L619" t="s">
        <v>216</v>
      </c>
      <c r="M619" t="s">
        <v>218</v>
      </c>
      <c r="N619">
        <v>4.0468000000000002</v>
      </c>
      <c r="O619" t="s">
        <v>214</v>
      </c>
      <c r="P619">
        <v>4.0468000000000002</v>
      </c>
      <c r="Q619">
        <v>20</v>
      </c>
    </row>
    <row r="620" spans="1:17" x14ac:dyDescent="0.2">
      <c r="A620">
        <v>8010601</v>
      </c>
      <c r="C620" t="s">
        <v>55</v>
      </c>
      <c r="D620" t="s">
        <v>215</v>
      </c>
      <c r="E620" t="s">
        <v>2</v>
      </c>
      <c r="F620" t="s">
        <v>55</v>
      </c>
      <c r="G620" t="s">
        <v>211</v>
      </c>
      <c r="H620">
        <v>0</v>
      </c>
      <c r="I620">
        <v>0.15</v>
      </c>
      <c r="J620">
        <v>0.15</v>
      </c>
      <c r="K620">
        <v>10</v>
      </c>
      <c r="L620" t="s">
        <v>216</v>
      </c>
      <c r="M620" t="s">
        <v>218</v>
      </c>
      <c r="N620">
        <v>4.0469999999999997</v>
      </c>
      <c r="O620" t="s">
        <v>214</v>
      </c>
      <c r="P620">
        <v>4.0469999999999997</v>
      </c>
      <c r="Q620">
        <v>20</v>
      </c>
    </row>
    <row r="621" spans="1:17" x14ac:dyDescent="0.2">
      <c r="A621">
        <v>8010601</v>
      </c>
      <c r="C621" t="s">
        <v>55</v>
      </c>
      <c r="D621" t="s">
        <v>221</v>
      </c>
      <c r="E621" t="s">
        <v>298</v>
      </c>
      <c r="F621" t="s">
        <v>55</v>
      </c>
      <c r="G621" t="s">
        <v>231</v>
      </c>
      <c r="H621">
        <v>0</v>
      </c>
      <c r="I621">
        <v>3.75</v>
      </c>
      <c r="J621">
        <v>3.75</v>
      </c>
      <c r="K621">
        <v>9</v>
      </c>
      <c r="L621" t="s">
        <v>232</v>
      </c>
      <c r="M621" t="s">
        <v>220</v>
      </c>
      <c r="N621">
        <v>4.0468000000000002</v>
      </c>
      <c r="O621" t="s">
        <v>214</v>
      </c>
      <c r="P621">
        <v>4.0468000000000002</v>
      </c>
      <c r="Q621">
        <v>20</v>
      </c>
    </row>
    <row r="622" spans="1:17" x14ac:dyDescent="0.2">
      <c r="A622">
        <v>8010801</v>
      </c>
      <c r="C622" t="s">
        <v>55</v>
      </c>
      <c r="D622" t="s">
        <v>221</v>
      </c>
      <c r="E622" t="s">
        <v>168</v>
      </c>
      <c r="F622" t="s">
        <v>55</v>
      </c>
      <c r="G622" t="s">
        <v>222</v>
      </c>
      <c r="H622">
        <v>0</v>
      </c>
      <c r="I622">
        <v>0</v>
      </c>
      <c r="J622">
        <v>0</v>
      </c>
      <c r="K622">
        <v>20</v>
      </c>
      <c r="L622" t="s">
        <v>369</v>
      </c>
      <c r="M622" t="s">
        <v>213</v>
      </c>
      <c r="N622">
        <v>1.6</v>
      </c>
      <c r="O622" t="s">
        <v>214</v>
      </c>
      <c r="P622">
        <v>1.6</v>
      </c>
      <c r="Q622">
        <v>20</v>
      </c>
    </row>
    <row r="623" spans="1:17" x14ac:dyDescent="0.2">
      <c r="A623">
        <v>8010801</v>
      </c>
      <c r="B623" s="19">
        <v>42171</v>
      </c>
      <c r="C623" t="s">
        <v>55</v>
      </c>
      <c r="D623" t="s">
        <v>221</v>
      </c>
      <c r="E623" t="s">
        <v>1</v>
      </c>
      <c r="F623" t="s">
        <v>55</v>
      </c>
      <c r="G623" t="s">
        <v>211</v>
      </c>
      <c r="H623">
        <v>0</v>
      </c>
      <c r="I623">
        <v>1.5</v>
      </c>
      <c r="J623">
        <v>1.5</v>
      </c>
      <c r="K623">
        <v>10</v>
      </c>
      <c r="L623" t="s">
        <v>228</v>
      </c>
      <c r="M623" t="s">
        <v>217</v>
      </c>
      <c r="N623">
        <v>1.6</v>
      </c>
      <c r="O623" t="s">
        <v>214</v>
      </c>
      <c r="P623">
        <v>1.6</v>
      </c>
      <c r="Q623">
        <v>20</v>
      </c>
    </row>
    <row r="624" spans="1:17" x14ac:dyDescent="0.2">
      <c r="A624">
        <v>8010801</v>
      </c>
      <c r="B624" s="19">
        <v>42207</v>
      </c>
      <c r="C624" t="s">
        <v>55</v>
      </c>
      <c r="D624" t="s">
        <v>221</v>
      </c>
      <c r="E624" t="s">
        <v>3</v>
      </c>
      <c r="F624" t="s">
        <v>55</v>
      </c>
      <c r="G624" t="s">
        <v>211</v>
      </c>
      <c r="H624">
        <v>0</v>
      </c>
      <c r="I624">
        <v>0.4</v>
      </c>
      <c r="J624">
        <v>0.4</v>
      </c>
      <c r="K624">
        <v>9</v>
      </c>
      <c r="L624" t="s">
        <v>235</v>
      </c>
      <c r="M624" t="s">
        <v>218</v>
      </c>
      <c r="N624">
        <v>1.6</v>
      </c>
      <c r="O624" t="s">
        <v>214</v>
      </c>
      <c r="P624">
        <v>1.6</v>
      </c>
      <c r="Q624">
        <v>20</v>
      </c>
    </row>
    <row r="625" spans="1:17" x14ac:dyDescent="0.2">
      <c r="A625">
        <v>8010801</v>
      </c>
      <c r="B625" s="19">
        <v>42207</v>
      </c>
      <c r="C625" t="s">
        <v>55</v>
      </c>
      <c r="D625" t="s">
        <v>221</v>
      </c>
      <c r="E625" t="s">
        <v>52</v>
      </c>
      <c r="F625" t="s">
        <v>55</v>
      </c>
      <c r="G625" t="s">
        <v>211</v>
      </c>
      <c r="H625">
        <v>0</v>
      </c>
      <c r="I625">
        <v>0.25</v>
      </c>
      <c r="J625">
        <v>0.25</v>
      </c>
      <c r="K625">
        <v>10</v>
      </c>
      <c r="L625" t="s">
        <v>246</v>
      </c>
      <c r="M625" t="s">
        <v>218</v>
      </c>
      <c r="N625">
        <v>1.6</v>
      </c>
      <c r="O625" t="s">
        <v>214</v>
      </c>
      <c r="P625">
        <v>1.6</v>
      </c>
      <c r="Q625">
        <v>20</v>
      </c>
    </row>
    <row r="626" spans="1:17" x14ac:dyDescent="0.2">
      <c r="A626">
        <v>8010801</v>
      </c>
      <c r="B626" s="19">
        <v>42207</v>
      </c>
      <c r="C626" t="s">
        <v>55</v>
      </c>
      <c r="D626" t="s">
        <v>221</v>
      </c>
      <c r="E626" t="s">
        <v>4</v>
      </c>
      <c r="F626" t="s">
        <v>55</v>
      </c>
      <c r="G626" t="s">
        <v>211</v>
      </c>
      <c r="H626">
        <v>0</v>
      </c>
      <c r="I626">
        <v>0.3</v>
      </c>
      <c r="J626">
        <v>0.3</v>
      </c>
      <c r="K626">
        <v>10</v>
      </c>
      <c r="L626" t="s">
        <v>353</v>
      </c>
      <c r="M626" t="s">
        <v>218</v>
      </c>
      <c r="N626">
        <v>1.6</v>
      </c>
      <c r="O626" t="s">
        <v>214</v>
      </c>
      <c r="P626">
        <v>1.6</v>
      </c>
      <c r="Q626">
        <v>20</v>
      </c>
    </row>
    <row r="627" spans="1:17" x14ac:dyDescent="0.2">
      <c r="A627">
        <v>8010801</v>
      </c>
      <c r="B627" s="19">
        <v>42247</v>
      </c>
      <c r="C627" t="s">
        <v>55</v>
      </c>
      <c r="D627" t="s">
        <v>221</v>
      </c>
      <c r="E627" t="s">
        <v>3</v>
      </c>
      <c r="F627" t="s">
        <v>55</v>
      </c>
      <c r="G627" t="s">
        <v>211</v>
      </c>
      <c r="H627">
        <v>0</v>
      </c>
      <c r="I627">
        <v>0.4</v>
      </c>
      <c r="J627">
        <v>0.4</v>
      </c>
      <c r="K627">
        <v>9</v>
      </c>
      <c r="L627" t="s">
        <v>235</v>
      </c>
      <c r="M627" t="s">
        <v>220</v>
      </c>
      <c r="N627">
        <v>1.6</v>
      </c>
      <c r="O627" t="s">
        <v>214</v>
      </c>
      <c r="P627">
        <v>1.6</v>
      </c>
      <c r="Q627">
        <v>20</v>
      </c>
    </row>
    <row r="628" spans="1:17" x14ac:dyDescent="0.2">
      <c r="A628">
        <v>8010801</v>
      </c>
      <c r="B628" s="19">
        <v>42247</v>
      </c>
      <c r="C628" t="s">
        <v>55</v>
      </c>
      <c r="D628" t="s">
        <v>221</v>
      </c>
      <c r="E628" t="s">
        <v>52</v>
      </c>
      <c r="F628" t="s">
        <v>55</v>
      </c>
      <c r="G628" t="s">
        <v>211</v>
      </c>
      <c r="H628">
        <v>0</v>
      </c>
      <c r="I628">
        <v>0.25</v>
      </c>
      <c r="J628">
        <v>0.25</v>
      </c>
      <c r="K628">
        <v>10</v>
      </c>
      <c r="L628" t="s">
        <v>246</v>
      </c>
      <c r="M628" t="s">
        <v>220</v>
      </c>
      <c r="N628">
        <v>1.6</v>
      </c>
      <c r="O628" t="s">
        <v>214</v>
      </c>
      <c r="P628">
        <v>1.6</v>
      </c>
      <c r="Q628">
        <v>20</v>
      </c>
    </row>
    <row r="629" spans="1:17" x14ac:dyDescent="0.2">
      <c r="A629">
        <v>8010801</v>
      </c>
      <c r="B629" s="19">
        <v>42247</v>
      </c>
      <c r="C629" t="s">
        <v>55</v>
      </c>
      <c r="D629" t="s">
        <v>221</v>
      </c>
      <c r="E629" t="s">
        <v>4</v>
      </c>
      <c r="F629" t="s">
        <v>55</v>
      </c>
      <c r="G629" t="s">
        <v>211</v>
      </c>
      <c r="H629">
        <v>0</v>
      </c>
      <c r="I629">
        <v>0.3</v>
      </c>
      <c r="J629">
        <v>0.3</v>
      </c>
      <c r="K629">
        <v>10</v>
      </c>
      <c r="L629" t="s">
        <v>354</v>
      </c>
      <c r="M629" t="s">
        <v>220</v>
      </c>
      <c r="N629">
        <v>1.6</v>
      </c>
      <c r="O629" t="s">
        <v>214</v>
      </c>
      <c r="P629">
        <v>1.6</v>
      </c>
      <c r="Q629">
        <v>20</v>
      </c>
    </row>
    <row r="630" spans="1:17" x14ac:dyDescent="0.2">
      <c r="A630">
        <v>8010802</v>
      </c>
      <c r="C630" t="s">
        <v>55</v>
      </c>
      <c r="D630" t="s">
        <v>221</v>
      </c>
      <c r="E630" t="s">
        <v>168</v>
      </c>
      <c r="F630" t="s">
        <v>55</v>
      </c>
      <c r="G630" t="s">
        <v>222</v>
      </c>
      <c r="H630">
        <v>0</v>
      </c>
      <c r="I630">
        <v>0</v>
      </c>
      <c r="J630">
        <v>0</v>
      </c>
      <c r="K630">
        <v>20</v>
      </c>
      <c r="L630" t="s">
        <v>369</v>
      </c>
      <c r="M630" t="s">
        <v>213</v>
      </c>
      <c r="N630">
        <v>4.0468000000000002</v>
      </c>
      <c r="O630" t="s">
        <v>214</v>
      </c>
      <c r="P630">
        <v>4.0468000000000002</v>
      </c>
      <c r="Q630">
        <v>20</v>
      </c>
    </row>
    <row r="631" spans="1:17" x14ac:dyDescent="0.2">
      <c r="A631">
        <v>8010802</v>
      </c>
      <c r="C631" t="s">
        <v>55</v>
      </c>
      <c r="D631" t="s">
        <v>221</v>
      </c>
      <c r="E631" t="s">
        <v>1</v>
      </c>
      <c r="F631" t="s">
        <v>55</v>
      </c>
      <c r="G631" t="s">
        <v>211</v>
      </c>
      <c r="H631">
        <v>0</v>
      </c>
      <c r="I631">
        <v>1.5</v>
      </c>
      <c r="J631">
        <v>1.5</v>
      </c>
      <c r="K631">
        <v>10</v>
      </c>
      <c r="L631" t="s">
        <v>228</v>
      </c>
      <c r="M631" t="s">
        <v>217</v>
      </c>
      <c r="N631">
        <v>4.0468000000000002</v>
      </c>
      <c r="O631" t="s">
        <v>214</v>
      </c>
      <c r="P631">
        <v>4.0468000000000002</v>
      </c>
      <c r="Q631">
        <v>20</v>
      </c>
    </row>
    <row r="632" spans="1:17" x14ac:dyDescent="0.2">
      <c r="A632">
        <v>8010802</v>
      </c>
      <c r="C632" t="s">
        <v>55</v>
      </c>
      <c r="D632" t="s">
        <v>221</v>
      </c>
      <c r="E632" t="s">
        <v>3</v>
      </c>
      <c r="F632" t="s">
        <v>55</v>
      </c>
      <c r="G632" t="s">
        <v>211</v>
      </c>
      <c r="H632">
        <v>0</v>
      </c>
      <c r="I632">
        <v>0.4</v>
      </c>
      <c r="J632">
        <v>0.4</v>
      </c>
      <c r="K632">
        <v>9</v>
      </c>
      <c r="L632" t="s">
        <v>235</v>
      </c>
      <c r="M632" t="s">
        <v>218</v>
      </c>
      <c r="N632">
        <v>4.0468000000000002</v>
      </c>
      <c r="O632" t="s">
        <v>214</v>
      </c>
      <c r="P632">
        <v>4.0468000000000002</v>
      </c>
      <c r="Q632">
        <v>20</v>
      </c>
    </row>
    <row r="633" spans="1:17" x14ac:dyDescent="0.2">
      <c r="A633">
        <v>8010802</v>
      </c>
      <c r="C633" t="s">
        <v>55</v>
      </c>
      <c r="D633" t="s">
        <v>221</v>
      </c>
      <c r="E633" t="s">
        <v>52</v>
      </c>
      <c r="F633" t="s">
        <v>55</v>
      </c>
      <c r="G633" t="s">
        <v>211</v>
      </c>
      <c r="H633">
        <v>0</v>
      </c>
      <c r="I633">
        <v>0.25</v>
      </c>
      <c r="J633">
        <v>0.25</v>
      </c>
      <c r="K633">
        <v>10</v>
      </c>
      <c r="L633" t="s">
        <v>246</v>
      </c>
      <c r="M633" t="s">
        <v>218</v>
      </c>
      <c r="N633">
        <v>4.0469999999999997</v>
      </c>
      <c r="O633" t="s">
        <v>214</v>
      </c>
      <c r="P633">
        <v>4.0469999999999997</v>
      </c>
      <c r="Q633">
        <v>20</v>
      </c>
    </row>
    <row r="634" spans="1:17" x14ac:dyDescent="0.2">
      <c r="A634">
        <v>8010802</v>
      </c>
      <c r="C634" t="s">
        <v>55</v>
      </c>
      <c r="D634" t="s">
        <v>221</v>
      </c>
      <c r="E634" t="s">
        <v>4</v>
      </c>
      <c r="F634" t="s">
        <v>55</v>
      </c>
      <c r="G634" t="s">
        <v>211</v>
      </c>
      <c r="H634">
        <v>0</v>
      </c>
      <c r="I634">
        <v>0.3</v>
      </c>
      <c r="J634">
        <v>0.3</v>
      </c>
      <c r="K634">
        <v>10</v>
      </c>
      <c r="L634" t="s">
        <v>353</v>
      </c>
      <c r="M634" t="s">
        <v>218</v>
      </c>
      <c r="N634">
        <v>4.0469999999999997</v>
      </c>
      <c r="O634" t="s">
        <v>214</v>
      </c>
      <c r="P634">
        <v>4.0469999999999997</v>
      </c>
      <c r="Q634">
        <v>20</v>
      </c>
    </row>
    <row r="635" spans="1:17" x14ac:dyDescent="0.2">
      <c r="A635">
        <v>8010802</v>
      </c>
      <c r="C635" t="s">
        <v>55</v>
      </c>
      <c r="D635" t="s">
        <v>221</v>
      </c>
      <c r="E635" t="s">
        <v>3</v>
      </c>
      <c r="F635" t="s">
        <v>55</v>
      </c>
      <c r="G635" t="s">
        <v>211</v>
      </c>
      <c r="H635">
        <v>0</v>
      </c>
      <c r="I635">
        <v>0.4</v>
      </c>
      <c r="J635">
        <v>0.4</v>
      </c>
      <c r="K635">
        <v>9</v>
      </c>
      <c r="L635" t="s">
        <v>235</v>
      </c>
      <c r="M635" t="s">
        <v>220</v>
      </c>
      <c r="N635">
        <v>4.0469999999999997</v>
      </c>
      <c r="O635" t="s">
        <v>214</v>
      </c>
      <c r="P635">
        <v>4.0469999999999997</v>
      </c>
      <c r="Q635">
        <v>20</v>
      </c>
    </row>
    <row r="636" spans="1:17" x14ac:dyDescent="0.2">
      <c r="A636">
        <v>8010802</v>
      </c>
      <c r="C636" t="s">
        <v>55</v>
      </c>
      <c r="D636" t="s">
        <v>221</v>
      </c>
      <c r="E636" t="s">
        <v>52</v>
      </c>
      <c r="F636" t="s">
        <v>55</v>
      </c>
      <c r="G636" t="s">
        <v>211</v>
      </c>
      <c r="H636">
        <v>0</v>
      </c>
      <c r="I636">
        <v>0.25</v>
      </c>
      <c r="J636">
        <v>0.25</v>
      </c>
      <c r="K636">
        <v>10</v>
      </c>
      <c r="L636" t="s">
        <v>246</v>
      </c>
      <c r="M636" t="s">
        <v>220</v>
      </c>
      <c r="N636">
        <v>4.0469999999999997</v>
      </c>
      <c r="O636" t="s">
        <v>214</v>
      </c>
      <c r="P636">
        <v>4.0469999999999997</v>
      </c>
      <c r="Q636">
        <v>20</v>
      </c>
    </row>
    <row r="637" spans="1:17" x14ac:dyDescent="0.2">
      <c r="A637">
        <v>8010802</v>
      </c>
      <c r="C637" t="s">
        <v>55</v>
      </c>
      <c r="D637" t="s">
        <v>221</v>
      </c>
      <c r="E637" t="s">
        <v>4</v>
      </c>
      <c r="F637" t="s">
        <v>55</v>
      </c>
      <c r="G637" t="s">
        <v>211</v>
      </c>
      <c r="H637">
        <v>0</v>
      </c>
      <c r="I637">
        <v>0.3</v>
      </c>
      <c r="J637">
        <v>0.3</v>
      </c>
      <c r="K637">
        <v>10</v>
      </c>
      <c r="L637" t="s">
        <v>353</v>
      </c>
      <c r="M637" t="s">
        <v>220</v>
      </c>
      <c r="N637">
        <v>4.0469999999999997</v>
      </c>
      <c r="O637" t="s">
        <v>214</v>
      </c>
      <c r="P637">
        <v>4.0469999999999997</v>
      </c>
      <c r="Q637">
        <v>20</v>
      </c>
    </row>
    <row r="638" spans="1:17" x14ac:dyDescent="0.2">
      <c r="A638">
        <v>8010804</v>
      </c>
      <c r="C638" t="s">
        <v>55</v>
      </c>
      <c r="D638" t="s">
        <v>221</v>
      </c>
      <c r="E638" t="s">
        <v>168</v>
      </c>
      <c r="F638" t="s">
        <v>55</v>
      </c>
      <c r="G638" t="s">
        <v>222</v>
      </c>
      <c r="H638">
        <v>0</v>
      </c>
      <c r="I638">
        <v>0</v>
      </c>
      <c r="J638">
        <v>0</v>
      </c>
      <c r="K638">
        <v>20</v>
      </c>
      <c r="L638" t="s">
        <v>369</v>
      </c>
      <c r="M638" t="s">
        <v>213</v>
      </c>
      <c r="N638">
        <v>1.6</v>
      </c>
      <c r="O638" t="s">
        <v>214</v>
      </c>
      <c r="P638">
        <v>1.6</v>
      </c>
      <c r="Q638">
        <v>20</v>
      </c>
    </row>
    <row r="639" spans="1:17" x14ac:dyDescent="0.2">
      <c r="A639">
        <v>8010804</v>
      </c>
      <c r="B639" s="19">
        <v>42187</v>
      </c>
      <c r="C639" t="s">
        <v>55</v>
      </c>
      <c r="D639" t="s">
        <v>221</v>
      </c>
      <c r="E639" t="s">
        <v>1</v>
      </c>
      <c r="F639" t="s">
        <v>55</v>
      </c>
      <c r="G639" t="s">
        <v>211</v>
      </c>
      <c r="H639">
        <v>0</v>
      </c>
      <c r="I639">
        <v>1.5</v>
      </c>
      <c r="J639">
        <v>1.5</v>
      </c>
      <c r="K639">
        <v>10</v>
      </c>
      <c r="L639" t="s">
        <v>228</v>
      </c>
      <c r="M639" t="s">
        <v>217</v>
      </c>
      <c r="N639">
        <v>1.6</v>
      </c>
      <c r="O639" t="s">
        <v>214</v>
      </c>
      <c r="P639">
        <v>1.6</v>
      </c>
      <c r="Q639">
        <v>20</v>
      </c>
    </row>
    <row r="640" spans="1:17" x14ac:dyDescent="0.2">
      <c r="A640">
        <v>8010804</v>
      </c>
      <c r="B640" s="19">
        <v>42228</v>
      </c>
      <c r="C640" t="s">
        <v>55</v>
      </c>
      <c r="D640" t="s">
        <v>221</v>
      </c>
      <c r="E640" t="s">
        <v>3</v>
      </c>
      <c r="F640" t="s">
        <v>55</v>
      </c>
      <c r="G640" t="s">
        <v>211</v>
      </c>
      <c r="H640">
        <v>0</v>
      </c>
      <c r="I640">
        <v>0.4</v>
      </c>
      <c r="J640">
        <v>0.4</v>
      </c>
      <c r="K640">
        <v>9</v>
      </c>
      <c r="L640" t="s">
        <v>235</v>
      </c>
      <c r="M640" t="s">
        <v>218</v>
      </c>
      <c r="N640">
        <v>1.6</v>
      </c>
      <c r="O640" t="s">
        <v>214</v>
      </c>
      <c r="P640">
        <v>1.6</v>
      </c>
      <c r="Q640">
        <v>20</v>
      </c>
    </row>
    <row r="641" spans="1:17" x14ac:dyDescent="0.2">
      <c r="A641">
        <v>8010804</v>
      </c>
      <c r="B641" s="19">
        <v>42228</v>
      </c>
      <c r="C641" t="s">
        <v>55</v>
      </c>
      <c r="D641" t="s">
        <v>221</v>
      </c>
      <c r="E641" t="s">
        <v>52</v>
      </c>
      <c r="F641" t="s">
        <v>55</v>
      </c>
      <c r="G641" t="s">
        <v>211</v>
      </c>
      <c r="H641">
        <v>0</v>
      </c>
      <c r="I641">
        <v>0.25</v>
      </c>
      <c r="J641">
        <v>0.25</v>
      </c>
      <c r="K641">
        <v>10</v>
      </c>
      <c r="L641" t="s">
        <v>246</v>
      </c>
      <c r="M641" t="s">
        <v>218</v>
      </c>
      <c r="N641">
        <v>1.6</v>
      </c>
      <c r="O641" t="s">
        <v>214</v>
      </c>
      <c r="P641">
        <v>1.6</v>
      </c>
      <c r="Q641">
        <v>20</v>
      </c>
    </row>
    <row r="642" spans="1:17" x14ac:dyDescent="0.2">
      <c r="A642">
        <v>8010804</v>
      </c>
      <c r="B642" s="19">
        <v>42228</v>
      </c>
      <c r="C642" t="s">
        <v>55</v>
      </c>
      <c r="D642" t="s">
        <v>221</v>
      </c>
      <c r="E642" t="s">
        <v>4</v>
      </c>
      <c r="F642" t="s">
        <v>55</v>
      </c>
      <c r="G642" t="s">
        <v>211</v>
      </c>
      <c r="H642">
        <v>0</v>
      </c>
      <c r="I642">
        <v>0.3</v>
      </c>
      <c r="J642">
        <v>0.3</v>
      </c>
      <c r="K642">
        <v>10</v>
      </c>
      <c r="L642" t="s">
        <v>354</v>
      </c>
      <c r="M642" t="s">
        <v>218</v>
      </c>
      <c r="N642">
        <v>1.6</v>
      </c>
      <c r="O642" t="s">
        <v>214</v>
      </c>
      <c r="P642">
        <v>1.6</v>
      </c>
      <c r="Q642">
        <v>20</v>
      </c>
    </row>
    <row r="643" spans="1:17" x14ac:dyDescent="0.2">
      <c r="A643">
        <v>8010804</v>
      </c>
      <c r="B643" s="19">
        <v>42247</v>
      </c>
      <c r="C643" t="s">
        <v>55</v>
      </c>
      <c r="D643" t="s">
        <v>221</v>
      </c>
      <c r="E643" t="s">
        <v>3</v>
      </c>
      <c r="F643" t="s">
        <v>55</v>
      </c>
      <c r="G643" t="s">
        <v>211</v>
      </c>
      <c r="H643">
        <v>0</v>
      </c>
      <c r="I643">
        <v>0.4</v>
      </c>
      <c r="J643">
        <v>0.4</v>
      </c>
      <c r="K643">
        <v>9</v>
      </c>
      <c r="L643" t="s">
        <v>235</v>
      </c>
      <c r="M643" t="s">
        <v>220</v>
      </c>
      <c r="N643">
        <v>1.6</v>
      </c>
      <c r="O643" t="s">
        <v>214</v>
      </c>
      <c r="P643">
        <v>1.6</v>
      </c>
      <c r="Q643">
        <v>20</v>
      </c>
    </row>
    <row r="644" spans="1:17" x14ac:dyDescent="0.2">
      <c r="A644">
        <v>8010804</v>
      </c>
      <c r="B644" s="19">
        <v>42247</v>
      </c>
      <c r="C644" t="s">
        <v>55</v>
      </c>
      <c r="D644" t="s">
        <v>221</v>
      </c>
      <c r="E644" t="s">
        <v>52</v>
      </c>
      <c r="F644" t="s">
        <v>55</v>
      </c>
      <c r="G644" t="s">
        <v>211</v>
      </c>
      <c r="H644">
        <v>0</v>
      </c>
      <c r="I644">
        <v>0.25</v>
      </c>
      <c r="J644">
        <v>0.25</v>
      </c>
      <c r="K644">
        <v>10</v>
      </c>
      <c r="L644" t="s">
        <v>246</v>
      </c>
      <c r="M644" t="s">
        <v>220</v>
      </c>
      <c r="N644">
        <v>1.6</v>
      </c>
      <c r="O644" t="s">
        <v>214</v>
      </c>
      <c r="P644">
        <v>1.6</v>
      </c>
      <c r="Q644">
        <v>20</v>
      </c>
    </row>
    <row r="645" spans="1:17" x14ac:dyDescent="0.2">
      <c r="A645">
        <v>8010804</v>
      </c>
      <c r="B645" s="19">
        <v>42247</v>
      </c>
      <c r="C645" t="s">
        <v>55</v>
      </c>
      <c r="D645" t="s">
        <v>221</v>
      </c>
      <c r="E645" t="s">
        <v>4</v>
      </c>
      <c r="F645" t="s">
        <v>55</v>
      </c>
      <c r="G645" t="s">
        <v>211</v>
      </c>
      <c r="H645">
        <v>0</v>
      </c>
      <c r="I645">
        <v>0.3</v>
      </c>
      <c r="J645">
        <v>0.3</v>
      </c>
      <c r="K645">
        <v>10</v>
      </c>
      <c r="L645" t="s">
        <v>354</v>
      </c>
      <c r="M645" t="s">
        <v>220</v>
      </c>
      <c r="N645">
        <v>1.6</v>
      </c>
      <c r="O645" t="s">
        <v>214</v>
      </c>
      <c r="P645">
        <v>1.6</v>
      </c>
      <c r="Q645">
        <v>20</v>
      </c>
    </row>
    <row r="646" spans="1:17" x14ac:dyDescent="0.2">
      <c r="A646">
        <v>8010805</v>
      </c>
      <c r="C646" t="s">
        <v>55</v>
      </c>
      <c r="D646" t="s">
        <v>221</v>
      </c>
      <c r="E646" t="s">
        <v>168</v>
      </c>
      <c r="F646" t="s">
        <v>55</v>
      </c>
      <c r="G646" t="s">
        <v>222</v>
      </c>
      <c r="H646">
        <v>0</v>
      </c>
      <c r="I646">
        <v>0</v>
      </c>
      <c r="J646">
        <v>0</v>
      </c>
      <c r="K646">
        <v>20</v>
      </c>
      <c r="L646" t="s">
        <v>369</v>
      </c>
      <c r="M646" t="s">
        <v>213</v>
      </c>
      <c r="N646">
        <v>4</v>
      </c>
      <c r="O646" t="s">
        <v>214</v>
      </c>
      <c r="P646">
        <v>4</v>
      </c>
      <c r="Q646">
        <v>20</v>
      </c>
    </row>
    <row r="647" spans="1:17" x14ac:dyDescent="0.2">
      <c r="A647">
        <v>8010805</v>
      </c>
      <c r="B647" s="19">
        <v>42195</v>
      </c>
      <c r="C647" t="s">
        <v>55</v>
      </c>
      <c r="D647" t="s">
        <v>221</v>
      </c>
      <c r="E647" t="s">
        <v>1</v>
      </c>
      <c r="F647" t="s">
        <v>55</v>
      </c>
      <c r="G647" t="s">
        <v>211</v>
      </c>
      <c r="H647">
        <v>0</v>
      </c>
      <c r="I647">
        <v>1.5</v>
      </c>
      <c r="J647">
        <v>1.5</v>
      </c>
      <c r="K647">
        <v>10</v>
      </c>
      <c r="L647" t="s">
        <v>228</v>
      </c>
      <c r="M647" t="s">
        <v>217</v>
      </c>
      <c r="N647">
        <v>4</v>
      </c>
      <c r="O647" t="s">
        <v>214</v>
      </c>
      <c r="P647">
        <v>4</v>
      </c>
      <c r="Q647">
        <v>20</v>
      </c>
    </row>
    <row r="648" spans="1:17" x14ac:dyDescent="0.2">
      <c r="A648">
        <v>8010805</v>
      </c>
      <c r="B648" s="19">
        <v>42252</v>
      </c>
      <c r="C648" t="s">
        <v>55</v>
      </c>
      <c r="D648" t="s">
        <v>221</v>
      </c>
      <c r="E648" t="s">
        <v>3</v>
      </c>
      <c r="F648" t="s">
        <v>55</v>
      </c>
      <c r="G648" t="s">
        <v>211</v>
      </c>
      <c r="H648">
        <v>0</v>
      </c>
      <c r="I648">
        <v>0.42</v>
      </c>
      <c r="J648">
        <v>0.42</v>
      </c>
      <c r="K648">
        <v>10</v>
      </c>
      <c r="L648" t="s">
        <v>235</v>
      </c>
      <c r="M648" t="s">
        <v>218</v>
      </c>
      <c r="N648">
        <v>4</v>
      </c>
      <c r="O648" t="s">
        <v>214</v>
      </c>
      <c r="P648">
        <v>4</v>
      </c>
      <c r="Q648">
        <v>20</v>
      </c>
    </row>
    <row r="649" spans="1:17" x14ac:dyDescent="0.2">
      <c r="A649">
        <v>8010805</v>
      </c>
      <c r="B649" s="19">
        <v>42252</v>
      </c>
      <c r="C649" t="s">
        <v>55</v>
      </c>
      <c r="D649" t="s">
        <v>221</v>
      </c>
      <c r="E649" t="s">
        <v>52</v>
      </c>
      <c r="F649" t="s">
        <v>55</v>
      </c>
      <c r="G649" t="s">
        <v>211</v>
      </c>
      <c r="H649">
        <v>0</v>
      </c>
      <c r="I649">
        <v>0.25</v>
      </c>
      <c r="J649">
        <v>0.25</v>
      </c>
      <c r="K649">
        <v>10</v>
      </c>
      <c r="L649" t="s">
        <v>246</v>
      </c>
      <c r="M649" t="s">
        <v>218</v>
      </c>
      <c r="N649">
        <v>4</v>
      </c>
      <c r="O649" t="s">
        <v>214</v>
      </c>
      <c r="P649">
        <v>4</v>
      </c>
      <c r="Q649">
        <v>20</v>
      </c>
    </row>
    <row r="650" spans="1:17" x14ac:dyDescent="0.2">
      <c r="A650">
        <v>8010805</v>
      </c>
      <c r="B650" s="19">
        <v>42252</v>
      </c>
      <c r="C650" t="s">
        <v>55</v>
      </c>
      <c r="D650" t="s">
        <v>221</v>
      </c>
      <c r="E650" t="s">
        <v>4</v>
      </c>
      <c r="F650" t="s">
        <v>55</v>
      </c>
      <c r="G650" t="s">
        <v>211</v>
      </c>
      <c r="H650">
        <v>0</v>
      </c>
      <c r="I650">
        <v>0.3</v>
      </c>
      <c r="J650">
        <v>0.3</v>
      </c>
      <c r="K650">
        <v>10</v>
      </c>
      <c r="L650" t="s">
        <v>354</v>
      </c>
      <c r="M650" t="s">
        <v>218</v>
      </c>
      <c r="N650">
        <v>4</v>
      </c>
      <c r="O650" t="s">
        <v>214</v>
      </c>
      <c r="P650">
        <v>4</v>
      </c>
      <c r="Q650">
        <v>20</v>
      </c>
    </row>
    <row r="651" spans="1:17" x14ac:dyDescent="0.2">
      <c r="A651">
        <v>8010805</v>
      </c>
      <c r="B651" s="19">
        <v>42268</v>
      </c>
      <c r="C651" t="s">
        <v>55</v>
      </c>
      <c r="D651" t="s">
        <v>221</v>
      </c>
      <c r="E651" t="s">
        <v>3</v>
      </c>
      <c r="F651" t="s">
        <v>55</v>
      </c>
      <c r="G651" t="s">
        <v>211</v>
      </c>
      <c r="H651">
        <v>0</v>
      </c>
      <c r="I651">
        <v>0.42</v>
      </c>
      <c r="J651">
        <v>0.42</v>
      </c>
      <c r="K651">
        <v>10</v>
      </c>
      <c r="L651" t="s">
        <v>235</v>
      </c>
      <c r="M651" t="s">
        <v>220</v>
      </c>
      <c r="N651">
        <v>4</v>
      </c>
      <c r="O651" t="s">
        <v>214</v>
      </c>
      <c r="P651">
        <v>4</v>
      </c>
      <c r="Q651">
        <v>20</v>
      </c>
    </row>
    <row r="652" spans="1:17" x14ac:dyDescent="0.2">
      <c r="A652">
        <v>8010805</v>
      </c>
      <c r="B652" s="19">
        <v>42268</v>
      </c>
      <c r="C652" t="s">
        <v>55</v>
      </c>
      <c r="D652" t="s">
        <v>221</v>
      </c>
      <c r="E652" t="s">
        <v>52</v>
      </c>
      <c r="F652" t="s">
        <v>55</v>
      </c>
      <c r="G652" t="s">
        <v>211</v>
      </c>
      <c r="H652">
        <v>0</v>
      </c>
      <c r="I652">
        <v>0.25</v>
      </c>
      <c r="J652">
        <v>0.25</v>
      </c>
      <c r="K652">
        <v>10</v>
      </c>
      <c r="L652" t="s">
        <v>246</v>
      </c>
      <c r="M652" t="s">
        <v>220</v>
      </c>
      <c r="N652">
        <v>4</v>
      </c>
      <c r="O652" t="s">
        <v>214</v>
      </c>
      <c r="P652">
        <v>4</v>
      </c>
      <c r="Q652">
        <v>20</v>
      </c>
    </row>
    <row r="653" spans="1:17" x14ac:dyDescent="0.2">
      <c r="A653">
        <v>8010805</v>
      </c>
      <c r="B653" s="19">
        <v>42268</v>
      </c>
      <c r="C653" t="s">
        <v>55</v>
      </c>
      <c r="D653" t="s">
        <v>221</v>
      </c>
      <c r="E653" t="s">
        <v>4</v>
      </c>
      <c r="F653" t="s">
        <v>55</v>
      </c>
      <c r="G653" t="s">
        <v>211</v>
      </c>
      <c r="H653">
        <v>0</v>
      </c>
      <c r="I653">
        <v>0.3</v>
      </c>
      <c r="J653">
        <v>0.3</v>
      </c>
      <c r="K653">
        <v>10</v>
      </c>
      <c r="L653" t="s">
        <v>354</v>
      </c>
      <c r="M653" t="s">
        <v>220</v>
      </c>
      <c r="N653">
        <v>4</v>
      </c>
      <c r="O653" t="s">
        <v>214</v>
      </c>
      <c r="P653">
        <v>4</v>
      </c>
      <c r="Q653">
        <v>20</v>
      </c>
    </row>
    <row r="654" spans="1:17" x14ac:dyDescent="0.2">
      <c r="A654">
        <v>8010805</v>
      </c>
      <c r="B654" s="19">
        <v>42297</v>
      </c>
      <c r="C654" t="s">
        <v>55</v>
      </c>
      <c r="D654" t="s">
        <v>221</v>
      </c>
      <c r="E654" t="s">
        <v>3</v>
      </c>
      <c r="F654" t="s">
        <v>55</v>
      </c>
      <c r="G654" t="s">
        <v>211</v>
      </c>
      <c r="H654">
        <v>0</v>
      </c>
      <c r="I654">
        <v>0.42</v>
      </c>
      <c r="J654">
        <v>0.42</v>
      </c>
      <c r="K654">
        <v>10</v>
      </c>
      <c r="L654" t="s">
        <v>235</v>
      </c>
      <c r="M654" t="s">
        <v>223</v>
      </c>
      <c r="N654">
        <v>4</v>
      </c>
      <c r="O654" t="s">
        <v>214</v>
      </c>
      <c r="P654">
        <v>4</v>
      </c>
      <c r="Q654">
        <v>20</v>
      </c>
    </row>
    <row r="655" spans="1:17" x14ac:dyDescent="0.2">
      <c r="A655">
        <v>8010805</v>
      </c>
      <c r="B655" s="19">
        <v>42297</v>
      </c>
      <c r="C655" t="s">
        <v>55</v>
      </c>
      <c r="D655" t="s">
        <v>221</v>
      </c>
      <c r="E655" t="s">
        <v>52</v>
      </c>
      <c r="F655" t="s">
        <v>55</v>
      </c>
      <c r="G655" t="s">
        <v>211</v>
      </c>
      <c r="H655">
        <v>0</v>
      </c>
      <c r="I655">
        <v>0.25</v>
      </c>
      <c r="J655">
        <v>0.25</v>
      </c>
      <c r="K655">
        <v>10</v>
      </c>
      <c r="L655" t="s">
        <v>246</v>
      </c>
      <c r="M655" t="s">
        <v>223</v>
      </c>
      <c r="N655">
        <v>4</v>
      </c>
      <c r="O655" t="s">
        <v>214</v>
      </c>
      <c r="P655">
        <v>4</v>
      </c>
      <c r="Q655">
        <v>20</v>
      </c>
    </row>
    <row r="656" spans="1:17" x14ac:dyDescent="0.2">
      <c r="A656">
        <v>8010805</v>
      </c>
      <c r="B656" s="19">
        <v>42297</v>
      </c>
      <c r="C656" t="s">
        <v>55</v>
      </c>
      <c r="D656" t="s">
        <v>221</v>
      </c>
      <c r="E656" t="s">
        <v>4</v>
      </c>
      <c r="F656" t="s">
        <v>55</v>
      </c>
      <c r="G656" t="s">
        <v>211</v>
      </c>
      <c r="H656">
        <v>0</v>
      </c>
      <c r="I656">
        <v>0.3</v>
      </c>
      <c r="J656">
        <v>0.3</v>
      </c>
      <c r="K656">
        <v>10</v>
      </c>
      <c r="L656" t="s">
        <v>354</v>
      </c>
      <c r="M656" t="s">
        <v>223</v>
      </c>
      <c r="N656">
        <v>4</v>
      </c>
      <c r="O656" t="s">
        <v>214</v>
      </c>
      <c r="P656">
        <v>4</v>
      </c>
      <c r="Q656">
        <v>20</v>
      </c>
    </row>
    <row r="657" spans="1:17" x14ac:dyDescent="0.2">
      <c r="A657">
        <v>8010806</v>
      </c>
      <c r="C657" t="s">
        <v>55</v>
      </c>
      <c r="D657" t="s">
        <v>221</v>
      </c>
      <c r="E657" t="s">
        <v>168</v>
      </c>
      <c r="F657" t="s">
        <v>55</v>
      </c>
      <c r="G657" t="s">
        <v>222</v>
      </c>
      <c r="H657">
        <v>0</v>
      </c>
      <c r="I657">
        <v>0</v>
      </c>
      <c r="J657">
        <v>0</v>
      </c>
      <c r="K657">
        <v>20</v>
      </c>
      <c r="L657" t="s">
        <v>369</v>
      </c>
      <c r="M657" t="s">
        <v>213</v>
      </c>
      <c r="N657">
        <v>3</v>
      </c>
      <c r="O657" t="s">
        <v>214</v>
      </c>
      <c r="P657">
        <v>3</v>
      </c>
      <c r="Q657">
        <v>20</v>
      </c>
    </row>
    <row r="658" spans="1:17" x14ac:dyDescent="0.2">
      <c r="A658">
        <v>8010806</v>
      </c>
      <c r="B658" s="19">
        <v>42208</v>
      </c>
      <c r="C658" t="s">
        <v>55</v>
      </c>
      <c r="D658" t="s">
        <v>221</v>
      </c>
      <c r="E658" t="s">
        <v>1</v>
      </c>
      <c r="F658" t="s">
        <v>55</v>
      </c>
      <c r="G658" t="s">
        <v>211</v>
      </c>
      <c r="H658">
        <v>0</v>
      </c>
      <c r="I658">
        <v>1.5</v>
      </c>
      <c r="J658">
        <v>1.5</v>
      </c>
      <c r="K658">
        <v>10</v>
      </c>
      <c r="L658" t="s">
        <v>228</v>
      </c>
      <c r="M658" t="s">
        <v>217</v>
      </c>
      <c r="N658">
        <v>3</v>
      </c>
      <c r="O658" t="s">
        <v>214</v>
      </c>
      <c r="P658">
        <v>3</v>
      </c>
      <c r="Q658">
        <v>20</v>
      </c>
    </row>
    <row r="659" spans="1:17" x14ac:dyDescent="0.2">
      <c r="A659">
        <v>8010806</v>
      </c>
      <c r="B659" s="19">
        <v>42252</v>
      </c>
      <c r="C659" t="s">
        <v>55</v>
      </c>
      <c r="D659" t="s">
        <v>221</v>
      </c>
      <c r="E659" t="s">
        <v>3</v>
      </c>
      <c r="F659" t="s">
        <v>55</v>
      </c>
      <c r="G659" t="s">
        <v>211</v>
      </c>
      <c r="H659">
        <v>0</v>
      </c>
      <c r="I659">
        <v>0.42</v>
      </c>
      <c r="J659">
        <v>0.42</v>
      </c>
      <c r="K659">
        <v>9</v>
      </c>
      <c r="L659" t="s">
        <v>235</v>
      </c>
      <c r="M659" t="s">
        <v>218</v>
      </c>
      <c r="N659">
        <v>3</v>
      </c>
      <c r="O659" t="s">
        <v>214</v>
      </c>
      <c r="P659">
        <v>3</v>
      </c>
      <c r="Q659">
        <v>20</v>
      </c>
    </row>
    <row r="660" spans="1:17" x14ac:dyDescent="0.2">
      <c r="A660">
        <v>8010806</v>
      </c>
      <c r="B660" s="19">
        <v>42252</v>
      </c>
      <c r="C660" t="s">
        <v>55</v>
      </c>
      <c r="D660" t="s">
        <v>221</v>
      </c>
      <c r="E660" t="s">
        <v>52</v>
      </c>
      <c r="F660" t="s">
        <v>55</v>
      </c>
      <c r="G660" t="s">
        <v>211</v>
      </c>
      <c r="H660">
        <v>0</v>
      </c>
      <c r="I660">
        <v>0.25</v>
      </c>
      <c r="J660">
        <v>0.25</v>
      </c>
      <c r="K660">
        <v>10</v>
      </c>
      <c r="L660" t="s">
        <v>246</v>
      </c>
      <c r="M660" t="s">
        <v>218</v>
      </c>
      <c r="N660">
        <v>3</v>
      </c>
      <c r="O660" t="s">
        <v>214</v>
      </c>
      <c r="P660">
        <v>3</v>
      </c>
      <c r="Q660">
        <v>20</v>
      </c>
    </row>
    <row r="661" spans="1:17" x14ac:dyDescent="0.2">
      <c r="A661">
        <v>8010806</v>
      </c>
      <c r="B661" s="19">
        <v>42252</v>
      </c>
      <c r="C661" t="s">
        <v>55</v>
      </c>
      <c r="D661" t="s">
        <v>221</v>
      </c>
      <c r="E661" t="s">
        <v>4</v>
      </c>
      <c r="F661" t="s">
        <v>55</v>
      </c>
      <c r="G661" t="s">
        <v>211</v>
      </c>
      <c r="H661">
        <v>0</v>
      </c>
      <c r="I661">
        <v>0.3</v>
      </c>
      <c r="J661">
        <v>0.3</v>
      </c>
      <c r="K661">
        <v>10</v>
      </c>
      <c r="L661" t="s">
        <v>354</v>
      </c>
      <c r="M661" t="s">
        <v>218</v>
      </c>
      <c r="N661">
        <v>3</v>
      </c>
      <c r="O661" t="s">
        <v>214</v>
      </c>
      <c r="P661">
        <v>3</v>
      </c>
      <c r="Q661">
        <v>20</v>
      </c>
    </row>
    <row r="662" spans="1:17" x14ac:dyDescent="0.2">
      <c r="A662">
        <v>8010807</v>
      </c>
      <c r="C662" t="s">
        <v>55</v>
      </c>
      <c r="D662" t="s">
        <v>221</v>
      </c>
      <c r="E662" t="s">
        <v>168</v>
      </c>
      <c r="F662" t="s">
        <v>55</v>
      </c>
      <c r="G662" t="s">
        <v>222</v>
      </c>
      <c r="H662">
        <v>0</v>
      </c>
      <c r="I662">
        <v>0</v>
      </c>
      <c r="J662">
        <v>0</v>
      </c>
      <c r="K662">
        <v>20</v>
      </c>
      <c r="L662" t="s">
        <v>369</v>
      </c>
      <c r="M662" t="s">
        <v>213</v>
      </c>
      <c r="N662">
        <v>1.2</v>
      </c>
      <c r="O662" t="s">
        <v>214</v>
      </c>
      <c r="P662">
        <v>1.2</v>
      </c>
      <c r="Q662">
        <v>20</v>
      </c>
    </row>
    <row r="663" spans="1:17" x14ac:dyDescent="0.2">
      <c r="A663">
        <v>8010807</v>
      </c>
      <c r="B663" s="19">
        <v>42147</v>
      </c>
      <c r="C663" t="s">
        <v>55</v>
      </c>
      <c r="D663" t="s">
        <v>221</v>
      </c>
      <c r="E663" t="s">
        <v>1</v>
      </c>
      <c r="F663" t="s">
        <v>55</v>
      </c>
      <c r="G663" t="s">
        <v>211</v>
      </c>
      <c r="H663">
        <v>0</v>
      </c>
      <c r="I663">
        <v>1.5</v>
      </c>
      <c r="J663">
        <v>1.5</v>
      </c>
      <c r="K663">
        <v>10</v>
      </c>
      <c r="L663" t="s">
        <v>228</v>
      </c>
      <c r="M663" t="s">
        <v>217</v>
      </c>
      <c r="N663">
        <v>1.2</v>
      </c>
      <c r="O663" t="s">
        <v>214</v>
      </c>
      <c r="P663">
        <v>1.2</v>
      </c>
      <c r="Q663">
        <v>20</v>
      </c>
    </row>
    <row r="664" spans="1:17" x14ac:dyDescent="0.2">
      <c r="A664">
        <v>8010807</v>
      </c>
      <c r="B664" s="19">
        <v>42187</v>
      </c>
      <c r="C664" t="s">
        <v>55</v>
      </c>
      <c r="D664" t="s">
        <v>221</v>
      </c>
      <c r="E664" t="s">
        <v>3</v>
      </c>
      <c r="F664" t="s">
        <v>55</v>
      </c>
      <c r="G664" t="s">
        <v>211</v>
      </c>
      <c r="H664">
        <v>0</v>
      </c>
      <c r="I664">
        <v>0.42</v>
      </c>
      <c r="J664">
        <v>0.42</v>
      </c>
      <c r="K664">
        <v>10</v>
      </c>
      <c r="L664" t="s">
        <v>235</v>
      </c>
      <c r="M664" t="s">
        <v>218</v>
      </c>
      <c r="N664">
        <v>1.2</v>
      </c>
      <c r="O664" t="s">
        <v>214</v>
      </c>
      <c r="P664">
        <v>1.2</v>
      </c>
      <c r="Q664">
        <v>20</v>
      </c>
    </row>
    <row r="665" spans="1:17" x14ac:dyDescent="0.2">
      <c r="A665">
        <v>8010807</v>
      </c>
      <c r="B665" s="19">
        <v>42187</v>
      </c>
      <c r="C665" t="s">
        <v>55</v>
      </c>
      <c r="D665" t="s">
        <v>221</v>
      </c>
      <c r="E665" t="s">
        <v>52</v>
      </c>
      <c r="F665" t="s">
        <v>55</v>
      </c>
      <c r="G665" t="s">
        <v>211</v>
      </c>
      <c r="H665">
        <v>0</v>
      </c>
      <c r="I665">
        <v>0.25</v>
      </c>
      <c r="J665">
        <v>0.25</v>
      </c>
      <c r="K665">
        <v>10</v>
      </c>
      <c r="L665" t="s">
        <v>246</v>
      </c>
      <c r="M665" t="s">
        <v>218</v>
      </c>
      <c r="N665">
        <v>1.2</v>
      </c>
      <c r="O665" t="s">
        <v>214</v>
      </c>
      <c r="P665">
        <v>1.2</v>
      </c>
      <c r="Q665">
        <v>20</v>
      </c>
    </row>
    <row r="666" spans="1:17" x14ac:dyDescent="0.2">
      <c r="A666">
        <v>8010808</v>
      </c>
      <c r="C666" t="s">
        <v>55</v>
      </c>
      <c r="D666" t="s">
        <v>221</v>
      </c>
      <c r="E666" t="s">
        <v>168</v>
      </c>
      <c r="F666" t="s">
        <v>55</v>
      </c>
      <c r="G666" t="s">
        <v>222</v>
      </c>
      <c r="H666">
        <v>0</v>
      </c>
      <c r="I666">
        <v>0</v>
      </c>
      <c r="J666">
        <v>0</v>
      </c>
      <c r="K666">
        <v>20</v>
      </c>
      <c r="L666" t="s">
        <v>369</v>
      </c>
      <c r="M666" t="s">
        <v>213</v>
      </c>
      <c r="N666">
        <v>0.66</v>
      </c>
      <c r="O666" t="s">
        <v>214</v>
      </c>
      <c r="P666">
        <v>0.66</v>
      </c>
      <c r="Q666">
        <v>20</v>
      </c>
    </row>
    <row r="667" spans="1:17" x14ac:dyDescent="0.2">
      <c r="A667">
        <v>8010808</v>
      </c>
      <c r="B667" s="19">
        <v>42156</v>
      </c>
      <c r="C667" t="s">
        <v>55</v>
      </c>
      <c r="D667" t="s">
        <v>221</v>
      </c>
      <c r="E667" t="s">
        <v>1</v>
      </c>
      <c r="F667" t="s">
        <v>55</v>
      </c>
      <c r="G667" t="s">
        <v>211</v>
      </c>
      <c r="H667">
        <v>0</v>
      </c>
      <c r="I667">
        <v>1.5</v>
      </c>
      <c r="J667">
        <v>1.5</v>
      </c>
      <c r="K667">
        <v>10</v>
      </c>
      <c r="L667" t="s">
        <v>228</v>
      </c>
      <c r="M667" t="s">
        <v>217</v>
      </c>
      <c r="N667">
        <v>0.66</v>
      </c>
      <c r="O667" t="s">
        <v>214</v>
      </c>
      <c r="P667">
        <v>0.66</v>
      </c>
      <c r="Q667">
        <v>20</v>
      </c>
    </row>
    <row r="668" spans="1:17" x14ac:dyDescent="0.2">
      <c r="A668">
        <v>8010808</v>
      </c>
      <c r="B668" s="19">
        <v>42187</v>
      </c>
      <c r="C668" t="s">
        <v>55</v>
      </c>
      <c r="D668" t="s">
        <v>221</v>
      </c>
      <c r="E668" t="s">
        <v>3</v>
      </c>
      <c r="F668" t="s">
        <v>55</v>
      </c>
      <c r="G668" t="s">
        <v>211</v>
      </c>
      <c r="H668">
        <v>0</v>
      </c>
      <c r="I668">
        <v>0.42</v>
      </c>
      <c r="J668">
        <v>0.42</v>
      </c>
      <c r="K668">
        <v>9</v>
      </c>
      <c r="L668" t="s">
        <v>235</v>
      </c>
      <c r="M668" t="s">
        <v>218</v>
      </c>
      <c r="N668">
        <v>0.66</v>
      </c>
      <c r="O668" t="s">
        <v>214</v>
      </c>
      <c r="P668">
        <v>0.66</v>
      </c>
      <c r="Q668">
        <v>20</v>
      </c>
    </row>
    <row r="669" spans="1:17" x14ac:dyDescent="0.2">
      <c r="A669">
        <v>8010808</v>
      </c>
      <c r="B669" s="19">
        <v>42187</v>
      </c>
      <c r="C669" t="s">
        <v>55</v>
      </c>
      <c r="D669" t="s">
        <v>221</v>
      </c>
      <c r="E669" t="s">
        <v>52</v>
      </c>
      <c r="F669" t="s">
        <v>55</v>
      </c>
      <c r="G669" t="s">
        <v>211</v>
      </c>
      <c r="H669">
        <v>0</v>
      </c>
      <c r="I669">
        <v>0.25</v>
      </c>
      <c r="J669">
        <v>0.25</v>
      </c>
      <c r="K669">
        <v>10</v>
      </c>
      <c r="L669" t="s">
        <v>246</v>
      </c>
      <c r="M669" t="s">
        <v>218</v>
      </c>
      <c r="N669">
        <v>0.66</v>
      </c>
      <c r="O669" t="s">
        <v>214</v>
      </c>
      <c r="P669">
        <v>0.66</v>
      </c>
      <c r="Q669">
        <v>20</v>
      </c>
    </row>
    <row r="670" spans="1:17" x14ac:dyDescent="0.2">
      <c r="A670">
        <v>8010809</v>
      </c>
      <c r="C670" t="s">
        <v>55</v>
      </c>
      <c r="D670" t="s">
        <v>221</v>
      </c>
      <c r="E670" t="s">
        <v>168</v>
      </c>
      <c r="F670" t="s">
        <v>55</v>
      </c>
      <c r="G670" t="s">
        <v>222</v>
      </c>
      <c r="H670">
        <v>0</v>
      </c>
      <c r="I670">
        <v>0</v>
      </c>
      <c r="J670">
        <v>0</v>
      </c>
      <c r="K670">
        <v>20</v>
      </c>
      <c r="L670" t="s">
        <v>369</v>
      </c>
      <c r="M670" t="s">
        <v>213</v>
      </c>
      <c r="N670">
        <v>0.66</v>
      </c>
      <c r="O670" t="s">
        <v>214</v>
      </c>
      <c r="P670">
        <v>0.66</v>
      </c>
      <c r="Q670">
        <v>20</v>
      </c>
    </row>
    <row r="671" spans="1:17" x14ac:dyDescent="0.2">
      <c r="A671">
        <v>8010809</v>
      </c>
      <c r="B671" s="19">
        <v>42171</v>
      </c>
      <c r="C671" t="s">
        <v>55</v>
      </c>
      <c r="D671" t="s">
        <v>221</v>
      </c>
      <c r="E671" t="s">
        <v>1</v>
      </c>
      <c r="F671" t="s">
        <v>55</v>
      </c>
      <c r="G671" t="s">
        <v>211</v>
      </c>
      <c r="H671">
        <v>0</v>
      </c>
      <c r="I671">
        <v>1.5</v>
      </c>
      <c r="J671">
        <v>1.5</v>
      </c>
      <c r="K671">
        <v>10</v>
      </c>
      <c r="L671" t="s">
        <v>228</v>
      </c>
      <c r="M671" t="s">
        <v>217</v>
      </c>
      <c r="N671">
        <v>0.66</v>
      </c>
      <c r="O671" t="s">
        <v>214</v>
      </c>
      <c r="P671">
        <v>0.66</v>
      </c>
      <c r="Q671">
        <v>20</v>
      </c>
    </row>
    <row r="672" spans="1:17" x14ac:dyDescent="0.2">
      <c r="A672">
        <v>8010809</v>
      </c>
      <c r="B672" s="19">
        <v>42187</v>
      </c>
      <c r="C672" t="s">
        <v>55</v>
      </c>
      <c r="D672" t="s">
        <v>221</v>
      </c>
      <c r="E672" t="s">
        <v>3</v>
      </c>
      <c r="F672" t="s">
        <v>55</v>
      </c>
      <c r="G672" t="s">
        <v>211</v>
      </c>
      <c r="H672">
        <v>0</v>
      </c>
      <c r="I672">
        <v>0.42</v>
      </c>
      <c r="J672">
        <v>0.42</v>
      </c>
      <c r="K672">
        <v>9</v>
      </c>
      <c r="L672" t="s">
        <v>235</v>
      </c>
      <c r="M672" t="s">
        <v>218</v>
      </c>
      <c r="N672">
        <v>0.66</v>
      </c>
      <c r="O672" t="s">
        <v>214</v>
      </c>
      <c r="P672">
        <v>0.66</v>
      </c>
      <c r="Q672">
        <v>20</v>
      </c>
    </row>
    <row r="673" spans="1:17" x14ac:dyDescent="0.2">
      <c r="A673">
        <v>8010809</v>
      </c>
      <c r="B673" s="19">
        <v>42187</v>
      </c>
      <c r="C673" t="s">
        <v>55</v>
      </c>
      <c r="D673" t="s">
        <v>221</v>
      </c>
      <c r="E673" t="s">
        <v>52</v>
      </c>
      <c r="F673" t="s">
        <v>55</v>
      </c>
      <c r="G673" t="s">
        <v>211</v>
      </c>
      <c r="H673">
        <v>0</v>
      </c>
      <c r="I673">
        <v>0.25</v>
      </c>
      <c r="J673">
        <v>0.25</v>
      </c>
      <c r="K673">
        <v>10</v>
      </c>
      <c r="L673" t="s">
        <v>246</v>
      </c>
      <c r="M673" t="s">
        <v>218</v>
      </c>
      <c r="N673">
        <v>0.66</v>
      </c>
      <c r="O673" t="s">
        <v>214</v>
      </c>
      <c r="P673">
        <v>0.66</v>
      </c>
      <c r="Q673">
        <v>20</v>
      </c>
    </row>
    <row r="674" spans="1:17" x14ac:dyDescent="0.2">
      <c r="A674">
        <v>8010810</v>
      </c>
      <c r="C674" t="s">
        <v>55</v>
      </c>
      <c r="D674" t="s">
        <v>221</v>
      </c>
      <c r="E674" t="s">
        <v>168</v>
      </c>
      <c r="F674" t="s">
        <v>55</v>
      </c>
      <c r="G674" t="s">
        <v>222</v>
      </c>
      <c r="H674">
        <v>0</v>
      </c>
      <c r="I674">
        <v>0</v>
      </c>
      <c r="J674">
        <v>0</v>
      </c>
      <c r="K674">
        <v>20</v>
      </c>
      <c r="L674" t="s">
        <v>369</v>
      </c>
      <c r="M674" t="s">
        <v>213</v>
      </c>
      <c r="N674">
        <v>1.32</v>
      </c>
      <c r="O674" t="s">
        <v>214</v>
      </c>
      <c r="P674">
        <v>1.32</v>
      </c>
      <c r="Q674">
        <v>20</v>
      </c>
    </row>
    <row r="675" spans="1:17" x14ac:dyDescent="0.2">
      <c r="A675">
        <v>8010810</v>
      </c>
      <c r="B675" s="19">
        <v>42179</v>
      </c>
      <c r="C675" t="s">
        <v>55</v>
      </c>
      <c r="D675" t="s">
        <v>221</v>
      </c>
      <c r="E675" t="s">
        <v>1</v>
      </c>
      <c r="F675" t="s">
        <v>55</v>
      </c>
      <c r="G675" t="s">
        <v>211</v>
      </c>
      <c r="H675">
        <v>0</v>
      </c>
      <c r="I675">
        <v>1.5</v>
      </c>
      <c r="J675">
        <v>1.5</v>
      </c>
      <c r="K675">
        <v>10</v>
      </c>
      <c r="L675" t="s">
        <v>228</v>
      </c>
      <c r="M675" t="s">
        <v>217</v>
      </c>
      <c r="N675">
        <v>1.32</v>
      </c>
      <c r="O675" t="s">
        <v>214</v>
      </c>
      <c r="P675">
        <v>1.32</v>
      </c>
      <c r="Q675">
        <v>20</v>
      </c>
    </row>
    <row r="676" spans="1:17" x14ac:dyDescent="0.2">
      <c r="A676">
        <v>8010810</v>
      </c>
      <c r="B676" s="19">
        <v>42187</v>
      </c>
      <c r="C676" t="s">
        <v>55</v>
      </c>
      <c r="D676" t="s">
        <v>221</v>
      </c>
      <c r="E676" t="s">
        <v>3</v>
      </c>
      <c r="F676" t="s">
        <v>55</v>
      </c>
      <c r="G676" t="s">
        <v>211</v>
      </c>
      <c r="H676">
        <v>0</v>
      </c>
      <c r="I676">
        <v>0.42</v>
      </c>
      <c r="J676">
        <v>0.42</v>
      </c>
      <c r="K676">
        <v>9</v>
      </c>
      <c r="L676" t="s">
        <v>235</v>
      </c>
      <c r="M676" t="s">
        <v>218</v>
      </c>
      <c r="N676">
        <v>1.32</v>
      </c>
      <c r="O676" t="s">
        <v>214</v>
      </c>
      <c r="P676">
        <v>1.32</v>
      </c>
      <c r="Q676">
        <v>20</v>
      </c>
    </row>
    <row r="677" spans="1:17" x14ac:dyDescent="0.2">
      <c r="A677">
        <v>8010810</v>
      </c>
      <c r="B677" s="19">
        <v>42187</v>
      </c>
      <c r="C677" t="s">
        <v>55</v>
      </c>
      <c r="D677" t="s">
        <v>221</v>
      </c>
      <c r="E677" t="s">
        <v>52</v>
      </c>
      <c r="F677" t="s">
        <v>55</v>
      </c>
      <c r="G677" t="s">
        <v>211</v>
      </c>
      <c r="H677">
        <v>0</v>
      </c>
      <c r="I677">
        <v>0.25</v>
      </c>
      <c r="J677">
        <v>0.25</v>
      </c>
      <c r="K677">
        <v>10</v>
      </c>
      <c r="L677" t="s">
        <v>246</v>
      </c>
      <c r="M677" t="s">
        <v>218</v>
      </c>
      <c r="N677">
        <v>1.32</v>
      </c>
      <c r="O677" t="s">
        <v>214</v>
      </c>
      <c r="P677">
        <v>1.32</v>
      </c>
      <c r="Q677">
        <v>20</v>
      </c>
    </row>
    <row r="678" spans="1:17" x14ac:dyDescent="0.2">
      <c r="A678">
        <v>8010811</v>
      </c>
      <c r="C678" t="s">
        <v>55</v>
      </c>
      <c r="D678" t="s">
        <v>221</v>
      </c>
      <c r="E678" t="s">
        <v>168</v>
      </c>
      <c r="F678" t="s">
        <v>55</v>
      </c>
      <c r="G678" t="s">
        <v>222</v>
      </c>
      <c r="H678">
        <v>0</v>
      </c>
      <c r="I678">
        <v>0</v>
      </c>
      <c r="J678">
        <v>0</v>
      </c>
      <c r="K678">
        <v>20</v>
      </c>
      <c r="L678" t="s">
        <v>369</v>
      </c>
      <c r="M678" t="s">
        <v>213</v>
      </c>
      <c r="N678">
        <v>1.6</v>
      </c>
      <c r="O678" t="s">
        <v>214</v>
      </c>
      <c r="P678">
        <v>1.6</v>
      </c>
      <c r="Q678">
        <v>20</v>
      </c>
    </row>
    <row r="679" spans="1:17" x14ac:dyDescent="0.2">
      <c r="A679">
        <v>8010811</v>
      </c>
      <c r="B679" s="19">
        <v>42137</v>
      </c>
      <c r="C679" t="s">
        <v>55</v>
      </c>
      <c r="D679" t="s">
        <v>221</v>
      </c>
      <c r="E679" t="s">
        <v>1</v>
      </c>
      <c r="F679" t="s">
        <v>55</v>
      </c>
      <c r="G679" t="s">
        <v>211</v>
      </c>
      <c r="H679">
        <v>0</v>
      </c>
      <c r="I679">
        <v>1.5</v>
      </c>
      <c r="J679">
        <v>1.5</v>
      </c>
      <c r="K679">
        <v>10</v>
      </c>
      <c r="L679" t="s">
        <v>228</v>
      </c>
      <c r="M679" t="s">
        <v>217</v>
      </c>
      <c r="N679">
        <v>1.6</v>
      </c>
      <c r="O679" t="s">
        <v>214</v>
      </c>
      <c r="P679">
        <v>1.6</v>
      </c>
      <c r="Q679">
        <v>20</v>
      </c>
    </row>
    <row r="680" spans="1:17" x14ac:dyDescent="0.2">
      <c r="A680">
        <v>8010811</v>
      </c>
      <c r="B680" s="19">
        <v>42186</v>
      </c>
      <c r="C680" t="s">
        <v>55</v>
      </c>
      <c r="D680" t="s">
        <v>221</v>
      </c>
      <c r="E680" t="s">
        <v>3</v>
      </c>
      <c r="F680" t="s">
        <v>55</v>
      </c>
      <c r="G680" t="s">
        <v>211</v>
      </c>
      <c r="H680">
        <v>0</v>
      </c>
      <c r="I680">
        <v>0.42</v>
      </c>
      <c r="J680">
        <v>0.42</v>
      </c>
      <c r="K680">
        <v>9</v>
      </c>
      <c r="L680" t="s">
        <v>235</v>
      </c>
      <c r="M680" t="s">
        <v>218</v>
      </c>
      <c r="N680">
        <v>1.6</v>
      </c>
      <c r="O680" t="s">
        <v>214</v>
      </c>
      <c r="P680">
        <v>1.6</v>
      </c>
      <c r="Q680">
        <v>20</v>
      </c>
    </row>
    <row r="681" spans="1:17" x14ac:dyDescent="0.2">
      <c r="A681">
        <v>8010811</v>
      </c>
      <c r="B681" s="19">
        <v>42186</v>
      </c>
      <c r="C681" t="s">
        <v>55</v>
      </c>
      <c r="D681" t="s">
        <v>221</v>
      </c>
      <c r="E681" t="s">
        <v>52</v>
      </c>
      <c r="F681" t="s">
        <v>55</v>
      </c>
      <c r="G681" t="s">
        <v>211</v>
      </c>
      <c r="H681">
        <v>0</v>
      </c>
      <c r="I681">
        <v>0.25</v>
      </c>
      <c r="J681">
        <v>0.25</v>
      </c>
      <c r="K681">
        <v>10</v>
      </c>
      <c r="L681" t="s">
        <v>246</v>
      </c>
      <c r="M681" t="s">
        <v>218</v>
      </c>
      <c r="N681">
        <v>1.6</v>
      </c>
      <c r="O681" t="s">
        <v>214</v>
      </c>
      <c r="P681">
        <v>1.6</v>
      </c>
      <c r="Q681">
        <v>20</v>
      </c>
    </row>
    <row r="682" spans="1:17" x14ac:dyDescent="0.2">
      <c r="A682">
        <v>8010812</v>
      </c>
      <c r="C682" t="s">
        <v>55</v>
      </c>
      <c r="D682" t="s">
        <v>221</v>
      </c>
      <c r="E682" t="s">
        <v>168</v>
      </c>
      <c r="F682" t="s">
        <v>55</v>
      </c>
      <c r="G682" t="s">
        <v>222</v>
      </c>
      <c r="H682">
        <v>0</v>
      </c>
      <c r="I682">
        <v>0</v>
      </c>
      <c r="J682">
        <v>0</v>
      </c>
      <c r="K682">
        <v>20</v>
      </c>
      <c r="L682" t="s">
        <v>369</v>
      </c>
      <c r="M682" t="s">
        <v>213</v>
      </c>
      <c r="N682">
        <v>1.33</v>
      </c>
      <c r="O682" t="s">
        <v>214</v>
      </c>
      <c r="P682">
        <v>1.33</v>
      </c>
      <c r="Q682">
        <v>20</v>
      </c>
    </row>
    <row r="683" spans="1:17" x14ac:dyDescent="0.2">
      <c r="A683">
        <v>8010812</v>
      </c>
      <c r="B683" s="19">
        <v>42189</v>
      </c>
      <c r="C683" t="s">
        <v>55</v>
      </c>
      <c r="D683" t="s">
        <v>221</v>
      </c>
      <c r="E683" t="s">
        <v>1</v>
      </c>
      <c r="F683" t="s">
        <v>55</v>
      </c>
      <c r="G683" t="s">
        <v>211</v>
      </c>
      <c r="H683">
        <v>0</v>
      </c>
      <c r="I683">
        <v>1.5</v>
      </c>
      <c r="J683">
        <v>1.5</v>
      </c>
      <c r="K683">
        <v>10</v>
      </c>
      <c r="L683" t="s">
        <v>228</v>
      </c>
      <c r="M683" t="s">
        <v>217</v>
      </c>
      <c r="N683">
        <v>1.33</v>
      </c>
      <c r="O683" t="s">
        <v>214</v>
      </c>
      <c r="P683">
        <v>1.33</v>
      </c>
      <c r="Q683">
        <v>20</v>
      </c>
    </row>
    <row r="684" spans="1:17" x14ac:dyDescent="0.2">
      <c r="A684">
        <v>8010812</v>
      </c>
      <c r="B684" s="19">
        <v>42247</v>
      </c>
      <c r="C684" t="s">
        <v>55</v>
      </c>
      <c r="D684" t="s">
        <v>221</v>
      </c>
      <c r="E684" t="s">
        <v>3</v>
      </c>
      <c r="F684" t="s">
        <v>55</v>
      </c>
      <c r="G684" t="s">
        <v>211</v>
      </c>
      <c r="H684">
        <v>0</v>
      </c>
      <c r="I684">
        <v>0.42</v>
      </c>
      <c r="J684">
        <v>0.42</v>
      </c>
      <c r="K684">
        <v>9</v>
      </c>
      <c r="L684" t="s">
        <v>235</v>
      </c>
      <c r="M684" t="s">
        <v>218</v>
      </c>
      <c r="N684">
        <v>1.33</v>
      </c>
      <c r="O684" t="s">
        <v>214</v>
      </c>
      <c r="P684">
        <v>1.33</v>
      </c>
      <c r="Q684">
        <v>20</v>
      </c>
    </row>
    <row r="685" spans="1:17" x14ac:dyDescent="0.2">
      <c r="A685">
        <v>8010812</v>
      </c>
      <c r="B685" s="19">
        <v>42247</v>
      </c>
      <c r="C685" t="s">
        <v>55</v>
      </c>
      <c r="D685" t="s">
        <v>221</v>
      </c>
      <c r="E685" t="s">
        <v>52</v>
      </c>
      <c r="F685" t="s">
        <v>55</v>
      </c>
      <c r="G685" t="s">
        <v>211</v>
      </c>
      <c r="H685">
        <v>0</v>
      </c>
      <c r="I685">
        <v>0.25</v>
      </c>
      <c r="J685">
        <v>0.25</v>
      </c>
      <c r="K685">
        <v>10</v>
      </c>
      <c r="L685" t="s">
        <v>246</v>
      </c>
      <c r="M685" t="s">
        <v>218</v>
      </c>
      <c r="N685">
        <v>1.33</v>
      </c>
      <c r="O685" t="s">
        <v>214</v>
      </c>
      <c r="P685">
        <v>1.33</v>
      </c>
      <c r="Q685">
        <v>20</v>
      </c>
    </row>
    <row r="686" spans="1:17" x14ac:dyDescent="0.2">
      <c r="A686">
        <v>8010813</v>
      </c>
      <c r="C686" t="s">
        <v>55</v>
      </c>
      <c r="D686" t="s">
        <v>221</v>
      </c>
      <c r="E686" t="s">
        <v>168</v>
      </c>
      <c r="F686" t="s">
        <v>55</v>
      </c>
      <c r="G686" t="s">
        <v>222</v>
      </c>
      <c r="H686">
        <v>0</v>
      </c>
      <c r="I686">
        <v>0</v>
      </c>
      <c r="J686">
        <v>0</v>
      </c>
      <c r="K686">
        <v>20</v>
      </c>
      <c r="L686" t="s">
        <v>369</v>
      </c>
      <c r="M686" t="s">
        <v>213</v>
      </c>
      <c r="N686">
        <v>1.33</v>
      </c>
      <c r="O686" t="s">
        <v>214</v>
      </c>
      <c r="P686">
        <v>1.33</v>
      </c>
      <c r="Q686">
        <v>20</v>
      </c>
    </row>
    <row r="687" spans="1:17" x14ac:dyDescent="0.2">
      <c r="A687">
        <v>8010813</v>
      </c>
      <c r="B687" s="19">
        <v>42208</v>
      </c>
      <c r="C687" t="s">
        <v>55</v>
      </c>
      <c r="D687" t="s">
        <v>221</v>
      </c>
      <c r="E687" t="s">
        <v>1</v>
      </c>
      <c r="F687" t="s">
        <v>55</v>
      </c>
      <c r="G687" t="s">
        <v>211</v>
      </c>
      <c r="H687">
        <v>0</v>
      </c>
      <c r="I687">
        <v>1.5</v>
      </c>
      <c r="J687">
        <v>1.5</v>
      </c>
      <c r="K687">
        <v>10</v>
      </c>
      <c r="L687" t="s">
        <v>228</v>
      </c>
      <c r="M687" t="s">
        <v>217</v>
      </c>
      <c r="N687">
        <v>1.33</v>
      </c>
      <c r="O687" t="s">
        <v>214</v>
      </c>
      <c r="P687">
        <v>1.33</v>
      </c>
      <c r="Q687">
        <v>20</v>
      </c>
    </row>
    <row r="688" spans="1:17" x14ac:dyDescent="0.2">
      <c r="A688">
        <v>8010813</v>
      </c>
      <c r="B688" s="19">
        <v>42247</v>
      </c>
      <c r="C688" t="s">
        <v>55</v>
      </c>
      <c r="D688" t="s">
        <v>221</v>
      </c>
      <c r="E688" t="s">
        <v>3</v>
      </c>
      <c r="F688" t="s">
        <v>55</v>
      </c>
      <c r="G688" t="s">
        <v>211</v>
      </c>
      <c r="H688">
        <v>0</v>
      </c>
      <c r="I688">
        <v>0.42</v>
      </c>
      <c r="J688">
        <v>0.42</v>
      </c>
      <c r="K688">
        <v>9</v>
      </c>
      <c r="L688" t="s">
        <v>235</v>
      </c>
      <c r="M688" t="s">
        <v>218</v>
      </c>
      <c r="N688">
        <v>1.33</v>
      </c>
      <c r="O688" t="s">
        <v>214</v>
      </c>
      <c r="P688">
        <v>1.33</v>
      </c>
      <c r="Q688">
        <v>20</v>
      </c>
    </row>
    <row r="689" spans="1:17" x14ac:dyDescent="0.2">
      <c r="A689">
        <v>8010813</v>
      </c>
      <c r="B689" s="19">
        <v>42247</v>
      </c>
      <c r="C689" t="s">
        <v>55</v>
      </c>
      <c r="D689" t="s">
        <v>221</v>
      </c>
      <c r="E689" t="s">
        <v>52</v>
      </c>
      <c r="F689" t="s">
        <v>55</v>
      </c>
      <c r="G689" t="s">
        <v>211</v>
      </c>
      <c r="H689">
        <v>0</v>
      </c>
      <c r="I689">
        <v>0.25</v>
      </c>
      <c r="J689">
        <v>0.25</v>
      </c>
      <c r="K689">
        <v>10</v>
      </c>
      <c r="L689" t="s">
        <v>246</v>
      </c>
      <c r="M689" t="s">
        <v>218</v>
      </c>
      <c r="N689">
        <v>1.33</v>
      </c>
      <c r="O689" t="s">
        <v>214</v>
      </c>
      <c r="P689">
        <v>1.33</v>
      </c>
      <c r="Q689">
        <v>20</v>
      </c>
    </row>
    <row r="690" spans="1:17" x14ac:dyDescent="0.2">
      <c r="A690">
        <v>8010813</v>
      </c>
      <c r="B690" s="19">
        <v>42247</v>
      </c>
      <c r="C690" t="s">
        <v>55</v>
      </c>
      <c r="D690" t="s">
        <v>221</v>
      </c>
      <c r="E690" t="s">
        <v>14</v>
      </c>
      <c r="F690" t="s">
        <v>55</v>
      </c>
      <c r="G690" t="s">
        <v>211</v>
      </c>
      <c r="H690">
        <v>0</v>
      </c>
      <c r="I690">
        <v>0.36</v>
      </c>
      <c r="J690">
        <v>0.36</v>
      </c>
      <c r="K690">
        <v>9</v>
      </c>
      <c r="L690" t="s">
        <v>346</v>
      </c>
      <c r="M690" t="s">
        <v>218</v>
      </c>
      <c r="N690">
        <v>1.33</v>
      </c>
      <c r="O690" t="s">
        <v>214</v>
      </c>
      <c r="P690">
        <v>1.33</v>
      </c>
      <c r="Q690">
        <v>20</v>
      </c>
    </row>
    <row r="691" spans="1:17" x14ac:dyDescent="0.2">
      <c r="A691">
        <v>8010814</v>
      </c>
      <c r="C691" t="s">
        <v>55</v>
      </c>
      <c r="D691" t="s">
        <v>221</v>
      </c>
      <c r="E691" t="s">
        <v>168</v>
      </c>
      <c r="F691" t="s">
        <v>55</v>
      </c>
      <c r="G691" t="s">
        <v>222</v>
      </c>
      <c r="H691">
        <v>0</v>
      </c>
      <c r="I691">
        <v>0</v>
      </c>
      <c r="J691">
        <v>0</v>
      </c>
      <c r="K691">
        <v>20</v>
      </c>
      <c r="L691" t="s">
        <v>369</v>
      </c>
      <c r="M691" t="s">
        <v>213</v>
      </c>
      <c r="N691">
        <v>0.39</v>
      </c>
      <c r="O691" t="s">
        <v>214</v>
      </c>
      <c r="P691">
        <v>0.39</v>
      </c>
      <c r="Q691">
        <v>20</v>
      </c>
    </row>
    <row r="692" spans="1:17" x14ac:dyDescent="0.2">
      <c r="A692">
        <v>8010814</v>
      </c>
      <c r="B692" s="19">
        <v>42247</v>
      </c>
      <c r="C692" t="s">
        <v>55</v>
      </c>
      <c r="D692" t="s">
        <v>221</v>
      </c>
      <c r="E692" t="s">
        <v>3</v>
      </c>
      <c r="F692" t="s">
        <v>55</v>
      </c>
      <c r="G692" t="s">
        <v>211</v>
      </c>
      <c r="H692">
        <v>0</v>
      </c>
      <c r="I692">
        <v>0.42</v>
      </c>
      <c r="J692">
        <v>0.42</v>
      </c>
      <c r="K692">
        <v>9</v>
      </c>
      <c r="L692" t="s">
        <v>235</v>
      </c>
      <c r="M692" t="s">
        <v>217</v>
      </c>
      <c r="N692">
        <v>0.39</v>
      </c>
      <c r="O692" t="s">
        <v>214</v>
      </c>
      <c r="P692">
        <v>0.39</v>
      </c>
      <c r="Q692">
        <v>20</v>
      </c>
    </row>
    <row r="693" spans="1:17" x14ac:dyDescent="0.2">
      <c r="A693">
        <v>8010814</v>
      </c>
      <c r="B693" s="19">
        <v>42247</v>
      </c>
      <c r="C693" t="s">
        <v>55</v>
      </c>
      <c r="D693" t="s">
        <v>221</v>
      </c>
      <c r="E693" t="s">
        <v>52</v>
      </c>
      <c r="F693" t="s">
        <v>55</v>
      </c>
      <c r="G693" t="s">
        <v>211</v>
      </c>
      <c r="H693">
        <v>0</v>
      </c>
      <c r="I693">
        <v>0.25</v>
      </c>
      <c r="J693">
        <v>0.25</v>
      </c>
      <c r="K693">
        <v>10</v>
      </c>
      <c r="L693" t="s">
        <v>246</v>
      </c>
      <c r="M693" t="s">
        <v>217</v>
      </c>
      <c r="N693">
        <v>0.39</v>
      </c>
      <c r="O693" t="s">
        <v>214</v>
      </c>
      <c r="P693">
        <v>0.39</v>
      </c>
      <c r="Q693">
        <v>20</v>
      </c>
    </row>
    <row r="694" spans="1:17" x14ac:dyDescent="0.2">
      <c r="A694">
        <v>8010814</v>
      </c>
      <c r="B694" s="19">
        <v>42247</v>
      </c>
      <c r="C694" t="s">
        <v>55</v>
      </c>
      <c r="D694" t="s">
        <v>221</v>
      </c>
      <c r="E694" t="s">
        <v>14</v>
      </c>
      <c r="F694" t="s">
        <v>55</v>
      </c>
      <c r="G694" t="s">
        <v>211</v>
      </c>
      <c r="H694">
        <v>0</v>
      </c>
      <c r="I694">
        <v>0.36</v>
      </c>
      <c r="J694">
        <v>0.36</v>
      </c>
      <c r="K694">
        <v>9</v>
      </c>
      <c r="L694" t="s">
        <v>346</v>
      </c>
      <c r="M694" t="s">
        <v>217</v>
      </c>
      <c r="N694">
        <v>0.39</v>
      </c>
      <c r="O694" t="s">
        <v>214</v>
      </c>
      <c r="P694">
        <v>0.39</v>
      </c>
      <c r="Q694">
        <v>20</v>
      </c>
    </row>
    <row r="695" spans="1:17" x14ac:dyDescent="0.2">
      <c r="A695">
        <v>8011001</v>
      </c>
      <c r="C695" t="s">
        <v>55</v>
      </c>
      <c r="D695" t="s">
        <v>221</v>
      </c>
      <c r="E695" t="s">
        <v>168</v>
      </c>
      <c r="F695" t="s">
        <v>55</v>
      </c>
      <c r="G695" t="s">
        <v>222</v>
      </c>
      <c r="H695">
        <v>0</v>
      </c>
      <c r="I695">
        <v>0</v>
      </c>
      <c r="J695">
        <v>0</v>
      </c>
      <c r="K695">
        <v>20</v>
      </c>
      <c r="L695" t="s">
        <v>369</v>
      </c>
      <c r="M695" t="s">
        <v>213</v>
      </c>
      <c r="N695">
        <v>1</v>
      </c>
      <c r="O695" t="s">
        <v>214</v>
      </c>
      <c r="P695">
        <v>1</v>
      </c>
      <c r="Q695">
        <v>20</v>
      </c>
    </row>
    <row r="696" spans="1:17" x14ac:dyDescent="0.2">
      <c r="A696">
        <v>8011001</v>
      </c>
      <c r="C696" t="s">
        <v>55</v>
      </c>
      <c r="D696" t="s">
        <v>210</v>
      </c>
      <c r="E696" t="s">
        <v>38</v>
      </c>
      <c r="F696" t="s">
        <v>55</v>
      </c>
      <c r="G696" t="s">
        <v>211</v>
      </c>
      <c r="H696">
        <v>0</v>
      </c>
      <c r="I696">
        <v>4</v>
      </c>
      <c r="J696">
        <v>4</v>
      </c>
      <c r="K696">
        <v>10</v>
      </c>
      <c r="L696" t="s">
        <v>212</v>
      </c>
      <c r="M696" t="s">
        <v>217</v>
      </c>
      <c r="N696">
        <v>1</v>
      </c>
      <c r="O696" t="s">
        <v>214</v>
      </c>
      <c r="P696">
        <v>1</v>
      </c>
      <c r="Q696">
        <v>20</v>
      </c>
    </row>
    <row r="697" spans="1:17" x14ac:dyDescent="0.2">
      <c r="A697">
        <v>8011001</v>
      </c>
      <c r="C697" t="s">
        <v>55</v>
      </c>
      <c r="D697" t="s">
        <v>221</v>
      </c>
      <c r="E697" t="s">
        <v>306</v>
      </c>
      <c r="F697" t="s">
        <v>55</v>
      </c>
      <c r="G697" t="s">
        <v>211</v>
      </c>
      <c r="H697">
        <v>0</v>
      </c>
      <c r="I697">
        <v>0.2</v>
      </c>
      <c r="J697">
        <v>0.2</v>
      </c>
      <c r="K697">
        <v>10</v>
      </c>
      <c r="L697" t="s">
        <v>234</v>
      </c>
      <c r="M697" t="s">
        <v>218</v>
      </c>
      <c r="N697">
        <v>1</v>
      </c>
      <c r="O697" t="s">
        <v>214</v>
      </c>
      <c r="P697">
        <v>1</v>
      </c>
      <c r="Q697">
        <v>20</v>
      </c>
    </row>
    <row r="698" spans="1:17" x14ac:dyDescent="0.2">
      <c r="A698">
        <v>8011001</v>
      </c>
      <c r="C698" t="s">
        <v>55</v>
      </c>
      <c r="D698" t="s">
        <v>221</v>
      </c>
      <c r="E698" t="s">
        <v>31</v>
      </c>
      <c r="F698" t="s">
        <v>55</v>
      </c>
      <c r="G698" t="s">
        <v>211</v>
      </c>
      <c r="H698">
        <v>0</v>
      </c>
      <c r="I698">
        <v>1.5</v>
      </c>
      <c r="J698">
        <v>1.5</v>
      </c>
      <c r="K698">
        <v>9</v>
      </c>
      <c r="L698" t="s">
        <v>355</v>
      </c>
      <c r="M698" t="s">
        <v>220</v>
      </c>
      <c r="N698">
        <v>1</v>
      </c>
      <c r="O698" t="s">
        <v>214</v>
      </c>
      <c r="P698">
        <v>1</v>
      </c>
      <c r="Q698">
        <v>20</v>
      </c>
    </row>
    <row r="699" spans="1:17" x14ac:dyDescent="0.2">
      <c r="A699">
        <v>8011001</v>
      </c>
      <c r="C699" t="s">
        <v>55</v>
      </c>
      <c r="D699" t="s">
        <v>221</v>
      </c>
      <c r="E699" t="s">
        <v>31</v>
      </c>
      <c r="F699" t="s">
        <v>55</v>
      </c>
      <c r="G699" t="s">
        <v>211</v>
      </c>
      <c r="H699">
        <v>0</v>
      </c>
      <c r="I699">
        <v>1.5</v>
      </c>
      <c r="J699">
        <v>1.5</v>
      </c>
      <c r="K699">
        <v>9</v>
      </c>
      <c r="L699" t="s">
        <v>355</v>
      </c>
      <c r="M699" t="s">
        <v>223</v>
      </c>
      <c r="N699">
        <v>1</v>
      </c>
      <c r="O699" t="s">
        <v>214</v>
      </c>
      <c r="P699">
        <v>1</v>
      </c>
      <c r="Q699">
        <v>20</v>
      </c>
    </row>
    <row r="700" spans="1:17" x14ac:dyDescent="0.2">
      <c r="A700">
        <v>8011601</v>
      </c>
      <c r="C700" t="s">
        <v>55</v>
      </c>
      <c r="D700" t="s">
        <v>221</v>
      </c>
      <c r="E700" t="s">
        <v>168</v>
      </c>
      <c r="F700" t="s">
        <v>55</v>
      </c>
      <c r="G700" t="s">
        <v>222</v>
      </c>
      <c r="H700">
        <v>0</v>
      </c>
      <c r="I700">
        <v>0</v>
      </c>
      <c r="J700">
        <v>0</v>
      </c>
      <c r="K700">
        <v>20</v>
      </c>
      <c r="L700" t="s">
        <v>369</v>
      </c>
      <c r="M700" t="s">
        <v>213</v>
      </c>
      <c r="N700">
        <v>1.0117</v>
      </c>
      <c r="O700" t="s">
        <v>214</v>
      </c>
      <c r="P700">
        <v>1.0117</v>
      </c>
      <c r="Q700">
        <v>20</v>
      </c>
    </row>
    <row r="701" spans="1:17" x14ac:dyDescent="0.2">
      <c r="A701">
        <v>8011601</v>
      </c>
      <c r="C701" t="s">
        <v>55</v>
      </c>
      <c r="D701" t="s">
        <v>221</v>
      </c>
      <c r="E701" t="s">
        <v>168</v>
      </c>
      <c r="F701" t="s">
        <v>55</v>
      </c>
      <c r="G701" t="s">
        <v>211</v>
      </c>
      <c r="H701">
        <v>0</v>
      </c>
      <c r="I701">
        <v>0</v>
      </c>
      <c r="J701">
        <v>0</v>
      </c>
      <c r="K701">
        <v>10</v>
      </c>
      <c r="L701" t="s">
        <v>369</v>
      </c>
      <c r="M701" t="s">
        <v>217</v>
      </c>
      <c r="N701">
        <v>1.0117</v>
      </c>
      <c r="O701" t="s">
        <v>214</v>
      </c>
      <c r="P701">
        <v>1.0117</v>
      </c>
      <c r="Q701">
        <v>20</v>
      </c>
    </row>
    <row r="702" spans="1:17" x14ac:dyDescent="0.2">
      <c r="A702">
        <v>8012501</v>
      </c>
      <c r="C702" t="s">
        <v>55</v>
      </c>
      <c r="D702" t="s">
        <v>221</v>
      </c>
      <c r="E702" t="s">
        <v>16</v>
      </c>
      <c r="F702" t="s">
        <v>55</v>
      </c>
      <c r="G702" t="s">
        <v>222</v>
      </c>
      <c r="H702">
        <v>0</v>
      </c>
      <c r="I702">
        <v>4.4999999999999997E-3</v>
      </c>
      <c r="J702">
        <v>4.4999999999999997E-3</v>
      </c>
      <c r="K702">
        <v>16</v>
      </c>
      <c r="L702" t="s">
        <v>225</v>
      </c>
      <c r="M702" t="s">
        <v>213</v>
      </c>
      <c r="N702">
        <v>2.0234000000000001</v>
      </c>
      <c r="O702" t="s">
        <v>214</v>
      </c>
      <c r="P702">
        <v>2.0234000000000001</v>
      </c>
      <c r="Q702">
        <v>20</v>
      </c>
    </row>
    <row r="703" spans="1:17" x14ac:dyDescent="0.2">
      <c r="A703">
        <v>8012501</v>
      </c>
      <c r="C703" t="s">
        <v>55</v>
      </c>
      <c r="D703" t="s">
        <v>210</v>
      </c>
      <c r="E703" t="s">
        <v>30</v>
      </c>
      <c r="F703" t="s">
        <v>55</v>
      </c>
      <c r="G703" t="s">
        <v>211</v>
      </c>
      <c r="H703">
        <v>0</v>
      </c>
      <c r="I703">
        <v>4</v>
      </c>
      <c r="J703">
        <v>4</v>
      </c>
      <c r="K703">
        <v>10</v>
      </c>
      <c r="L703" t="s">
        <v>212</v>
      </c>
      <c r="M703" t="s">
        <v>217</v>
      </c>
      <c r="N703">
        <v>2.0234000000000001</v>
      </c>
      <c r="O703" t="s">
        <v>214</v>
      </c>
      <c r="P703">
        <v>2.0234000000000001</v>
      </c>
      <c r="Q703">
        <v>20</v>
      </c>
    </row>
    <row r="704" spans="1:17" x14ac:dyDescent="0.2">
      <c r="A704">
        <v>8012501</v>
      </c>
      <c r="C704" t="s">
        <v>55</v>
      </c>
      <c r="D704" t="s">
        <v>221</v>
      </c>
      <c r="E704" t="s">
        <v>6</v>
      </c>
      <c r="F704" t="s">
        <v>55</v>
      </c>
      <c r="G704" t="s">
        <v>211</v>
      </c>
      <c r="H704">
        <v>0</v>
      </c>
      <c r="I704">
        <v>1.35</v>
      </c>
      <c r="J704">
        <v>1.35</v>
      </c>
      <c r="K704">
        <v>10</v>
      </c>
      <c r="L704" t="s">
        <v>228</v>
      </c>
      <c r="M704" t="s">
        <v>218</v>
      </c>
      <c r="N704">
        <v>2.0234000000000001</v>
      </c>
      <c r="O704" t="s">
        <v>214</v>
      </c>
      <c r="P704">
        <v>2.0234000000000001</v>
      </c>
      <c r="Q704">
        <v>20</v>
      </c>
    </row>
    <row r="705" spans="1:17" x14ac:dyDescent="0.2">
      <c r="A705">
        <v>8012501</v>
      </c>
      <c r="C705" t="s">
        <v>55</v>
      </c>
      <c r="D705" t="s">
        <v>221</v>
      </c>
      <c r="E705" t="s">
        <v>3</v>
      </c>
      <c r="F705" t="s">
        <v>55</v>
      </c>
      <c r="G705" t="s">
        <v>211</v>
      </c>
      <c r="H705">
        <v>0</v>
      </c>
      <c r="I705">
        <v>0.28000000000000003</v>
      </c>
      <c r="J705">
        <v>0.28000000000000003</v>
      </c>
      <c r="K705">
        <v>9</v>
      </c>
      <c r="L705" t="s">
        <v>235</v>
      </c>
      <c r="M705" t="s">
        <v>220</v>
      </c>
      <c r="N705">
        <v>2.0234000000000001</v>
      </c>
      <c r="O705" t="s">
        <v>214</v>
      </c>
      <c r="P705">
        <v>2.0234000000000001</v>
      </c>
      <c r="Q705">
        <v>20</v>
      </c>
    </row>
    <row r="706" spans="1:17" x14ac:dyDescent="0.2">
      <c r="A706">
        <v>8012501</v>
      </c>
      <c r="C706" t="s">
        <v>55</v>
      </c>
      <c r="D706" t="s">
        <v>221</v>
      </c>
      <c r="E706" t="s">
        <v>6</v>
      </c>
      <c r="F706" t="s">
        <v>55</v>
      </c>
      <c r="G706" t="s">
        <v>211</v>
      </c>
      <c r="H706">
        <v>0</v>
      </c>
      <c r="I706">
        <v>1</v>
      </c>
      <c r="J706">
        <v>1</v>
      </c>
      <c r="K706">
        <v>10</v>
      </c>
      <c r="L706" t="s">
        <v>228</v>
      </c>
      <c r="M706" t="s">
        <v>223</v>
      </c>
      <c r="N706">
        <v>2.0234000000000001</v>
      </c>
      <c r="O706" t="s">
        <v>214</v>
      </c>
      <c r="P706">
        <v>2.0234000000000001</v>
      </c>
      <c r="Q706">
        <v>20</v>
      </c>
    </row>
    <row r="707" spans="1:17" x14ac:dyDescent="0.2">
      <c r="A707">
        <v>8012501</v>
      </c>
      <c r="C707" t="s">
        <v>55</v>
      </c>
      <c r="D707" t="s">
        <v>221</v>
      </c>
      <c r="E707" t="s">
        <v>3</v>
      </c>
      <c r="F707" t="s">
        <v>55</v>
      </c>
      <c r="G707" t="s">
        <v>211</v>
      </c>
      <c r="H707">
        <v>0</v>
      </c>
      <c r="I707">
        <v>0.28000000000000003</v>
      </c>
      <c r="J707">
        <v>0.28000000000000003</v>
      </c>
      <c r="K707">
        <v>9</v>
      </c>
      <c r="L707" t="s">
        <v>235</v>
      </c>
      <c r="M707" t="s">
        <v>224</v>
      </c>
      <c r="N707">
        <v>2.0230000000000001</v>
      </c>
      <c r="O707" t="s">
        <v>214</v>
      </c>
      <c r="P707">
        <v>2.0230000000000001</v>
      </c>
      <c r="Q707">
        <v>20</v>
      </c>
    </row>
    <row r="708" spans="1:17" x14ac:dyDescent="0.2">
      <c r="A708">
        <v>8012501</v>
      </c>
      <c r="C708" t="s">
        <v>55</v>
      </c>
      <c r="D708" t="s">
        <v>221</v>
      </c>
      <c r="E708" t="s">
        <v>12</v>
      </c>
      <c r="F708" t="s">
        <v>55</v>
      </c>
      <c r="G708" t="s">
        <v>211</v>
      </c>
      <c r="H708">
        <v>0</v>
      </c>
      <c r="I708">
        <v>1.5</v>
      </c>
      <c r="J708">
        <v>1.5</v>
      </c>
      <c r="K708">
        <v>10</v>
      </c>
      <c r="L708" t="s">
        <v>228</v>
      </c>
      <c r="M708" t="s">
        <v>226</v>
      </c>
      <c r="N708">
        <v>2.0234000000000001</v>
      </c>
      <c r="O708" t="s">
        <v>214</v>
      </c>
      <c r="P708">
        <v>2.0234000000000001</v>
      </c>
      <c r="Q708">
        <v>20</v>
      </c>
    </row>
    <row r="709" spans="1:17" x14ac:dyDescent="0.2">
      <c r="A709">
        <v>8012501</v>
      </c>
      <c r="C709" t="s">
        <v>55</v>
      </c>
      <c r="D709" t="s">
        <v>221</v>
      </c>
      <c r="E709" t="s">
        <v>21</v>
      </c>
      <c r="F709" t="s">
        <v>55</v>
      </c>
      <c r="G709" t="s">
        <v>211</v>
      </c>
      <c r="H709">
        <v>0</v>
      </c>
      <c r="I709">
        <v>0.15</v>
      </c>
      <c r="J709">
        <v>0.15</v>
      </c>
      <c r="K709">
        <v>10</v>
      </c>
      <c r="L709" t="s">
        <v>234</v>
      </c>
      <c r="M709" t="s">
        <v>227</v>
      </c>
      <c r="N709">
        <v>2.0234000000000001</v>
      </c>
      <c r="O709" t="s">
        <v>214</v>
      </c>
      <c r="P709">
        <v>2.0234000000000001</v>
      </c>
      <c r="Q709">
        <v>20</v>
      </c>
    </row>
    <row r="710" spans="1:17" x14ac:dyDescent="0.2">
      <c r="A710">
        <v>8012502</v>
      </c>
      <c r="C710" t="s">
        <v>55</v>
      </c>
      <c r="D710" t="s">
        <v>221</v>
      </c>
      <c r="E710" t="s">
        <v>16</v>
      </c>
      <c r="F710" t="s">
        <v>55</v>
      </c>
      <c r="G710" t="s">
        <v>222</v>
      </c>
      <c r="H710">
        <v>0</v>
      </c>
      <c r="I710">
        <v>2.5000000000000001E-3</v>
      </c>
      <c r="J710">
        <v>2.5000000000000001E-3</v>
      </c>
      <c r="K710">
        <v>16</v>
      </c>
      <c r="L710" t="s">
        <v>225</v>
      </c>
      <c r="M710" t="s">
        <v>213</v>
      </c>
      <c r="N710">
        <v>0.60699999999999998</v>
      </c>
      <c r="O710" t="s">
        <v>214</v>
      </c>
      <c r="P710">
        <v>0.60699999999999998</v>
      </c>
      <c r="Q710">
        <v>20</v>
      </c>
    </row>
    <row r="711" spans="1:17" x14ac:dyDescent="0.2">
      <c r="A711">
        <v>8012502</v>
      </c>
      <c r="C711" t="s">
        <v>55</v>
      </c>
      <c r="D711" t="s">
        <v>210</v>
      </c>
      <c r="E711" t="s">
        <v>30</v>
      </c>
      <c r="F711" t="s">
        <v>55</v>
      </c>
      <c r="G711" t="s">
        <v>211</v>
      </c>
      <c r="H711">
        <v>0</v>
      </c>
      <c r="I711">
        <v>4</v>
      </c>
      <c r="J711">
        <v>4</v>
      </c>
      <c r="K711">
        <v>10</v>
      </c>
      <c r="L711" t="s">
        <v>212</v>
      </c>
      <c r="M711" t="s">
        <v>217</v>
      </c>
      <c r="N711">
        <v>0.60699999999999998</v>
      </c>
      <c r="O711" t="s">
        <v>214</v>
      </c>
      <c r="P711">
        <v>0.60699999999999998</v>
      </c>
      <c r="Q711">
        <v>20</v>
      </c>
    </row>
    <row r="712" spans="1:17" x14ac:dyDescent="0.2">
      <c r="A712">
        <v>8012502</v>
      </c>
      <c r="C712" t="s">
        <v>55</v>
      </c>
      <c r="D712" t="s">
        <v>221</v>
      </c>
      <c r="E712" t="s">
        <v>6</v>
      </c>
      <c r="F712" t="s">
        <v>55</v>
      </c>
      <c r="G712" t="s">
        <v>211</v>
      </c>
      <c r="H712">
        <v>0</v>
      </c>
      <c r="I712">
        <v>1.35</v>
      </c>
      <c r="J712">
        <v>1.35</v>
      </c>
      <c r="K712">
        <v>10</v>
      </c>
      <c r="L712" t="s">
        <v>228</v>
      </c>
      <c r="M712" t="s">
        <v>218</v>
      </c>
      <c r="N712">
        <v>0.60699999999999998</v>
      </c>
      <c r="O712" t="s">
        <v>214</v>
      </c>
      <c r="P712">
        <v>0.60699999999999998</v>
      </c>
      <c r="Q712">
        <v>20</v>
      </c>
    </row>
    <row r="713" spans="1:17" x14ac:dyDescent="0.2">
      <c r="A713">
        <v>8012502</v>
      </c>
      <c r="C713" t="s">
        <v>55</v>
      </c>
      <c r="D713" t="s">
        <v>221</v>
      </c>
      <c r="E713" t="s">
        <v>3</v>
      </c>
      <c r="F713" t="s">
        <v>55</v>
      </c>
      <c r="G713" t="s">
        <v>211</v>
      </c>
      <c r="H713">
        <v>0</v>
      </c>
      <c r="I713">
        <v>0.28000000000000003</v>
      </c>
      <c r="J713">
        <v>0.28000000000000003</v>
      </c>
      <c r="K713">
        <v>9</v>
      </c>
      <c r="L713" t="s">
        <v>235</v>
      </c>
      <c r="M713" t="s">
        <v>220</v>
      </c>
      <c r="N713">
        <v>0.60699999999999998</v>
      </c>
      <c r="O713" t="s">
        <v>214</v>
      </c>
      <c r="P713">
        <v>0.60699999999999998</v>
      </c>
      <c r="Q713">
        <v>20</v>
      </c>
    </row>
    <row r="714" spans="1:17" x14ac:dyDescent="0.2">
      <c r="A714">
        <v>8012502</v>
      </c>
      <c r="C714" t="s">
        <v>55</v>
      </c>
      <c r="D714" t="s">
        <v>221</v>
      </c>
      <c r="E714" t="s">
        <v>6</v>
      </c>
      <c r="F714" t="s">
        <v>55</v>
      </c>
      <c r="G714" t="s">
        <v>211</v>
      </c>
      <c r="H714">
        <v>0</v>
      </c>
      <c r="I714">
        <v>1</v>
      </c>
      <c r="J714">
        <v>1</v>
      </c>
      <c r="K714">
        <v>10</v>
      </c>
      <c r="L714" t="s">
        <v>228</v>
      </c>
      <c r="M714" t="s">
        <v>223</v>
      </c>
      <c r="N714">
        <v>0.60699999999999998</v>
      </c>
      <c r="O714" t="s">
        <v>214</v>
      </c>
      <c r="P714">
        <v>0.60699999999999998</v>
      </c>
      <c r="Q714">
        <v>20</v>
      </c>
    </row>
    <row r="715" spans="1:17" x14ac:dyDescent="0.2">
      <c r="A715">
        <v>8012502</v>
      </c>
      <c r="C715" t="s">
        <v>55</v>
      </c>
      <c r="D715" t="s">
        <v>221</v>
      </c>
      <c r="E715" t="s">
        <v>3</v>
      </c>
      <c r="F715" t="s">
        <v>55</v>
      </c>
      <c r="G715" t="s">
        <v>211</v>
      </c>
      <c r="H715">
        <v>0</v>
      </c>
      <c r="I715">
        <v>0.28000000000000003</v>
      </c>
      <c r="J715">
        <v>0.28000000000000003</v>
      </c>
      <c r="K715">
        <v>9</v>
      </c>
      <c r="L715" t="s">
        <v>235</v>
      </c>
      <c r="M715" t="s">
        <v>224</v>
      </c>
      <c r="N715">
        <v>0.60699999999999998</v>
      </c>
      <c r="O715" t="s">
        <v>214</v>
      </c>
      <c r="P715">
        <v>0.60699999999999998</v>
      </c>
      <c r="Q715">
        <v>20</v>
      </c>
    </row>
    <row r="716" spans="1:17" x14ac:dyDescent="0.2">
      <c r="A716">
        <v>8012502</v>
      </c>
      <c r="C716" t="s">
        <v>55</v>
      </c>
      <c r="D716" t="s">
        <v>221</v>
      </c>
      <c r="E716" t="s">
        <v>12</v>
      </c>
      <c r="F716" t="s">
        <v>55</v>
      </c>
      <c r="G716" t="s">
        <v>211</v>
      </c>
      <c r="H716">
        <v>0</v>
      </c>
      <c r="I716">
        <v>1.5</v>
      </c>
      <c r="J716">
        <v>1.5</v>
      </c>
      <c r="K716">
        <v>10</v>
      </c>
      <c r="L716" t="s">
        <v>228</v>
      </c>
      <c r="M716" t="s">
        <v>226</v>
      </c>
      <c r="N716">
        <v>0.60699999999999998</v>
      </c>
      <c r="O716" t="s">
        <v>214</v>
      </c>
      <c r="P716">
        <v>0.60699999999999998</v>
      </c>
      <c r="Q716">
        <v>20</v>
      </c>
    </row>
    <row r="717" spans="1:17" x14ac:dyDescent="0.2">
      <c r="A717">
        <v>8012502</v>
      </c>
      <c r="C717" t="s">
        <v>55</v>
      </c>
      <c r="D717" t="s">
        <v>221</v>
      </c>
      <c r="E717" t="s">
        <v>21</v>
      </c>
      <c r="F717" t="s">
        <v>55</v>
      </c>
      <c r="G717" t="s">
        <v>211</v>
      </c>
      <c r="H717">
        <v>0</v>
      </c>
      <c r="I717">
        <v>0.15</v>
      </c>
      <c r="J717">
        <v>0.15</v>
      </c>
      <c r="K717">
        <v>10</v>
      </c>
      <c r="L717" t="s">
        <v>234</v>
      </c>
      <c r="M717" t="s">
        <v>227</v>
      </c>
      <c r="N717">
        <v>0.60699999999999998</v>
      </c>
      <c r="O717" t="s">
        <v>214</v>
      </c>
      <c r="P717">
        <v>0.60699999999999998</v>
      </c>
      <c r="Q717">
        <v>20</v>
      </c>
    </row>
    <row r="718" spans="1:17" x14ac:dyDescent="0.2">
      <c r="A718">
        <v>8012503</v>
      </c>
      <c r="C718" t="s">
        <v>55</v>
      </c>
      <c r="D718" t="s">
        <v>221</v>
      </c>
      <c r="E718" t="s">
        <v>7</v>
      </c>
      <c r="F718" t="s">
        <v>55</v>
      </c>
      <c r="G718" t="s">
        <v>222</v>
      </c>
      <c r="H718">
        <v>0</v>
      </c>
      <c r="I718">
        <v>5.9999999999999995E-4</v>
      </c>
      <c r="J718">
        <v>5.9999999999999995E-4</v>
      </c>
      <c r="K718">
        <v>20</v>
      </c>
      <c r="L718" t="s">
        <v>225</v>
      </c>
      <c r="M718" t="s">
        <v>213</v>
      </c>
      <c r="N718">
        <v>0.10100000000000001</v>
      </c>
      <c r="O718" t="s">
        <v>214</v>
      </c>
      <c r="P718">
        <v>0.10100000000000001</v>
      </c>
      <c r="Q718">
        <v>20</v>
      </c>
    </row>
    <row r="719" spans="1:17" x14ac:dyDescent="0.2">
      <c r="A719">
        <v>8012503</v>
      </c>
      <c r="C719" t="s">
        <v>55</v>
      </c>
      <c r="D719" t="s">
        <v>210</v>
      </c>
      <c r="E719" t="s">
        <v>30</v>
      </c>
      <c r="F719" t="s">
        <v>55</v>
      </c>
      <c r="G719" t="s">
        <v>211</v>
      </c>
      <c r="H719">
        <v>0</v>
      </c>
      <c r="I719">
        <v>4</v>
      </c>
      <c r="J719">
        <v>4</v>
      </c>
      <c r="K719">
        <v>10</v>
      </c>
      <c r="L719" t="s">
        <v>212</v>
      </c>
      <c r="M719" t="s">
        <v>217</v>
      </c>
      <c r="N719">
        <v>0.10100000000000001</v>
      </c>
      <c r="O719" t="s">
        <v>214</v>
      </c>
      <c r="P719">
        <v>0.10100000000000001</v>
      </c>
      <c r="Q719">
        <v>20</v>
      </c>
    </row>
    <row r="720" spans="1:17" x14ac:dyDescent="0.2">
      <c r="A720">
        <v>8012503</v>
      </c>
      <c r="C720" t="s">
        <v>55</v>
      </c>
      <c r="D720" t="s">
        <v>221</v>
      </c>
      <c r="E720" t="s">
        <v>6</v>
      </c>
      <c r="F720" t="s">
        <v>55</v>
      </c>
      <c r="G720" t="s">
        <v>211</v>
      </c>
      <c r="H720">
        <v>0</v>
      </c>
      <c r="I720">
        <v>1.35</v>
      </c>
      <c r="J720">
        <v>1.35</v>
      </c>
      <c r="K720">
        <v>10</v>
      </c>
      <c r="L720" t="s">
        <v>228</v>
      </c>
      <c r="M720" t="s">
        <v>218</v>
      </c>
      <c r="N720">
        <v>0.10100000000000001</v>
      </c>
      <c r="O720" t="s">
        <v>214</v>
      </c>
      <c r="P720">
        <v>0.10100000000000001</v>
      </c>
      <c r="Q720">
        <v>20</v>
      </c>
    </row>
    <row r="721" spans="1:17" x14ac:dyDescent="0.2">
      <c r="A721">
        <v>8012503</v>
      </c>
      <c r="C721" t="s">
        <v>55</v>
      </c>
      <c r="D721" t="s">
        <v>221</v>
      </c>
      <c r="E721" t="s">
        <v>3</v>
      </c>
      <c r="F721" t="s">
        <v>55</v>
      </c>
      <c r="G721" t="s">
        <v>211</v>
      </c>
      <c r="H721">
        <v>0</v>
      </c>
      <c r="I721">
        <v>0.28000000000000003</v>
      </c>
      <c r="J721">
        <v>0.28000000000000003</v>
      </c>
      <c r="K721">
        <v>9</v>
      </c>
      <c r="L721" t="s">
        <v>235</v>
      </c>
      <c r="M721" t="s">
        <v>220</v>
      </c>
      <c r="N721">
        <v>0.10100000000000001</v>
      </c>
      <c r="O721" t="s">
        <v>214</v>
      </c>
      <c r="P721">
        <v>0.10100000000000001</v>
      </c>
      <c r="Q721">
        <v>20</v>
      </c>
    </row>
    <row r="722" spans="1:17" x14ac:dyDescent="0.2">
      <c r="A722">
        <v>8012503</v>
      </c>
      <c r="C722" t="s">
        <v>55</v>
      </c>
      <c r="D722" t="s">
        <v>221</v>
      </c>
      <c r="E722" t="s">
        <v>6</v>
      </c>
      <c r="F722" t="s">
        <v>55</v>
      </c>
      <c r="G722" t="s">
        <v>211</v>
      </c>
      <c r="H722">
        <v>0</v>
      </c>
      <c r="I722">
        <v>1</v>
      </c>
      <c r="J722">
        <v>1</v>
      </c>
      <c r="K722">
        <v>10</v>
      </c>
      <c r="L722" t="s">
        <v>228</v>
      </c>
      <c r="M722" t="s">
        <v>223</v>
      </c>
      <c r="N722">
        <v>0.10100000000000001</v>
      </c>
      <c r="O722" t="s">
        <v>214</v>
      </c>
      <c r="P722">
        <v>0.10100000000000001</v>
      </c>
      <c r="Q722">
        <v>20</v>
      </c>
    </row>
    <row r="723" spans="1:17" x14ac:dyDescent="0.2">
      <c r="A723">
        <v>8012503</v>
      </c>
      <c r="C723" t="s">
        <v>55</v>
      </c>
      <c r="D723" t="s">
        <v>221</v>
      </c>
      <c r="E723" t="s">
        <v>3</v>
      </c>
      <c r="F723" t="s">
        <v>55</v>
      </c>
      <c r="G723" t="s">
        <v>211</v>
      </c>
      <c r="H723">
        <v>0</v>
      </c>
      <c r="I723">
        <v>0.28000000000000003</v>
      </c>
      <c r="J723">
        <v>0.28000000000000003</v>
      </c>
      <c r="K723">
        <v>9</v>
      </c>
      <c r="L723" t="s">
        <v>235</v>
      </c>
      <c r="M723" t="s">
        <v>224</v>
      </c>
      <c r="N723">
        <v>0.10100000000000001</v>
      </c>
      <c r="O723" t="s">
        <v>214</v>
      </c>
      <c r="P723">
        <v>0.10100000000000001</v>
      </c>
      <c r="Q723">
        <v>20</v>
      </c>
    </row>
    <row r="724" spans="1:17" x14ac:dyDescent="0.2">
      <c r="A724">
        <v>8012503</v>
      </c>
      <c r="C724" t="s">
        <v>55</v>
      </c>
      <c r="D724" t="s">
        <v>221</v>
      </c>
      <c r="E724" t="s">
        <v>12</v>
      </c>
      <c r="F724" t="s">
        <v>55</v>
      </c>
      <c r="G724" t="s">
        <v>211</v>
      </c>
      <c r="H724">
        <v>0</v>
      </c>
      <c r="I724">
        <v>1.5</v>
      </c>
      <c r="J724">
        <v>1.5</v>
      </c>
      <c r="K724">
        <v>10</v>
      </c>
      <c r="L724" t="s">
        <v>228</v>
      </c>
      <c r="M724" t="s">
        <v>226</v>
      </c>
      <c r="N724">
        <v>0.10100000000000001</v>
      </c>
      <c r="O724" t="s">
        <v>214</v>
      </c>
      <c r="P724">
        <v>0.10100000000000001</v>
      </c>
      <c r="Q724">
        <v>20</v>
      </c>
    </row>
    <row r="725" spans="1:17" x14ac:dyDescent="0.2">
      <c r="A725">
        <v>8012503</v>
      </c>
      <c r="C725" t="s">
        <v>55</v>
      </c>
      <c r="D725" t="s">
        <v>221</v>
      </c>
      <c r="E725" t="s">
        <v>69</v>
      </c>
      <c r="F725" t="s">
        <v>55</v>
      </c>
      <c r="G725" t="s">
        <v>211</v>
      </c>
      <c r="H725">
        <v>0</v>
      </c>
      <c r="I725">
        <v>2</v>
      </c>
      <c r="J725">
        <v>2</v>
      </c>
      <c r="K725">
        <v>10</v>
      </c>
      <c r="L725" t="s">
        <v>247</v>
      </c>
      <c r="M725" t="s">
        <v>227</v>
      </c>
      <c r="N725">
        <v>0.10100000000000001</v>
      </c>
      <c r="O725" t="s">
        <v>214</v>
      </c>
      <c r="P725">
        <v>0.10100000000000001</v>
      </c>
      <c r="Q725">
        <v>20</v>
      </c>
    </row>
    <row r="726" spans="1:17" x14ac:dyDescent="0.2">
      <c r="A726">
        <v>8012503</v>
      </c>
      <c r="C726" t="s">
        <v>55</v>
      </c>
      <c r="D726" t="s">
        <v>221</v>
      </c>
      <c r="E726" t="s">
        <v>21</v>
      </c>
      <c r="F726" t="s">
        <v>55</v>
      </c>
      <c r="G726" t="s">
        <v>211</v>
      </c>
      <c r="H726">
        <v>0</v>
      </c>
      <c r="I726">
        <v>7.4999999999999997E-2</v>
      </c>
      <c r="J726">
        <v>7.4999999999999997E-2</v>
      </c>
      <c r="K726">
        <v>10</v>
      </c>
      <c r="L726" t="s">
        <v>234</v>
      </c>
      <c r="M726" t="s">
        <v>229</v>
      </c>
      <c r="N726">
        <v>0.10100000000000001</v>
      </c>
      <c r="O726" t="s">
        <v>214</v>
      </c>
      <c r="P726">
        <v>0.10100000000000001</v>
      </c>
      <c r="Q726">
        <v>20</v>
      </c>
    </row>
    <row r="727" spans="1:17" x14ac:dyDescent="0.2">
      <c r="A727">
        <v>8012504</v>
      </c>
      <c r="C727" t="s">
        <v>55</v>
      </c>
      <c r="D727" t="s">
        <v>221</v>
      </c>
      <c r="E727" t="s">
        <v>293</v>
      </c>
      <c r="F727" t="s">
        <v>55</v>
      </c>
      <c r="G727" t="s">
        <v>222</v>
      </c>
      <c r="H727">
        <v>0</v>
      </c>
      <c r="I727">
        <v>1E-4</v>
      </c>
      <c r="J727">
        <v>1E-4</v>
      </c>
      <c r="K727">
        <v>20</v>
      </c>
      <c r="L727" t="s">
        <v>225</v>
      </c>
      <c r="M727" t="s">
        <v>213</v>
      </c>
      <c r="N727">
        <v>0.20230000000000001</v>
      </c>
      <c r="O727" t="s">
        <v>214</v>
      </c>
      <c r="P727">
        <v>0.20230000000000001</v>
      </c>
      <c r="Q727">
        <v>20</v>
      </c>
    </row>
    <row r="728" spans="1:17" x14ac:dyDescent="0.2">
      <c r="A728">
        <v>8012504</v>
      </c>
      <c r="C728" t="s">
        <v>55</v>
      </c>
      <c r="D728" t="s">
        <v>210</v>
      </c>
      <c r="E728" t="s">
        <v>30</v>
      </c>
      <c r="F728" t="s">
        <v>55</v>
      </c>
      <c r="G728" t="s">
        <v>211</v>
      </c>
      <c r="H728">
        <v>0</v>
      </c>
      <c r="I728">
        <v>4</v>
      </c>
      <c r="J728">
        <v>4</v>
      </c>
      <c r="K728">
        <v>10</v>
      </c>
      <c r="L728" t="s">
        <v>212</v>
      </c>
      <c r="M728" t="s">
        <v>217</v>
      </c>
      <c r="N728">
        <v>0.20230000000000001</v>
      </c>
      <c r="O728" t="s">
        <v>214</v>
      </c>
      <c r="P728">
        <v>0.20230000000000001</v>
      </c>
      <c r="Q728">
        <v>20</v>
      </c>
    </row>
    <row r="729" spans="1:17" x14ac:dyDescent="0.2">
      <c r="A729">
        <v>8012504</v>
      </c>
      <c r="C729" t="s">
        <v>55</v>
      </c>
      <c r="D729" t="s">
        <v>221</v>
      </c>
      <c r="E729" t="s">
        <v>6</v>
      </c>
      <c r="F729" t="s">
        <v>55</v>
      </c>
      <c r="G729" t="s">
        <v>211</v>
      </c>
      <c r="H729">
        <v>0</v>
      </c>
      <c r="I729">
        <v>1.35</v>
      </c>
      <c r="J729">
        <v>1.35</v>
      </c>
      <c r="K729">
        <v>10</v>
      </c>
      <c r="L729" t="s">
        <v>228</v>
      </c>
      <c r="M729" t="s">
        <v>218</v>
      </c>
      <c r="N729">
        <v>0.20230000000000001</v>
      </c>
      <c r="O729" t="s">
        <v>214</v>
      </c>
      <c r="P729">
        <v>0.20230000000000001</v>
      </c>
      <c r="Q729">
        <v>20</v>
      </c>
    </row>
    <row r="730" spans="1:17" x14ac:dyDescent="0.2">
      <c r="A730">
        <v>8012504</v>
      </c>
      <c r="C730" t="s">
        <v>55</v>
      </c>
      <c r="D730" t="s">
        <v>221</v>
      </c>
      <c r="E730" t="s">
        <v>3</v>
      </c>
      <c r="F730" t="s">
        <v>55</v>
      </c>
      <c r="G730" t="s">
        <v>211</v>
      </c>
      <c r="H730">
        <v>0</v>
      </c>
      <c r="I730">
        <v>0.28000000000000003</v>
      </c>
      <c r="J730">
        <v>0.28000000000000003</v>
      </c>
      <c r="K730">
        <v>9</v>
      </c>
      <c r="L730" t="s">
        <v>235</v>
      </c>
      <c r="M730" t="s">
        <v>220</v>
      </c>
      <c r="N730">
        <v>0.20230000000000001</v>
      </c>
      <c r="O730" t="s">
        <v>214</v>
      </c>
      <c r="P730">
        <v>0.20230000000000001</v>
      </c>
      <c r="Q730">
        <v>20</v>
      </c>
    </row>
    <row r="731" spans="1:17" x14ac:dyDescent="0.2">
      <c r="A731">
        <v>8012504</v>
      </c>
      <c r="C731" t="s">
        <v>55</v>
      </c>
      <c r="D731" t="s">
        <v>221</v>
      </c>
      <c r="E731" t="s">
        <v>6</v>
      </c>
      <c r="F731" t="s">
        <v>55</v>
      </c>
      <c r="G731" t="s">
        <v>211</v>
      </c>
      <c r="H731">
        <v>0</v>
      </c>
      <c r="I731">
        <v>1</v>
      </c>
      <c r="J731">
        <v>1</v>
      </c>
      <c r="K731">
        <v>10</v>
      </c>
      <c r="L731" t="s">
        <v>228</v>
      </c>
      <c r="M731" t="s">
        <v>223</v>
      </c>
      <c r="N731">
        <v>0.20230000000000001</v>
      </c>
      <c r="O731" t="s">
        <v>214</v>
      </c>
      <c r="P731">
        <v>0.20230000000000001</v>
      </c>
      <c r="Q731">
        <v>20</v>
      </c>
    </row>
    <row r="732" spans="1:17" x14ac:dyDescent="0.2">
      <c r="A732">
        <v>8012504</v>
      </c>
      <c r="C732" t="s">
        <v>55</v>
      </c>
      <c r="D732" t="s">
        <v>221</v>
      </c>
      <c r="E732" t="s">
        <v>3</v>
      </c>
      <c r="F732" t="s">
        <v>55</v>
      </c>
      <c r="G732" t="s">
        <v>211</v>
      </c>
      <c r="H732">
        <v>0</v>
      </c>
      <c r="I732">
        <v>0.28000000000000003</v>
      </c>
      <c r="J732">
        <v>0.28000000000000003</v>
      </c>
      <c r="K732">
        <v>9</v>
      </c>
      <c r="L732" t="s">
        <v>235</v>
      </c>
      <c r="M732" t="s">
        <v>224</v>
      </c>
      <c r="N732">
        <v>0.20200000000000001</v>
      </c>
      <c r="O732" t="s">
        <v>214</v>
      </c>
      <c r="P732">
        <v>0.20200000000000001</v>
      </c>
      <c r="Q732">
        <v>20</v>
      </c>
    </row>
    <row r="733" spans="1:17" x14ac:dyDescent="0.2">
      <c r="A733">
        <v>8012504</v>
      </c>
      <c r="C733" t="s">
        <v>55</v>
      </c>
      <c r="D733" t="s">
        <v>221</v>
      </c>
      <c r="E733" t="s">
        <v>12</v>
      </c>
      <c r="F733" t="s">
        <v>55</v>
      </c>
      <c r="G733" t="s">
        <v>211</v>
      </c>
      <c r="H733">
        <v>0</v>
      </c>
      <c r="I733">
        <v>1.5</v>
      </c>
      <c r="J733">
        <v>1.5</v>
      </c>
      <c r="K733">
        <v>10</v>
      </c>
      <c r="L733" t="s">
        <v>228</v>
      </c>
      <c r="M733" t="s">
        <v>226</v>
      </c>
      <c r="N733">
        <v>0.20230000000000001</v>
      </c>
      <c r="O733" t="s">
        <v>214</v>
      </c>
      <c r="P733">
        <v>0.20230000000000001</v>
      </c>
      <c r="Q733">
        <v>20</v>
      </c>
    </row>
    <row r="734" spans="1:17" x14ac:dyDescent="0.2">
      <c r="A734">
        <v>8012504</v>
      </c>
      <c r="C734" t="s">
        <v>55</v>
      </c>
      <c r="D734" t="s">
        <v>221</v>
      </c>
      <c r="E734" t="s">
        <v>21</v>
      </c>
      <c r="F734" t="s">
        <v>55</v>
      </c>
      <c r="G734" t="s">
        <v>211</v>
      </c>
      <c r="H734">
        <v>0</v>
      </c>
      <c r="I734">
        <v>0.15</v>
      </c>
      <c r="J734">
        <v>0.15</v>
      </c>
      <c r="K734">
        <v>10</v>
      </c>
      <c r="L734" t="s">
        <v>234</v>
      </c>
      <c r="M734" t="s">
        <v>227</v>
      </c>
      <c r="N734">
        <v>0.20230000000000001</v>
      </c>
      <c r="O734" t="s">
        <v>214</v>
      </c>
      <c r="P734">
        <v>0.20230000000000001</v>
      </c>
      <c r="Q734">
        <v>20</v>
      </c>
    </row>
    <row r="735" spans="1:17" x14ac:dyDescent="0.2">
      <c r="A735">
        <v>8012505</v>
      </c>
      <c r="C735" t="s">
        <v>55</v>
      </c>
      <c r="D735" t="s">
        <v>221</v>
      </c>
      <c r="E735" t="s">
        <v>7</v>
      </c>
      <c r="F735" t="s">
        <v>55</v>
      </c>
      <c r="G735" t="s">
        <v>222</v>
      </c>
      <c r="H735">
        <v>0</v>
      </c>
      <c r="I735">
        <v>3.3E-3</v>
      </c>
      <c r="J735">
        <v>3.3E-3</v>
      </c>
      <c r="K735">
        <v>20</v>
      </c>
      <c r="L735" t="s">
        <v>225</v>
      </c>
      <c r="M735" t="s">
        <v>213</v>
      </c>
      <c r="N735">
        <v>0.30349999999999999</v>
      </c>
      <c r="O735" t="s">
        <v>214</v>
      </c>
      <c r="P735">
        <v>0.30349999999999999</v>
      </c>
      <c r="Q735">
        <v>20</v>
      </c>
    </row>
    <row r="736" spans="1:17" x14ac:dyDescent="0.2">
      <c r="A736">
        <v>8012505</v>
      </c>
      <c r="C736" t="s">
        <v>55</v>
      </c>
      <c r="D736" t="s">
        <v>221</v>
      </c>
      <c r="E736" t="s">
        <v>1</v>
      </c>
      <c r="F736" t="s">
        <v>55</v>
      </c>
      <c r="G736" t="s">
        <v>211</v>
      </c>
      <c r="H736">
        <v>0</v>
      </c>
      <c r="I736">
        <v>1.5</v>
      </c>
      <c r="J736">
        <v>1.5</v>
      </c>
      <c r="K736">
        <v>10</v>
      </c>
      <c r="L736" t="s">
        <v>228</v>
      </c>
      <c r="M736" t="s">
        <v>217</v>
      </c>
      <c r="N736">
        <v>0.30349999999999999</v>
      </c>
      <c r="O736" t="s">
        <v>214</v>
      </c>
      <c r="P736">
        <v>0.30349999999999999</v>
      </c>
      <c r="Q736">
        <v>20</v>
      </c>
    </row>
    <row r="737" spans="1:17" x14ac:dyDescent="0.2">
      <c r="A737">
        <v>8012505</v>
      </c>
      <c r="C737" t="s">
        <v>55</v>
      </c>
      <c r="D737" t="s">
        <v>221</v>
      </c>
      <c r="E737" t="s">
        <v>11</v>
      </c>
      <c r="F737" t="s">
        <v>55</v>
      </c>
      <c r="G737" t="s">
        <v>211</v>
      </c>
      <c r="H737">
        <v>0</v>
      </c>
      <c r="I737">
        <v>0.7</v>
      </c>
      <c r="J737">
        <v>0.7</v>
      </c>
      <c r="K737">
        <v>10</v>
      </c>
      <c r="L737" t="s">
        <v>228</v>
      </c>
      <c r="M737" t="s">
        <v>218</v>
      </c>
      <c r="N737">
        <v>0.30349999999999999</v>
      </c>
      <c r="O737" t="s">
        <v>214</v>
      </c>
      <c r="P737">
        <v>0.30349999999999999</v>
      </c>
      <c r="Q737">
        <v>20</v>
      </c>
    </row>
    <row r="738" spans="1:17" x14ac:dyDescent="0.2">
      <c r="A738">
        <v>8012505</v>
      </c>
      <c r="C738" t="s">
        <v>55</v>
      </c>
      <c r="D738" t="s">
        <v>221</v>
      </c>
      <c r="E738" t="s">
        <v>11</v>
      </c>
      <c r="F738" t="s">
        <v>55</v>
      </c>
      <c r="G738" t="s">
        <v>211</v>
      </c>
      <c r="H738">
        <v>0</v>
      </c>
      <c r="I738">
        <v>0.7</v>
      </c>
      <c r="J738">
        <v>0.7</v>
      </c>
      <c r="K738">
        <v>10</v>
      </c>
      <c r="L738" t="s">
        <v>228</v>
      </c>
      <c r="M738" t="s">
        <v>220</v>
      </c>
      <c r="N738">
        <v>0.30399999999999999</v>
      </c>
      <c r="O738" t="s">
        <v>214</v>
      </c>
      <c r="P738">
        <v>0.30399999999999999</v>
      </c>
      <c r="Q738">
        <v>20</v>
      </c>
    </row>
    <row r="739" spans="1:17" x14ac:dyDescent="0.2">
      <c r="A739">
        <v>8012505</v>
      </c>
      <c r="C739" t="s">
        <v>55</v>
      </c>
      <c r="D739" t="s">
        <v>221</v>
      </c>
      <c r="E739" t="s">
        <v>6</v>
      </c>
      <c r="F739" t="s">
        <v>55</v>
      </c>
      <c r="G739" t="s">
        <v>211</v>
      </c>
      <c r="H739">
        <v>0</v>
      </c>
      <c r="I739">
        <v>1</v>
      </c>
      <c r="J739">
        <v>1</v>
      </c>
      <c r="K739">
        <v>10</v>
      </c>
      <c r="L739" t="s">
        <v>228</v>
      </c>
      <c r="M739" t="s">
        <v>223</v>
      </c>
      <c r="N739">
        <v>0.30349999999999999</v>
      </c>
      <c r="O739" t="s">
        <v>214</v>
      </c>
      <c r="P739">
        <v>0.30349999999999999</v>
      </c>
      <c r="Q739">
        <v>20</v>
      </c>
    </row>
    <row r="740" spans="1:17" x14ac:dyDescent="0.2">
      <c r="A740">
        <v>8012505</v>
      </c>
      <c r="C740" t="s">
        <v>55</v>
      </c>
      <c r="D740" t="s">
        <v>221</v>
      </c>
      <c r="E740" t="s">
        <v>69</v>
      </c>
      <c r="F740" t="s">
        <v>55</v>
      </c>
      <c r="G740" t="s">
        <v>211</v>
      </c>
      <c r="H740">
        <v>0</v>
      </c>
      <c r="I740">
        <v>1</v>
      </c>
      <c r="J740">
        <v>1</v>
      </c>
      <c r="K740">
        <v>10</v>
      </c>
      <c r="L740" t="s">
        <v>219</v>
      </c>
      <c r="M740" t="s">
        <v>224</v>
      </c>
      <c r="N740">
        <v>0.30349999999999999</v>
      </c>
      <c r="O740" t="s">
        <v>214</v>
      </c>
      <c r="P740">
        <v>0.30349999999999999</v>
      </c>
      <c r="Q740">
        <v>20</v>
      </c>
    </row>
    <row r="741" spans="1:17" x14ac:dyDescent="0.2">
      <c r="A741">
        <v>8012505</v>
      </c>
      <c r="C741" t="s">
        <v>55</v>
      </c>
      <c r="D741" t="s">
        <v>221</v>
      </c>
      <c r="E741" t="s">
        <v>11</v>
      </c>
      <c r="F741" t="s">
        <v>55</v>
      </c>
      <c r="G741" t="s">
        <v>211</v>
      </c>
      <c r="H741">
        <v>0</v>
      </c>
      <c r="I741">
        <v>0.7</v>
      </c>
      <c r="J741">
        <v>0.7</v>
      </c>
      <c r="K741">
        <v>10</v>
      </c>
      <c r="L741" t="s">
        <v>228</v>
      </c>
      <c r="M741" t="s">
        <v>226</v>
      </c>
      <c r="N741">
        <v>0.30399999999999999</v>
      </c>
      <c r="O741" t="s">
        <v>214</v>
      </c>
      <c r="P741">
        <v>0.30399999999999999</v>
      </c>
      <c r="Q741">
        <v>20</v>
      </c>
    </row>
    <row r="742" spans="1:17" x14ac:dyDescent="0.2">
      <c r="A742">
        <v>8012505</v>
      </c>
      <c r="C742" t="s">
        <v>55</v>
      </c>
      <c r="D742" t="s">
        <v>221</v>
      </c>
      <c r="E742" t="s">
        <v>11</v>
      </c>
      <c r="F742" t="s">
        <v>55</v>
      </c>
      <c r="G742" t="s">
        <v>211</v>
      </c>
      <c r="H742">
        <v>0</v>
      </c>
      <c r="I742">
        <v>0.7</v>
      </c>
      <c r="J742">
        <v>0.7</v>
      </c>
      <c r="K742">
        <v>10</v>
      </c>
      <c r="L742" t="s">
        <v>228</v>
      </c>
      <c r="M742" t="s">
        <v>227</v>
      </c>
      <c r="N742">
        <v>0.30399999999999999</v>
      </c>
      <c r="O742" t="s">
        <v>214</v>
      </c>
      <c r="P742">
        <v>0.30399999999999999</v>
      </c>
      <c r="Q742">
        <v>20</v>
      </c>
    </row>
    <row r="743" spans="1:17" x14ac:dyDescent="0.2">
      <c r="A743">
        <v>8012505</v>
      </c>
      <c r="C743" t="s">
        <v>55</v>
      </c>
      <c r="D743" t="s">
        <v>221</v>
      </c>
      <c r="E743" t="s">
        <v>69</v>
      </c>
      <c r="F743" t="s">
        <v>55</v>
      </c>
      <c r="G743" t="s">
        <v>211</v>
      </c>
      <c r="H743">
        <v>0</v>
      </c>
      <c r="I743">
        <v>1</v>
      </c>
      <c r="J743">
        <v>1</v>
      </c>
      <c r="K743">
        <v>10</v>
      </c>
      <c r="L743" t="s">
        <v>219</v>
      </c>
      <c r="M743" t="s">
        <v>229</v>
      </c>
      <c r="N743">
        <v>0.30399999999999999</v>
      </c>
      <c r="O743" t="s">
        <v>214</v>
      </c>
      <c r="P743">
        <v>0.30399999999999999</v>
      </c>
      <c r="Q743">
        <v>20</v>
      </c>
    </row>
    <row r="744" spans="1:17" x14ac:dyDescent="0.2">
      <c r="A744">
        <v>8012506</v>
      </c>
      <c r="C744" t="s">
        <v>55</v>
      </c>
      <c r="D744" t="s">
        <v>221</v>
      </c>
      <c r="E744" t="s">
        <v>292</v>
      </c>
      <c r="F744" t="s">
        <v>55</v>
      </c>
      <c r="G744" t="s">
        <v>222</v>
      </c>
      <c r="H744">
        <v>0</v>
      </c>
      <c r="I744">
        <v>2.2000000000000001E-3</v>
      </c>
      <c r="J744">
        <v>2.2000000000000001E-3</v>
      </c>
      <c r="K744">
        <v>20</v>
      </c>
      <c r="L744" t="s">
        <v>225</v>
      </c>
      <c r="M744" t="s">
        <v>213</v>
      </c>
      <c r="N744">
        <v>0.4047</v>
      </c>
      <c r="O744" t="s">
        <v>214</v>
      </c>
      <c r="P744">
        <v>0.4047</v>
      </c>
      <c r="Q744">
        <v>20</v>
      </c>
    </row>
    <row r="745" spans="1:17" x14ac:dyDescent="0.2">
      <c r="A745">
        <v>8012506</v>
      </c>
      <c r="C745" t="s">
        <v>55</v>
      </c>
      <c r="D745" t="s">
        <v>221</v>
      </c>
      <c r="E745" t="s">
        <v>1</v>
      </c>
      <c r="F745" t="s">
        <v>55</v>
      </c>
      <c r="G745" t="s">
        <v>211</v>
      </c>
      <c r="H745">
        <v>0</v>
      </c>
      <c r="I745">
        <v>1.5</v>
      </c>
      <c r="J745">
        <v>1.5</v>
      </c>
      <c r="K745">
        <v>10</v>
      </c>
      <c r="L745" t="s">
        <v>228</v>
      </c>
      <c r="M745" t="s">
        <v>217</v>
      </c>
      <c r="N745">
        <v>0.4047</v>
      </c>
      <c r="O745" t="s">
        <v>214</v>
      </c>
      <c r="P745">
        <v>0.4047</v>
      </c>
      <c r="Q745">
        <v>20</v>
      </c>
    </row>
    <row r="746" spans="1:17" x14ac:dyDescent="0.2">
      <c r="A746">
        <v>8012507</v>
      </c>
      <c r="C746" t="s">
        <v>55</v>
      </c>
      <c r="D746" t="s">
        <v>221</v>
      </c>
      <c r="E746" t="s">
        <v>16</v>
      </c>
      <c r="F746" t="s">
        <v>55</v>
      </c>
      <c r="G746" t="s">
        <v>222</v>
      </c>
      <c r="H746">
        <v>0</v>
      </c>
      <c r="I746">
        <v>5.0000000000000001E-4</v>
      </c>
      <c r="J746">
        <v>5.0000000000000001E-4</v>
      </c>
      <c r="K746">
        <v>16</v>
      </c>
      <c r="L746" t="s">
        <v>225</v>
      </c>
      <c r="M746" t="s">
        <v>213</v>
      </c>
      <c r="N746">
        <v>0.30349999999999999</v>
      </c>
      <c r="O746" t="s">
        <v>214</v>
      </c>
      <c r="P746">
        <v>0.30349999999999999</v>
      </c>
      <c r="Q746">
        <v>20</v>
      </c>
    </row>
    <row r="747" spans="1:17" x14ac:dyDescent="0.2">
      <c r="A747">
        <v>8012507</v>
      </c>
      <c r="C747" t="s">
        <v>55</v>
      </c>
      <c r="D747" t="s">
        <v>221</v>
      </c>
      <c r="E747" t="s">
        <v>1</v>
      </c>
      <c r="F747" t="s">
        <v>55</v>
      </c>
      <c r="G747" t="s">
        <v>211</v>
      </c>
      <c r="H747">
        <v>0</v>
      </c>
      <c r="I747">
        <v>1.5</v>
      </c>
      <c r="J747">
        <v>1.5</v>
      </c>
      <c r="K747">
        <v>10</v>
      </c>
      <c r="L747" t="s">
        <v>228</v>
      </c>
      <c r="M747" t="s">
        <v>217</v>
      </c>
      <c r="N747">
        <v>0.30349999999999999</v>
      </c>
      <c r="O747" t="s">
        <v>214</v>
      </c>
      <c r="P747">
        <v>0.30349999999999999</v>
      </c>
      <c r="Q747">
        <v>20</v>
      </c>
    </row>
    <row r="748" spans="1:17" x14ac:dyDescent="0.2">
      <c r="A748">
        <v>8012507</v>
      </c>
      <c r="C748" t="s">
        <v>55</v>
      </c>
      <c r="D748" t="s">
        <v>221</v>
      </c>
      <c r="E748" t="s">
        <v>21</v>
      </c>
      <c r="F748" t="s">
        <v>55</v>
      </c>
      <c r="G748" t="s">
        <v>211</v>
      </c>
      <c r="H748">
        <v>0</v>
      </c>
      <c r="I748">
        <v>7.4999999999999997E-2</v>
      </c>
      <c r="J748">
        <v>7.4999999999999997E-2</v>
      </c>
      <c r="K748">
        <v>10</v>
      </c>
      <c r="L748" t="s">
        <v>234</v>
      </c>
      <c r="M748" t="s">
        <v>218</v>
      </c>
      <c r="N748">
        <v>0.30349999999999999</v>
      </c>
      <c r="O748" t="s">
        <v>214</v>
      </c>
      <c r="P748">
        <v>0.30349999999999999</v>
      </c>
      <c r="Q748">
        <v>20</v>
      </c>
    </row>
    <row r="749" spans="1:17" x14ac:dyDescent="0.2">
      <c r="A749">
        <v>8012701</v>
      </c>
      <c r="C749" t="s">
        <v>55</v>
      </c>
      <c r="D749" t="s">
        <v>221</v>
      </c>
      <c r="E749" t="s">
        <v>292</v>
      </c>
      <c r="F749" t="s">
        <v>55</v>
      </c>
      <c r="G749" t="s">
        <v>222</v>
      </c>
      <c r="H749">
        <v>0</v>
      </c>
      <c r="I749">
        <v>4.0800000000000003E-2</v>
      </c>
      <c r="J749">
        <v>4.0800000000000003E-2</v>
      </c>
      <c r="K749">
        <v>20</v>
      </c>
      <c r="L749" t="s">
        <v>225</v>
      </c>
      <c r="M749" t="s">
        <v>213</v>
      </c>
      <c r="N749">
        <v>0.1012</v>
      </c>
      <c r="O749" t="s">
        <v>214</v>
      </c>
      <c r="P749">
        <v>0.1012</v>
      </c>
      <c r="Q749">
        <v>20</v>
      </c>
    </row>
    <row r="750" spans="1:17" x14ac:dyDescent="0.2">
      <c r="A750">
        <v>8012701</v>
      </c>
      <c r="C750" t="s">
        <v>55</v>
      </c>
      <c r="D750" t="s">
        <v>221</v>
      </c>
      <c r="E750" t="s">
        <v>12</v>
      </c>
      <c r="F750" t="s">
        <v>55</v>
      </c>
      <c r="G750" t="s">
        <v>211</v>
      </c>
      <c r="H750">
        <v>0</v>
      </c>
      <c r="I750">
        <v>1.5</v>
      </c>
      <c r="J750">
        <v>1.5</v>
      </c>
      <c r="K750">
        <v>10</v>
      </c>
      <c r="L750" t="s">
        <v>228</v>
      </c>
      <c r="M750" t="s">
        <v>217</v>
      </c>
      <c r="N750">
        <v>0.1012</v>
      </c>
      <c r="O750" t="s">
        <v>214</v>
      </c>
      <c r="P750">
        <v>0.1012</v>
      </c>
      <c r="Q750">
        <v>20</v>
      </c>
    </row>
    <row r="751" spans="1:17" x14ac:dyDescent="0.2">
      <c r="A751">
        <v>8012701</v>
      </c>
      <c r="C751" t="s">
        <v>55</v>
      </c>
      <c r="D751" t="s">
        <v>221</v>
      </c>
      <c r="E751" t="s">
        <v>11</v>
      </c>
      <c r="F751" t="s">
        <v>55</v>
      </c>
      <c r="G751" t="s">
        <v>211</v>
      </c>
      <c r="H751">
        <v>0</v>
      </c>
      <c r="I751">
        <v>1.8</v>
      </c>
      <c r="J751">
        <v>1.8</v>
      </c>
      <c r="K751">
        <v>10</v>
      </c>
      <c r="L751" t="s">
        <v>228</v>
      </c>
      <c r="M751" t="s">
        <v>218</v>
      </c>
      <c r="N751">
        <v>0.1012</v>
      </c>
      <c r="O751" t="s">
        <v>214</v>
      </c>
      <c r="P751">
        <v>0.1012</v>
      </c>
      <c r="Q751">
        <v>20</v>
      </c>
    </row>
    <row r="752" spans="1:17" x14ac:dyDescent="0.2">
      <c r="A752">
        <v>8012701</v>
      </c>
      <c r="C752" t="s">
        <v>55</v>
      </c>
      <c r="D752" t="s">
        <v>221</v>
      </c>
      <c r="E752" t="s">
        <v>8</v>
      </c>
      <c r="F752" t="s">
        <v>55</v>
      </c>
      <c r="G752" t="s">
        <v>211</v>
      </c>
      <c r="H752">
        <v>0</v>
      </c>
      <c r="I752">
        <v>2.9</v>
      </c>
      <c r="J752">
        <v>2.9</v>
      </c>
      <c r="K752">
        <v>10</v>
      </c>
      <c r="L752" t="s">
        <v>228</v>
      </c>
      <c r="M752" t="s">
        <v>220</v>
      </c>
      <c r="N752">
        <v>0.1012</v>
      </c>
      <c r="O752" t="s">
        <v>214</v>
      </c>
      <c r="P752">
        <v>0.1012</v>
      </c>
      <c r="Q752">
        <v>20</v>
      </c>
    </row>
    <row r="753" spans="1:17" x14ac:dyDescent="0.2">
      <c r="A753">
        <v>8012701</v>
      </c>
      <c r="C753" t="s">
        <v>55</v>
      </c>
      <c r="D753" t="s">
        <v>221</v>
      </c>
      <c r="E753" t="s">
        <v>40</v>
      </c>
      <c r="F753" t="s">
        <v>55</v>
      </c>
      <c r="G753" t="s">
        <v>211</v>
      </c>
      <c r="H753">
        <v>0</v>
      </c>
      <c r="I753">
        <v>1</v>
      </c>
      <c r="J753">
        <v>1</v>
      </c>
      <c r="K753">
        <v>10</v>
      </c>
      <c r="L753" t="s">
        <v>219</v>
      </c>
      <c r="M753" t="s">
        <v>223</v>
      </c>
      <c r="N753">
        <v>0.1012</v>
      </c>
      <c r="O753" t="s">
        <v>214</v>
      </c>
      <c r="P753">
        <v>0.1012</v>
      </c>
      <c r="Q753">
        <v>20</v>
      </c>
    </row>
    <row r="754" spans="1:17" x14ac:dyDescent="0.2">
      <c r="A754">
        <v>8012701</v>
      </c>
      <c r="C754" t="s">
        <v>55</v>
      </c>
      <c r="D754" t="s">
        <v>221</v>
      </c>
      <c r="E754" t="s">
        <v>40</v>
      </c>
      <c r="F754" t="s">
        <v>55</v>
      </c>
      <c r="G754" t="s">
        <v>211</v>
      </c>
      <c r="H754">
        <v>0</v>
      </c>
      <c r="I754">
        <v>1</v>
      </c>
      <c r="J754">
        <v>1</v>
      </c>
      <c r="K754">
        <v>10</v>
      </c>
      <c r="L754" t="s">
        <v>219</v>
      </c>
      <c r="M754" t="s">
        <v>224</v>
      </c>
      <c r="N754">
        <v>0.10100000000000001</v>
      </c>
      <c r="O754" t="s">
        <v>214</v>
      </c>
      <c r="P754">
        <v>0.10100000000000001</v>
      </c>
      <c r="Q754">
        <v>20</v>
      </c>
    </row>
    <row r="755" spans="1:17" x14ac:dyDescent="0.2">
      <c r="A755">
        <v>8012702</v>
      </c>
      <c r="C755" t="s">
        <v>55</v>
      </c>
      <c r="D755" t="s">
        <v>221</v>
      </c>
      <c r="E755" t="s">
        <v>7</v>
      </c>
      <c r="F755" t="s">
        <v>55</v>
      </c>
      <c r="G755" t="s">
        <v>222</v>
      </c>
      <c r="H755">
        <v>0</v>
      </c>
      <c r="I755">
        <v>4.0000000000000002E-4</v>
      </c>
      <c r="J755">
        <v>4.0000000000000002E-4</v>
      </c>
      <c r="K755">
        <v>20</v>
      </c>
      <c r="L755" t="s">
        <v>225</v>
      </c>
      <c r="M755" t="s">
        <v>213</v>
      </c>
      <c r="N755">
        <v>0.80940000000000001</v>
      </c>
      <c r="O755" t="s">
        <v>214</v>
      </c>
      <c r="P755">
        <v>0.80940000000000001</v>
      </c>
      <c r="Q755">
        <v>20</v>
      </c>
    </row>
    <row r="756" spans="1:17" x14ac:dyDescent="0.2">
      <c r="A756">
        <v>8012702</v>
      </c>
      <c r="C756" t="s">
        <v>55</v>
      </c>
      <c r="D756" t="s">
        <v>221</v>
      </c>
      <c r="E756" t="s">
        <v>41</v>
      </c>
      <c r="F756" t="s">
        <v>55</v>
      </c>
      <c r="G756" t="s">
        <v>222</v>
      </c>
      <c r="H756">
        <v>0</v>
      </c>
      <c r="I756">
        <v>4.0000000000000002E-4</v>
      </c>
      <c r="J756">
        <v>4.0000000000000002E-4</v>
      </c>
      <c r="K756">
        <v>20</v>
      </c>
      <c r="L756" t="s">
        <v>225</v>
      </c>
      <c r="M756" t="s">
        <v>217</v>
      </c>
      <c r="N756">
        <v>0.80940000000000001</v>
      </c>
      <c r="O756" t="s">
        <v>214</v>
      </c>
      <c r="P756">
        <v>0.80940000000000001</v>
      </c>
      <c r="Q756">
        <v>20</v>
      </c>
    </row>
    <row r="757" spans="1:17" x14ac:dyDescent="0.2">
      <c r="A757">
        <v>8012702</v>
      </c>
      <c r="C757" t="s">
        <v>55</v>
      </c>
      <c r="D757" t="s">
        <v>221</v>
      </c>
      <c r="E757" t="s">
        <v>12</v>
      </c>
      <c r="F757" t="s">
        <v>55</v>
      </c>
      <c r="G757" t="s">
        <v>211</v>
      </c>
      <c r="H757">
        <v>0</v>
      </c>
      <c r="I757">
        <v>1.5</v>
      </c>
      <c r="J757">
        <v>1.5</v>
      </c>
      <c r="K757">
        <v>10</v>
      </c>
      <c r="L757" t="s">
        <v>228</v>
      </c>
      <c r="M757" t="s">
        <v>218</v>
      </c>
      <c r="N757">
        <v>0.80940000000000001</v>
      </c>
      <c r="O757" t="s">
        <v>214</v>
      </c>
      <c r="P757">
        <v>0.80940000000000001</v>
      </c>
      <c r="Q757">
        <v>20</v>
      </c>
    </row>
    <row r="758" spans="1:17" x14ac:dyDescent="0.2">
      <c r="A758">
        <v>8012702</v>
      </c>
      <c r="C758" t="s">
        <v>55</v>
      </c>
      <c r="D758" t="s">
        <v>221</v>
      </c>
      <c r="E758" t="s">
        <v>11</v>
      </c>
      <c r="F758" t="s">
        <v>55</v>
      </c>
      <c r="G758" t="s">
        <v>211</v>
      </c>
      <c r="H758">
        <v>0</v>
      </c>
      <c r="I758">
        <v>1.8</v>
      </c>
      <c r="J758">
        <v>1.8</v>
      </c>
      <c r="K758">
        <v>10</v>
      </c>
      <c r="L758" t="s">
        <v>228</v>
      </c>
      <c r="M758" t="s">
        <v>220</v>
      </c>
      <c r="N758">
        <v>0.80940000000000001</v>
      </c>
      <c r="O758" t="s">
        <v>214</v>
      </c>
      <c r="P758">
        <v>0.80940000000000001</v>
      </c>
      <c r="Q758">
        <v>20</v>
      </c>
    </row>
    <row r="759" spans="1:17" x14ac:dyDescent="0.2">
      <c r="A759">
        <v>8012702</v>
      </c>
      <c r="C759" t="s">
        <v>55</v>
      </c>
      <c r="D759" t="s">
        <v>221</v>
      </c>
      <c r="E759" t="s">
        <v>307</v>
      </c>
      <c r="F759" t="s">
        <v>55</v>
      </c>
      <c r="G759" t="s">
        <v>231</v>
      </c>
      <c r="H759">
        <v>0</v>
      </c>
      <c r="I759">
        <v>10</v>
      </c>
      <c r="J759">
        <v>10</v>
      </c>
      <c r="K759">
        <v>9</v>
      </c>
      <c r="L759" t="s">
        <v>232</v>
      </c>
      <c r="M759" t="s">
        <v>223</v>
      </c>
      <c r="N759">
        <v>0.80940000000000001</v>
      </c>
      <c r="O759" t="s">
        <v>214</v>
      </c>
      <c r="P759">
        <v>0.80940000000000001</v>
      </c>
      <c r="Q759">
        <v>20</v>
      </c>
    </row>
    <row r="760" spans="1:17" x14ac:dyDescent="0.2">
      <c r="A760">
        <v>8012702</v>
      </c>
      <c r="C760" t="s">
        <v>55</v>
      </c>
      <c r="D760" t="s">
        <v>221</v>
      </c>
      <c r="E760" t="s">
        <v>8</v>
      </c>
      <c r="F760" t="s">
        <v>55</v>
      </c>
      <c r="G760" t="s">
        <v>211</v>
      </c>
      <c r="H760">
        <v>0</v>
      </c>
      <c r="I760">
        <v>2.9</v>
      </c>
      <c r="J760">
        <v>2.9</v>
      </c>
      <c r="K760">
        <v>10</v>
      </c>
      <c r="L760" t="s">
        <v>228</v>
      </c>
      <c r="M760" t="s">
        <v>224</v>
      </c>
      <c r="N760">
        <v>0.80940000000000001</v>
      </c>
      <c r="O760" t="s">
        <v>214</v>
      </c>
      <c r="P760">
        <v>0.80940000000000001</v>
      </c>
      <c r="Q760">
        <v>20</v>
      </c>
    </row>
    <row r="761" spans="1:17" x14ac:dyDescent="0.2">
      <c r="A761">
        <v>8012702</v>
      </c>
      <c r="C761" t="s">
        <v>55</v>
      </c>
      <c r="D761" t="s">
        <v>221</v>
      </c>
      <c r="E761" t="s">
        <v>40</v>
      </c>
      <c r="F761" t="s">
        <v>55</v>
      </c>
      <c r="G761" t="s">
        <v>211</v>
      </c>
      <c r="H761">
        <v>0</v>
      </c>
      <c r="I761">
        <v>1</v>
      </c>
      <c r="J761">
        <v>1</v>
      </c>
      <c r="K761">
        <v>10</v>
      </c>
      <c r="L761" t="s">
        <v>219</v>
      </c>
      <c r="M761" t="s">
        <v>226</v>
      </c>
      <c r="N761">
        <v>0.80940000000000001</v>
      </c>
      <c r="O761" t="s">
        <v>214</v>
      </c>
      <c r="P761">
        <v>0.80940000000000001</v>
      </c>
      <c r="Q761">
        <v>20</v>
      </c>
    </row>
    <row r="762" spans="1:17" x14ac:dyDescent="0.2">
      <c r="A762">
        <v>8012702</v>
      </c>
      <c r="C762" t="s">
        <v>55</v>
      </c>
      <c r="D762" t="s">
        <v>221</v>
      </c>
      <c r="E762" t="s">
        <v>40</v>
      </c>
      <c r="F762" t="s">
        <v>55</v>
      </c>
      <c r="G762" t="s">
        <v>211</v>
      </c>
      <c r="H762">
        <v>0</v>
      </c>
      <c r="I762">
        <v>1</v>
      </c>
      <c r="J762">
        <v>1</v>
      </c>
      <c r="K762">
        <v>10</v>
      </c>
      <c r="L762" t="s">
        <v>219</v>
      </c>
      <c r="M762" t="s">
        <v>227</v>
      </c>
      <c r="N762">
        <v>0.80900000000000005</v>
      </c>
      <c r="O762" t="s">
        <v>214</v>
      </c>
      <c r="P762">
        <v>0.80900000000000005</v>
      </c>
      <c r="Q762">
        <v>20</v>
      </c>
    </row>
    <row r="763" spans="1:17" x14ac:dyDescent="0.2">
      <c r="A763">
        <v>8012702</v>
      </c>
      <c r="C763" t="s">
        <v>55</v>
      </c>
      <c r="D763" t="s">
        <v>221</v>
      </c>
      <c r="E763" t="s">
        <v>4</v>
      </c>
      <c r="F763" t="s">
        <v>55</v>
      </c>
      <c r="G763" t="s">
        <v>211</v>
      </c>
      <c r="H763">
        <v>0</v>
      </c>
      <c r="I763">
        <v>0.3</v>
      </c>
      <c r="J763">
        <v>0.3</v>
      </c>
      <c r="K763">
        <v>10</v>
      </c>
      <c r="L763" t="s">
        <v>219</v>
      </c>
      <c r="M763" t="s">
        <v>229</v>
      </c>
      <c r="N763">
        <v>0.80940000000000001</v>
      </c>
      <c r="O763" t="s">
        <v>214</v>
      </c>
      <c r="P763">
        <v>0.80940000000000001</v>
      </c>
      <c r="Q763">
        <v>20</v>
      </c>
    </row>
    <row r="764" spans="1:17" x14ac:dyDescent="0.2">
      <c r="A764">
        <v>8012702</v>
      </c>
      <c r="C764" t="s">
        <v>55</v>
      </c>
      <c r="D764" t="s">
        <v>221</v>
      </c>
      <c r="E764" t="s">
        <v>21</v>
      </c>
      <c r="F764" t="s">
        <v>55</v>
      </c>
      <c r="G764" t="s">
        <v>211</v>
      </c>
      <c r="H764">
        <v>0</v>
      </c>
      <c r="I764">
        <v>0.1</v>
      </c>
      <c r="J764">
        <v>0.1</v>
      </c>
      <c r="K764">
        <v>10</v>
      </c>
      <c r="L764" t="s">
        <v>234</v>
      </c>
      <c r="M764" t="s">
        <v>237</v>
      </c>
      <c r="N764">
        <v>0.80940000000000001</v>
      </c>
      <c r="O764" t="s">
        <v>214</v>
      </c>
      <c r="P764">
        <v>0.80940000000000001</v>
      </c>
      <c r="Q764">
        <v>20</v>
      </c>
    </row>
    <row r="765" spans="1:17" x14ac:dyDescent="0.2">
      <c r="A765">
        <v>8013101</v>
      </c>
      <c r="C765" t="s">
        <v>55</v>
      </c>
      <c r="D765" t="s">
        <v>221</v>
      </c>
      <c r="E765" t="s">
        <v>16</v>
      </c>
      <c r="F765" t="s">
        <v>55</v>
      </c>
      <c r="G765" t="s">
        <v>222</v>
      </c>
      <c r="H765">
        <v>0</v>
      </c>
      <c r="I765">
        <v>5.3E-3</v>
      </c>
      <c r="J765">
        <v>5.3E-3</v>
      </c>
      <c r="K765">
        <v>16</v>
      </c>
      <c r="L765" t="s">
        <v>225</v>
      </c>
      <c r="M765" t="s">
        <v>213</v>
      </c>
      <c r="N765">
        <v>41.884399999999999</v>
      </c>
      <c r="O765" t="s">
        <v>214</v>
      </c>
      <c r="P765">
        <v>41.884399999999999</v>
      </c>
      <c r="Q765">
        <v>20</v>
      </c>
    </row>
    <row r="766" spans="1:17" x14ac:dyDescent="0.2">
      <c r="A766">
        <v>8013101</v>
      </c>
      <c r="B766" s="19">
        <v>42119</v>
      </c>
      <c r="C766" t="s">
        <v>55</v>
      </c>
      <c r="D766" t="s">
        <v>221</v>
      </c>
      <c r="E766" t="s">
        <v>17</v>
      </c>
      <c r="F766" t="s">
        <v>55</v>
      </c>
      <c r="G766" t="s">
        <v>211</v>
      </c>
      <c r="H766">
        <v>0</v>
      </c>
      <c r="I766">
        <v>0.8</v>
      </c>
      <c r="J766">
        <v>0.8</v>
      </c>
      <c r="K766">
        <v>10</v>
      </c>
      <c r="L766" t="s">
        <v>344</v>
      </c>
      <c r="M766" t="s">
        <v>217</v>
      </c>
      <c r="N766">
        <v>41.884399999999999</v>
      </c>
      <c r="O766" t="s">
        <v>214</v>
      </c>
      <c r="P766">
        <v>41.884399999999999</v>
      </c>
      <c r="Q766">
        <v>20</v>
      </c>
    </row>
    <row r="767" spans="1:17" x14ac:dyDescent="0.2">
      <c r="A767">
        <v>8013101</v>
      </c>
      <c r="B767" s="19">
        <v>42119</v>
      </c>
      <c r="C767" t="s">
        <v>55</v>
      </c>
      <c r="D767" t="s">
        <v>221</v>
      </c>
      <c r="E767" t="s">
        <v>2</v>
      </c>
      <c r="F767" t="s">
        <v>55</v>
      </c>
      <c r="G767" t="s">
        <v>211</v>
      </c>
      <c r="H767">
        <v>0</v>
      </c>
      <c r="I767">
        <v>0.25</v>
      </c>
      <c r="J767">
        <v>0.25</v>
      </c>
      <c r="K767">
        <v>10</v>
      </c>
      <c r="L767" t="s">
        <v>344</v>
      </c>
      <c r="M767" t="s">
        <v>217</v>
      </c>
      <c r="N767">
        <v>41.884</v>
      </c>
      <c r="O767" t="s">
        <v>214</v>
      </c>
      <c r="P767">
        <v>41.884</v>
      </c>
      <c r="Q767">
        <v>20</v>
      </c>
    </row>
    <row r="768" spans="1:17" x14ac:dyDescent="0.2">
      <c r="A768">
        <v>8013101</v>
      </c>
      <c r="B768" s="19">
        <v>42119</v>
      </c>
      <c r="C768" t="s">
        <v>55</v>
      </c>
      <c r="D768" t="s">
        <v>221</v>
      </c>
      <c r="E768" t="s">
        <v>8</v>
      </c>
      <c r="F768" t="s">
        <v>55</v>
      </c>
      <c r="G768" t="s">
        <v>211</v>
      </c>
      <c r="H768">
        <v>0</v>
      </c>
      <c r="I768">
        <v>2.9</v>
      </c>
      <c r="J768">
        <v>2.9</v>
      </c>
      <c r="K768">
        <v>10</v>
      </c>
      <c r="L768" t="s">
        <v>344</v>
      </c>
      <c r="M768" t="s">
        <v>217</v>
      </c>
      <c r="N768">
        <v>41.884</v>
      </c>
      <c r="O768" t="s">
        <v>214</v>
      </c>
      <c r="P768">
        <v>41.884</v>
      </c>
      <c r="Q768">
        <v>20</v>
      </c>
    </row>
    <row r="769" spans="1:17" x14ac:dyDescent="0.2">
      <c r="A769">
        <v>8013101</v>
      </c>
      <c r="B769" s="19">
        <v>42143</v>
      </c>
      <c r="C769" t="s">
        <v>55</v>
      </c>
      <c r="D769" t="s">
        <v>221</v>
      </c>
      <c r="E769" t="s">
        <v>73</v>
      </c>
      <c r="F769" t="s">
        <v>55</v>
      </c>
      <c r="G769" t="s">
        <v>211</v>
      </c>
      <c r="H769">
        <v>0</v>
      </c>
      <c r="I769">
        <v>1.3</v>
      </c>
      <c r="J769">
        <v>1.3</v>
      </c>
      <c r="K769">
        <v>10</v>
      </c>
      <c r="L769" t="s">
        <v>219</v>
      </c>
      <c r="M769" t="s">
        <v>218</v>
      </c>
      <c r="N769">
        <v>41.884399999999999</v>
      </c>
      <c r="O769" t="s">
        <v>214</v>
      </c>
      <c r="P769">
        <v>41.884399999999999</v>
      </c>
      <c r="Q769">
        <v>20</v>
      </c>
    </row>
    <row r="770" spans="1:17" x14ac:dyDescent="0.2">
      <c r="A770">
        <v>8013101</v>
      </c>
      <c r="B770" s="19">
        <v>42159</v>
      </c>
      <c r="C770" t="s">
        <v>55</v>
      </c>
      <c r="D770" t="s">
        <v>221</v>
      </c>
      <c r="E770" t="s">
        <v>76</v>
      </c>
      <c r="F770" t="s">
        <v>55</v>
      </c>
      <c r="G770" t="s">
        <v>211</v>
      </c>
      <c r="H770">
        <v>0</v>
      </c>
      <c r="I770">
        <v>1.2</v>
      </c>
      <c r="J770">
        <v>1.2</v>
      </c>
      <c r="K770">
        <v>10</v>
      </c>
      <c r="L770" t="s">
        <v>228</v>
      </c>
      <c r="M770" t="s">
        <v>220</v>
      </c>
      <c r="N770">
        <v>41.884399999999999</v>
      </c>
      <c r="O770" t="s">
        <v>214</v>
      </c>
      <c r="P770">
        <v>41.884399999999999</v>
      </c>
      <c r="Q770">
        <v>20</v>
      </c>
    </row>
    <row r="771" spans="1:17" x14ac:dyDescent="0.2">
      <c r="A771">
        <v>8013101</v>
      </c>
      <c r="B771" s="19">
        <v>42159</v>
      </c>
      <c r="C771" t="s">
        <v>55</v>
      </c>
      <c r="D771" t="s">
        <v>221</v>
      </c>
      <c r="E771" t="s">
        <v>297</v>
      </c>
      <c r="F771" t="s">
        <v>55</v>
      </c>
      <c r="G771" t="s">
        <v>211</v>
      </c>
      <c r="H771">
        <v>0</v>
      </c>
      <c r="I771">
        <v>0.3</v>
      </c>
      <c r="J771">
        <v>0.3</v>
      </c>
      <c r="K771">
        <v>10</v>
      </c>
      <c r="L771" t="s">
        <v>234</v>
      </c>
      <c r="M771" t="s">
        <v>220</v>
      </c>
      <c r="N771">
        <v>41.884</v>
      </c>
      <c r="O771" t="s">
        <v>214</v>
      </c>
      <c r="P771">
        <v>41.884</v>
      </c>
      <c r="Q771">
        <v>20</v>
      </c>
    </row>
    <row r="772" spans="1:17" x14ac:dyDescent="0.2">
      <c r="A772">
        <v>8013101</v>
      </c>
      <c r="B772" s="19">
        <v>42163</v>
      </c>
      <c r="C772" t="s">
        <v>55</v>
      </c>
      <c r="D772" t="s">
        <v>221</v>
      </c>
      <c r="E772" t="s">
        <v>18</v>
      </c>
      <c r="F772" t="s">
        <v>55</v>
      </c>
      <c r="G772" t="s">
        <v>211</v>
      </c>
      <c r="H772">
        <v>0</v>
      </c>
      <c r="I772">
        <v>0.4</v>
      </c>
      <c r="J772">
        <v>0.4</v>
      </c>
      <c r="K772">
        <v>10</v>
      </c>
      <c r="L772" t="s">
        <v>234</v>
      </c>
      <c r="M772" t="s">
        <v>223</v>
      </c>
      <c r="N772">
        <v>41.884399999999999</v>
      </c>
      <c r="O772" t="s">
        <v>214</v>
      </c>
      <c r="P772">
        <v>41.884399999999999</v>
      </c>
      <c r="Q772">
        <v>20</v>
      </c>
    </row>
    <row r="773" spans="1:17" x14ac:dyDescent="0.2">
      <c r="A773">
        <v>8013101</v>
      </c>
      <c r="B773" s="19">
        <v>42166</v>
      </c>
      <c r="C773" t="s">
        <v>55</v>
      </c>
      <c r="D773" t="s">
        <v>221</v>
      </c>
      <c r="E773" t="s">
        <v>6</v>
      </c>
      <c r="F773" t="s">
        <v>55</v>
      </c>
      <c r="G773" t="s">
        <v>211</v>
      </c>
      <c r="H773">
        <v>0</v>
      </c>
      <c r="I773">
        <v>0.2</v>
      </c>
      <c r="J773">
        <v>0.2</v>
      </c>
      <c r="K773">
        <v>10</v>
      </c>
      <c r="L773" t="s">
        <v>228</v>
      </c>
      <c r="M773" t="s">
        <v>224</v>
      </c>
      <c r="N773">
        <v>41.884399999999999</v>
      </c>
      <c r="O773" t="s">
        <v>214</v>
      </c>
      <c r="P773">
        <v>41.884399999999999</v>
      </c>
      <c r="Q773">
        <v>20</v>
      </c>
    </row>
    <row r="774" spans="1:17" x14ac:dyDescent="0.2">
      <c r="A774">
        <v>8013101</v>
      </c>
      <c r="B774" s="19">
        <v>42166</v>
      </c>
      <c r="C774" t="s">
        <v>55</v>
      </c>
      <c r="D774" t="s">
        <v>221</v>
      </c>
      <c r="E774" t="s">
        <v>23</v>
      </c>
      <c r="F774" t="s">
        <v>55</v>
      </c>
      <c r="G774" t="s">
        <v>211</v>
      </c>
      <c r="H774">
        <v>0</v>
      </c>
      <c r="I774">
        <v>0.2</v>
      </c>
      <c r="J774">
        <v>0.2</v>
      </c>
      <c r="K774">
        <v>9</v>
      </c>
      <c r="L774" t="s">
        <v>228</v>
      </c>
      <c r="M774" t="s">
        <v>224</v>
      </c>
      <c r="N774">
        <v>41.884</v>
      </c>
      <c r="O774" t="s">
        <v>214</v>
      </c>
      <c r="P774">
        <v>41.884</v>
      </c>
      <c r="Q774">
        <v>20</v>
      </c>
    </row>
    <row r="775" spans="1:17" x14ac:dyDescent="0.2">
      <c r="A775">
        <v>8013101</v>
      </c>
      <c r="B775" s="19">
        <v>42171</v>
      </c>
      <c r="C775" t="s">
        <v>55</v>
      </c>
      <c r="D775" t="s">
        <v>221</v>
      </c>
      <c r="E775" t="s">
        <v>6</v>
      </c>
      <c r="F775" t="s">
        <v>55</v>
      </c>
      <c r="G775" t="s">
        <v>211</v>
      </c>
      <c r="H775">
        <v>0</v>
      </c>
      <c r="I775">
        <v>0.2</v>
      </c>
      <c r="J775">
        <v>0.2</v>
      </c>
      <c r="K775">
        <v>10</v>
      </c>
      <c r="L775" t="s">
        <v>228</v>
      </c>
      <c r="M775" t="s">
        <v>226</v>
      </c>
      <c r="N775">
        <v>41.884399999999999</v>
      </c>
      <c r="O775" t="s">
        <v>214</v>
      </c>
      <c r="P775">
        <v>41.884399999999999</v>
      </c>
      <c r="Q775">
        <v>20</v>
      </c>
    </row>
    <row r="776" spans="1:17" x14ac:dyDescent="0.2">
      <c r="A776">
        <v>8013101</v>
      </c>
      <c r="B776" s="19">
        <v>42171</v>
      </c>
      <c r="C776" t="s">
        <v>55</v>
      </c>
      <c r="D776" t="s">
        <v>221</v>
      </c>
      <c r="E776" t="s">
        <v>9</v>
      </c>
      <c r="F776" t="s">
        <v>55</v>
      </c>
      <c r="G776" t="s">
        <v>211</v>
      </c>
      <c r="H776">
        <v>0</v>
      </c>
      <c r="I776">
        <v>2.5</v>
      </c>
      <c r="J776">
        <v>2.5</v>
      </c>
      <c r="K776">
        <v>10</v>
      </c>
      <c r="L776" t="s">
        <v>228</v>
      </c>
      <c r="M776" t="s">
        <v>226</v>
      </c>
      <c r="N776">
        <v>41.884</v>
      </c>
      <c r="O776" t="s">
        <v>214</v>
      </c>
      <c r="P776">
        <v>41.884</v>
      </c>
      <c r="Q776">
        <v>20</v>
      </c>
    </row>
    <row r="777" spans="1:17" x14ac:dyDescent="0.2">
      <c r="A777">
        <v>8013101</v>
      </c>
      <c r="B777" s="19">
        <v>42171</v>
      </c>
      <c r="C777" t="s">
        <v>55</v>
      </c>
      <c r="D777" t="s">
        <v>221</v>
      </c>
      <c r="E777" t="s">
        <v>43</v>
      </c>
      <c r="F777" t="s">
        <v>55</v>
      </c>
      <c r="G777" t="s">
        <v>211</v>
      </c>
      <c r="H777">
        <v>0</v>
      </c>
      <c r="I777">
        <v>0.05</v>
      </c>
      <c r="J777">
        <v>0.05</v>
      </c>
      <c r="K777">
        <v>10</v>
      </c>
      <c r="L777" t="s">
        <v>234</v>
      </c>
      <c r="M777" t="s">
        <v>226</v>
      </c>
      <c r="N777">
        <v>41.884</v>
      </c>
      <c r="O777" t="s">
        <v>214</v>
      </c>
      <c r="P777">
        <v>41.884</v>
      </c>
      <c r="Q777">
        <v>20</v>
      </c>
    </row>
    <row r="778" spans="1:17" x14ac:dyDescent="0.2">
      <c r="A778">
        <v>8013101</v>
      </c>
      <c r="B778" s="19">
        <v>42177</v>
      </c>
      <c r="C778" t="s">
        <v>55</v>
      </c>
      <c r="D778" t="s">
        <v>221</v>
      </c>
      <c r="E778" t="s">
        <v>18</v>
      </c>
      <c r="F778" t="s">
        <v>55</v>
      </c>
      <c r="G778" t="s">
        <v>211</v>
      </c>
      <c r="H778">
        <v>0</v>
      </c>
      <c r="I778">
        <v>0.4</v>
      </c>
      <c r="J778">
        <v>0.4</v>
      </c>
      <c r="K778">
        <v>10</v>
      </c>
      <c r="L778" t="s">
        <v>234</v>
      </c>
      <c r="M778" t="s">
        <v>227</v>
      </c>
      <c r="N778">
        <v>41.884399999999999</v>
      </c>
      <c r="O778" t="s">
        <v>214</v>
      </c>
      <c r="P778">
        <v>41.884399999999999</v>
      </c>
      <c r="Q778">
        <v>20</v>
      </c>
    </row>
    <row r="779" spans="1:17" x14ac:dyDescent="0.2">
      <c r="A779">
        <v>8013101</v>
      </c>
      <c r="B779" s="19">
        <v>42186</v>
      </c>
      <c r="C779" t="s">
        <v>55</v>
      </c>
      <c r="D779" t="s">
        <v>221</v>
      </c>
      <c r="E779" t="s">
        <v>31</v>
      </c>
      <c r="F779" t="s">
        <v>55</v>
      </c>
      <c r="G779" t="s">
        <v>211</v>
      </c>
      <c r="H779">
        <v>0</v>
      </c>
      <c r="I779">
        <v>1</v>
      </c>
      <c r="J779">
        <v>1</v>
      </c>
      <c r="K779">
        <v>9</v>
      </c>
      <c r="L779" t="s">
        <v>219</v>
      </c>
      <c r="M779" t="s">
        <v>229</v>
      </c>
      <c r="N779">
        <v>41.884399999999999</v>
      </c>
      <c r="O779" t="s">
        <v>214</v>
      </c>
      <c r="P779">
        <v>41.884399999999999</v>
      </c>
      <c r="Q779">
        <v>20</v>
      </c>
    </row>
    <row r="780" spans="1:17" x14ac:dyDescent="0.2">
      <c r="A780">
        <v>8013101</v>
      </c>
      <c r="B780" s="19">
        <v>42186</v>
      </c>
      <c r="C780" t="s">
        <v>55</v>
      </c>
      <c r="D780" t="s">
        <v>221</v>
      </c>
      <c r="E780" t="s">
        <v>43</v>
      </c>
      <c r="F780" t="s">
        <v>55</v>
      </c>
      <c r="G780" t="s">
        <v>211</v>
      </c>
      <c r="H780">
        <v>0</v>
      </c>
      <c r="I780">
        <v>0.05</v>
      </c>
      <c r="J780">
        <v>0.05</v>
      </c>
      <c r="K780">
        <v>10</v>
      </c>
      <c r="L780" t="s">
        <v>234</v>
      </c>
      <c r="M780" t="s">
        <v>229</v>
      </c>
      <c r="N780">
        <v>41.884</v>
      </c>
      <c r="O780" t="s">
        <v>214</v>
      </c>
      <c r="P780">
        <v>41.884</v>
      </c>
      <c r="Q780">
        <v>20</v>
      </c>
    </row>
    <row r="781" spans="1:17" x14ac:dyDescent="0.2">
      <c r="A781">
        <v>8013101</v>
      </c>
      <c r="B781" s="19">
        <v>42175</v>
      </c>
      <c r="C781" t="s">
        <v>55</v>
      </c>
      <c r="D781" t="s">
        <v>221</v>
      </c>
      <c r="E781" t="s">
        <v>5</v>
      </c>
      <c r="F781" t="s">
        <v>55</v>
      </c>
      <c r="G781" t="s">
        <v>211</v>
      </c>
      <c r="H781">
        <v>0</v>
      </c>
      <c r="I781">
        <v>0.4</v>
      </c>
      <c r="J781">
        <v>0.4</v>
      </c>
      <c r="K781">
        <v>10</v>
      </c>
      <c r="L781" t="s">
        <v>219</v>
      </c>
      <c r="M781" t="s">
        <v>237</v>
      </c>
      <c r="N781">
        <v>41.884399999999999</v>
      </c>
      <c r="O781" t="s">
        <v>214</v>
      </c>
      <c r="P781">
        <v>41.884399999999999</v>
      </c>
      <c r="Q781">
        <v>20</v>
      </c>
    </row>
    <row r="782" spans="1:17" x14ac:dyDescent="0.2">
      <c r="A782">
        <v>8013101</v>
      </c>
      <c r="B782" s="19">
        <v>42175</v>
      </c>
      <c r="C782" t="s">
        <v>55</v>
      </c>
      <c r="D782" t="s">
        <v>221</v>
      </c>
      <c r="E782" t="s">
        <v>43</v>
      </c>
      <c r="F782" t="s">
        <v>55</v>
      </c>
      <c r="G782" t="s">
        <v>211</v>
      </c>
      <c r="H782">
        <v>0</v>
      </c>
      <c r="I782">
        <v>0.05</v>
      </c>
      <c r="J782">
        <v>0.05</v>
      </c>
      <c r="K782">
        <v>10</v>
      </c>
      <c r="L782" t="s">
        <v>234</v>
      </c>
      <c r="M782" t="s">
        <v>237</v>
      </c>
      <c r="N782">
        <v>41.884</v>
      </c>
      <c r="O782" t="s">
        <v>214</v>
      </c>
      <c r="P782">
        <v>41.884</v>
      </c>
      <c r="Q782">
        <v>20</v>
      </c>
    </row>
    <row r="783" spans="1:17" x14ac:dyDescent="0.2">
      <c r="A783">
        <v>8013101</v>
      </c>
      <c r="B783" s="19">
        <v>42219</v>
      </c>
      <c r="C783" t="s">
        <v>55</v>
      </c>
      <c r="D783" t="s">
        <v>221</v>
      </c>
      <c r="E783" t="s">
        <v>13</v>
      </c>
      <c r="F783" t="s">
        <v>55</v>
      </c>
      <c r="G783" t="s">
        <v>211</v>
      </c>
      <c r="H783">
        <v>0</v>
      </c>
      <c r="I783">
        <v>1</v>
      </c>
      <c r="J783">
        <v>1</v>
      </c>
      <c r="K783">
        <v>10</v>
      </c>
      <c r="L783" t="s">
        <v>219</v>
      </c>
      <c r="M783" t="s">
        <v>238</v>
      </c>
      <c r="N783">
        <v>41.884399999999999</v>
      </c>
      <c r="O783" t="s">
        <v>214</v>
      </c>
      <c r="P783">
        <v>41.884399999999999</v>
      </c>
      <c r="Q783">
        <v>20</v>
      </c>
    </row>
    <row r="784" spans="1:17" x14ac:dyDescent="0.2">
      <c r="A784">
        <v>8013101</v>
      </c>
      <c r="B784" s="19">
        <v>42219</v>
      </c>
      <c r="C784" t="s">
        <v>55</v>
      </c>
      <c r="D784" t="s">
        <v>221</v>
      </c>
      <c r="E784" t="s">
        <v>43</v>
      </c>
      <c r="F784" t="s">
        <v>55</v>
      </c>
      <c r="G784" t="s">
        <v>211</v>
      </c>
      <c r="H784">
        <v>0</v>
      </c>
      <c r="I784">
        <v>7.4999999999999997E-2</v>
      </c>
      <c r="J784">
        <v>7.4999999999999997E-2</v>
      </c>
      <c r="K784">
        <v>10</v>
      </c>
      <c r="L784" t="s">
        <v>234</v>
      </c>
      <c r="M784" t="s">
        <v>238</v>
      </c>
      <c r="N784">
        <v>41.884</v>
      </c>
      <c r="O784" t="s">
        <v>214</v>
      </c>
      <c r="P784">
        <v>41.884</v>
      </c>
      <c r="Q784">
        <v>20</v>
      </c>
    </row>
    <row r="785" spans="1:17" x14ac:dyDescent="0.2">
      <c r="A785">
        <v>8013101</v>
      </c>
      <c r="B785" s="19">
        <v>42234</v>
      </c>
      <c r="C785" t="s">
        <v>55</v>
      </c>
      <c r="D785" t="s">
        <v>221</v>
      </c>
      <c r="E785" t="s">
        <v>14</v>
      </c>
      <c r="F785" t="s">
        <v>55</v>
      </c>
      <c r="G785" t="s">
        <v>211</v>
      </c>
      <c r="H785">
        <v>0</v>
      </c>
      <c r="I785">
        <v>0.3</v>
      </c>
      <c r="J785">
        <v>0.3</v>
      </c>
      <c r="K785">
        <v>9</v>
      </c>
      <c r="L785" t="s">
        <v>219</v>
      </c>
      <c r="M785" t="s">
        <v>240</v>
      </c>
      <c r="N785">
        <v>41.884399999999999</v>
      </c>
      <c r="O785" t="s">
        <v>214</v>
      </c>
      <c r="P785">
        <v>41.884399999999999</v>
      </c>
      <c r="Q785">
        <v>20</v>
      </c>
    </row>
    <row r="786" spans="1:17" x14ac:dyDescent="0.2">
      <c r="A786">
        <v>8013101</v>
      </c>
      <c r="B786" s="19">
        <v>42234</v>
      </c>
      <c r="C786" t="s">
        <v>55</v>
      </c>
      <c r="D786" t="s">
        <v>221</v>
      </c>
      <c r="E786" t="s">
        <v>43</v>
      </c>
      <c r="F786" t="s">
        <v>55</v>
      </c>
      <c r="G786" t="s">
        <v>211</v>
      </c>
      <c r="H786">
        <v>0</v>
      </c>
      <c r="I786">
        <v>7.4999999999999997E-2</v>
      </c>
      <c r="J786">
        <v>7.4999999999999997E-2</v>
      </c>
      <c r="K786">
        <v>10</v>
      </c>
      <c r="L786" t="s">
        <v>234</v>
      </c>
      <c r="M786" t="s">
        <v>240</v>
      </c>
      <c r="N786">
        <v>41.884</v>
      </c>
      <c r="O786" t="s">
        <v>214</v>
      </c>
      <c r="P786">
        <v>41.884</v>
      </c>
      <c r="Q786">
        <v>20</v>
      </c>
    </row>
    <row r="787" spans="1:17" x14ac:dyDescent="0.2">
      <c r="A787">
        <v>8013101</v>
      </c>
      <c r="B787" s="19">
        <v>42250</v>
      </c>
      <c r="C787" t="s">
        <v>55</v>
      </c>
      <c r="D787" t="s">
        <v>221</v>
      </c>
      <c r="E787" t="s">
        <v>5</v>
      </c>
      <c r="F787" t="s">
        <v>55</v>
      </c>
      <c r="G787" t="s">
        <v>211</v>
      </c>
      <c r="H787">
        <v>0</v>
      </c>
      <c r="I787">
        <v>0.4</v>
      </c>
      <c r="J787">
        <v>0.4</v>
      </c>
      <c r="K787">
        <v>10</v>
      </c>
      <c r="L787" t="s">
        <v>219</v>
      </c>
      <c r="M787" t="s">
        <v>241</v>
      </c>
      <c r="N787">
        <v>41.884399999999999</v>
      </c>
      <c r="O787" t="s">
        <v>214</v>
      </c>
      <c r="P787">
        <v>41.884399999999999</v>
      </c>
      <c r="Q787">
        <v>20</v>
      </c>
    </row>
    <row r="788" spans="1:17" x14ac:dyDescent="0.2">
      <c r="A788">
        <v>8013101</v>
      </c>
      <c r="B788" s="19">
        <v>42265</v>
      </c>
      <c r="C788" t="s">
        <v>55</v>
      </c>
      <c r="D788" t="s">
        <v>221</v>
      </c>
      <c r="E788" t="s">
        <v>13</v>
      </c>
      <c r="F788" t="s">
        <v>55</v>
      </c>
      <c r="G788" t="s">
        <v>211</v>
      </c>
      <c r="H788">
        <v>0</v>
      </c>
      <c r="I788">
        <v>1</v>
      </c>
      <c r="J788">
        <v>1</v>
      </c>
      <c r="K788">
        <v>10</v>
      </c>
      <c r="L788" t="s">
        <v>219</v>
      </c>
      <c r="M788" t="s">
        <v>242</v>
      </c>
      <c r="N788">
        <v>41.884399999999999</v>
      </c>
      <c r="O788" t="s">
        <v>214</v>
      </c>
      <c r="P788">
        <v>41.884399999999999</v>
      </c>
      <c r="Q788">
        <v>20</v>
      </c>
    </row>
    <row r="789" spans="1:17" x14ac:dyDescent="0.2">
      <c r="A789">
        <v>8013101</v>
      </c>
      <c r="B789" s="19">
        <v>42265</v>
      </c>
      <c r="C789" t="s">
        <v>55</v>
      </c>
      <c r="D789" t="s">
        <v>221</v>
      </c>
      <c r="E789" t="s">
        <v>308</v>
      </c>
      <c r="F789" t="s">
        <v>55</v>
      </c>
      <c r="G789" t="s">
        <v>211</v>
      </c>
      <c r="H789">
        <v>0</v>
      </c>
      <c r="I789">
        <v>0.3</v>
      </c>
      <c r="J789">
        <v>0.3</v>
      </c>
      <c r="K789">
        <v>10</v>
      </c>
      <c r="L789" t="s">
        <v>234</v>
      </c>
      <c r="M789" t="s">
        <v>242</v>
      </c>
      <c r="N789">
        <v>41.884</v>
      </c>
      <c r="O789" t="s">
        <v>214</v>
      </c>
      <c r="P789">
        <v>41.884</v>
      </c>
      <c r="Q789">
        <v>20</v>
      </c>
    </row>
    <row r="790" spans="1:17" x14ac:dyDescent="0.2">
      <c r="A790">
        <v>8013101</v>
      </c>
      <c r="B790" s="19">
        <v>42278</v>
      </c>
      <c r="C790" t="s">
        <v>55</v>
      </c>
      <c r="D790" t="s">
        <v>221</v>
      </c>
      <c r="E790" t="s">
        <v>44</v>
      </c>
      <c r="F790" t="s">
        <v>55</v>
      </c>
      <c r="G790" t="s">
        <v>211</v>
      </c>
      <c r="H790">
        <v>0</v>
      </c>
      <c r="I790">
        <v>1.25</v>
      </c>
      <c r="J790">
        <v>1.25</v>
      </c>
      <c r="K790">
        <v>10</v>
      </c>
      <c r="L790" t="s">
        <v>219</v>
      </c>
      <c r="M790" t="s">
        <v>243</v>
      </c>
      <c r="N790">
        <v>41.884399999999999</v>
      </c>
      <c r="O790" t="s">
        <v>214</v>
      </c>
      <c r="P790">
        <v>41.884399999999999</v>
      </c>
      <c r="Q790">
        <v>20</v>
      </c>
    </row>
    <row r="791" spans="1:17" x14ac:dyDescent="0.2">
      <c r="A791">
        <v>8013401</v>
      </c>
      <c r="C791" t="s">
        <v>55</v>
      </c>
      <c r="D791" t="s">
        <v>221</v>
      </c>
      <c r="E791" t="s">
        <v>16</v>
      </c>
      <c r="F791" t="s">
        <v>55</v>
      </c>
      <c r="G791" t="s">
        <v>222</v>
      </c>
      <c r="H791">
        <v>0</v>
      </c>
      <c r="I791">
        <v>4.4999999999999997E-3</v>
      </c>
      <c r="J791">
        <v>4.4999999999999997E-3</v>
      </c>
      <c r="K791">
        <v>16</v>
      </c>
      <c r="L791" t="s">
        <v>225</v>
      </c>
      <c r="M791" t="s">
        <v>213</v>
      </c>
      <c r="N791">
        <v>1.214</v>
      </c>
      <c r="O791" t="s">
        <v>214</v>
      </c>
      <c r="P791">
        <v>1.214</v>
      </c>
      <c r="Q791">
        <v>20</v>
      </c>
    </row>
    <row r="792" spans="1:17" x14ac:dyDescent="0.2">
      <c r="A792">
        <v>8013401</v>
      </c>
      <c r="C792" t="s">
        <v>55</v>
      </c>
      <c r="D792" t="s">
        <v>210</v>
      </c>
      <c r="E792" t="s">
        <v>30</v>
      </c>
      <c r="F792" t="s">
        <v>55</v>
      </c>
      <c r="G792" t="s">
        <v>211</v>
      </c>
      <c r="H792">
        <v>0</v>
      </c>
      <c r="I792">
        <v>4</v>
      </c>
      <c r="J792">
        <v>4</v>
      </c>
      <c r="K792">
        <v>10</v>
      </c>
      <c r="L792" t="s">
        <v>212</v>
      </c>
      <c r="M792" t="s">
        <v>217</v>
      </c>
      <c r="N792">
        <v>1.214</v>
      </c>
      <c r="O792" t="s">
        <v>214</v>
      </c>
      <c r="P792">
        <v>1.214</v>
      </c>
      <c r="Q792">
        <v>20</v>
      </c>
    </row>
    <row r="793" spans="1:17" x14ac:dyDescent="0.2">
      <c r="A793">
        <v>8013401</v>
      </c>
      <c r="C793" t="s">
        <v>55</v>
      </c>
      <c r="D793" t="s">
        <v>221</v>
      </c>
      <c r="E793" t="s">
        <v>6</v>
      </c>
      <c r="F793" t="s">
        <v>55</v>
      </c>
      <c r="G793" t="s">
        <v>211</v>
      </c>
      <c r="H793">
        <v>0</v>
      </c>
      <c r="I793">
        <v>1.35</v>
      </c>
      <c r="J793">
        <v>1.35</v>
      </c>
      <c r="K793">
        <v>10</v>
      </c>
      <c r="L793" t="s">
        <v>228</v>
      </c>
      <c r="M793" t="s">
        <v>218</v>
      </c>
      <c r="N793">
        <v>1.214</v>
      </c>
      <c r="O793" t="s">
        <v>214</v>
      </c>
      <c r="P793">
        <v>1.214</v>
      </c>
      <c r="Q793">
        <v>20</v>
      </c>
    </row>
    <row r="794" spans="1:17" x14ac:dyDescent="0.2">
      <c r="A794">
        <v>8013401</v>
      </c>
      <c r="C794" t="s">
        <v>55</v>
      </c>
      <c r="D794" t="s">
        <v>221</v>
      </c>
      <c r="E794" t="s">
        <v>3</v>
      </c>
      <c r="F794" t="s">
        <v>55</v>
      </c>
      <c r="G794" t="s">
        <v>211</v>
      </c>
      <c r="H794">
        <v>0</v>
      </c>
      <c r="I794">
        <v>0.28000000000000003</v>
      </c>
      <c r="J794">
        <v>0.28000000000000003</v>
      </c>
      <c r="K794">
        <v>9</v>
      </c>
      <c r="L794" t="s">
        <v>235</v>
      </c>
      <c r="M794" t="s">
        <v>220</v>
      </c>
      <c r="N794">
        <v>1.214</v>
      </c>
      <c r="O794" t="s">
        <v>214</v>
      </c>
      <c r="P794">
        <v>1.214</v>
      </c>
      <c r="Q794">
        <v>20</v>
      </c>
    </row>
    <row r="795" spans="1:17" x14ac:dyDescent="0.2">
      <c r="A795">
        <v>8013401</v>
      </c>
      <c r="C795" t="s">
        <v>55</v>
      </c>
      <c r="D795" t="s">
        <v>221</v>
      </c>
      <c r="E795" t="s">
        <v>6</v>
      </c>
      <c r="F795" t="s">
        <v>55</v>
      </c>
      <c r="G795" t="s">
        <v>211</v>
      </c>
      <c r="H795">
        <v>0</v>
      </c>
      <c r="I795">
        <v>1</v>
      </c>
      <c r="J795">
        <v>1</v>
      </c>
      <c r="K795">
        <v>10</v>
      </c>
      <c r="L795" t="s">
        <v>228</v>
      </c>
      <c r="M795" t="s">
        <v>223</v>
      </c>
      <c r="N795">
        <v>1.214</v>
      </c>
      <c r="O795" t="s">
        <v>214</v>
      </c>
      <c r="P795">
        <v>1.214</v>
      </c>
      <c r="Q795">
        <v>20</v>
      </c>
    </row>
    <row r="796" spans="1:17" x14ac:dyDescent="0.2">
      <c r="A796">
        <v>8013401</v>
      </c>
      <c r="C796" t="s">
        <v>55</v>
      </c>
      <c r="D796" t="s">
        <v>221</v>
      </c>
      <c r="E796" t="s">
        <v>3</v>
      </c>
      <c r="F796" t="s">
        <v>55</v>
      </c>
      <c r="G796" t="s">
        <v>211</v>
      </c>
      <c r="H796">
        <v>0</v>
      </c>
      <c r="I796">
        <v>0.28000000000000003</v>
      </c>
      <c r="J796">
        <v>0.28000000000000003</v>
      </c>
      <c r="K796">
        <v>9</v>
      </c>
      <c r="L796" t="s">
        <v>235</v>
      </c>
      <c r="M796" t="s">
        <v>224</v>
      </c>
      <c r="N796">
        <v>1.214</v>
      </c>
      <c r="O796" t="s">
        <v>214</v>
      </c>
      <c r="P796">
        <v>1.214</v>
      </c>
      <c r="Q796">
        <v>20</v>
      </c>
    </row>
    <row r="797" spans="1:17" x14ac:dyDescent="0.2">
      <c r="A797">
        <v>8013401</v>
      </c>
      <c r="C797" t="s">
        <v>55</v>
      </c>
      <c r="D797" t="s">
        <v>221</v>
      </c>
      <c r="E797" t="s">
        <v>12</v>
      </c>
      <c r="F797" t="s">
        <v>55</v>
      </c>
      <c r="G797" t="s">
        <v>211</v>
      </c>
      <c r="H797">
        <v>0</v>
      </c>
      <c r="I797">
        <v>1.5</v>
      </c>
      <c r="J797">
        <v>1.5</v>
      </c>
      <c r="K797">
        <v>10</v>
      </c>
      <c r="L797" t="s">
        <v>228</v>
      </c>
      <c r="M797" t="s">
        <v>226</v>
      </c>
      <c r="N797">
        <v>1.214</v>
      </c>
      <c r="O797" t="s">
        <v>214</v>
      </c>
      <c r="P797">
        <v>1.214</v>
      </c>
      <c r="Q797">
        <v>20</v>
      </c>
    </row>
    <row r="798" spans="1:17" x14ac:dyDescent="0.2">
      <c r="A798">
        <v>8013401</v>
      </c>
      <c r="C798" t="s">
        <v>55</v>
      </c>
      <c r="D798" t="s">
        <v>221</v>
      </c>
      <c r="E798" t="s">
        <v>21</v>
      </c>
      <c r="F798" t="s">
        <v>55</v>
      </c>
      <c r="G798" t="s">
        <v>211</v>
      </c>
      <c r="H798">
        <v>0</v>
      </c>
      <c r="I798">
        <v>0.15</v>
      </c>
      <c r="J798">
        <v>0.15</v>
      </c>
      <c r="K798">
        <v>10</v>
      </c>
      <c r="L798" t="s">
        <v>234</v>
      </c>
      <c r="M798" t="s">
        <v>227</v>
      </c>
      <c r="N798">
        <v>1.214</v>
      </c>
      <c r="O798" t="s">
        <v>214</v>
      </c>
      <c r="P798">
        <v>1.214</v>
      </c>
      <c r="Q798">
        <v>20</v>
      </c>
    </row>
    <row r="799" spans="1:17" x14ac:dyDescent="0.2">
      <c r="A799">
        <v>8013402</v>
      </c>
      <c r="C799" t="s">
        <v>55</v>
      </c>
      <c r="D799" t="s">
        <v>221</v>
      </c>
      <c r="E799" t="s">
        <v>168</v>
      </c>
      <c r="F799" t="s">
        <v>55</v>
      </c>
      <c r="G799" t="s">
        <v>222</v>
      </c>
      <c r="H799">
        <v>0</v>
      </c>
      <c r="I799">
        <v>0</v>
      </c>
      <c r="J799">
        <v>0</v>
      </c>
      <c r="K799">
        <v>20</v>
      </c>
      <c r="L799" t="s">
        <v>369</v>
      </c>
      <c r="M799" t="s">
        <v>213</v>
      </c>
      <c r="N799">
        <v>1.6187</v>
      </c>
      <c r="O799" t="s">
        <v>214</v>
      </c>
      <c r="P799">
        <v>1.6187</v>
      </c>
      <c r="Q799">
        <v>20</v>
      </c>
    </row>
    <row r="800" spans="1:17" x14ac:dyDescent="0.2">
      <c r="A800">
        <v>8013402</v>
      </c>
      <c r="C800" t="s">
        <v>55</v>
      </c>
      <c r="D800" t="s">
        <v>210</v>
      </c>
      <c r="E800" t="s">
        <v>78</v>
      </c>
      <c r="F800" t="s">
        <v>55</v>
      </c>
      <c r="G800" t="s">
        <v>211</v>
      </c>
      <c r="H800">
        <v>0</v>
      </c>
      <c r="I800">
        <v>4</v>
      </c>
      <c r="J800">
        <v>4</v>
      </c>
      <c r="K800">
        <v>10</v>
      </c>
      <c r="L800" t="s">
        <v>212</v>
      </c>
      <c r="M800" t="s">
        <v>217</v>
      </c>
      <c r="N800">
        <v>1.6187</v>
      </c>
      <c r="O800" t="s">
        <v>214</v>
      </c>
      <c r="P800">
        <v>1.6187</v>
      </c>
      <c r="Q800">
        <v>20</v>
      </c>
    </row>
    <row r="801" spans="1:17" x14ac:dyDescent="0.2">
      <c r="A801">
        <v>8013402</v>
      </c>
      <c r="C801" t="s">
        <v>55</v>
      </c>
      <c r="D801" t="s">
        <v>221</v>
      </c>
      <c r="E801" t="s">
        <v>1</v>
      </c>
      <c r="F801" t="s">
        <v>55</v>
      </c>
      <c r="G801" t="s">
        <v>211</v>
      </c>
      <c r="H801">
        <v>0</v>
      </c>
      <c r="I801">
        <v>1.5</v>
      </c>
      <c r="J801">
        <v>1.5</v>
      </c>
      <c r="K801">
        <v>10</v>
      </c>
      <c r="L801" t="s">
        <v>228</v>
      </c>
      <c r="M801" t="s">
        <v>218</v>
      </c>
      <c r="N801">
        <v>1.6187</v>
      </c>
      <c r="O801" t="s">
        <v>214</v>
      </c>
      <c r="P801">
        <v>1.6187</v>
      </c>
      <c r="Q801">
        <v>20</v>
      </c>
    </row>
    <row r="802" spans="1:17" x14ac:dyDescent="0.2">
      <c r="A802">
        <v>8013402</v>
      </c>
      <c r="C802" t="s">
        <v>55</v>
      </c>
      <c r="D802" t="s">
        <v>221</v>
      </c>
      <c r="E802" t="s">
        <v>4</v>
      </c>
      <c r="F802" t="s">
        <v>55</v>
      </c>
      <c r="G802" t="s">
        <v>211</v>
      </c>
      <c r="H802">
        <v>0</v>
      </c>
      <c r="I802">
        <v>0.3</v>
      </c>
      <c r="J802">
        <v>0.3</v>
      </c>
      <c r="K802">
        <v>10</v>
      </c>
      <c r="L802" t="s">
        <v>219</v>
      </c>
      <c r="M802" t="s">
        <v>220</v>
      </c>
      <c r="N802">
        <v>1.6187</v>
      </c>
      <c r="O802" t="s">
        <v>214</v>
      </c>
      <c r="P802">
        <v>1.6187</v>
      </c>
      <c r="Q802">
        <v>20</v>
      </c>
    </row>
    <row r="803" spans="1:17" x14ac:dyDescent="0.2">
      <c r="A803">
        <v>8013403</v>
      </c>
      <c r="C803" t="s">
        <v>55</v>
      </c>
      <c r="D803" t="s">
        <v>221</v>
      </c>
      <c r="E803" t="s">
        <v>168</v>
      </c>
      <c r="F803" t="s">
        <v>55</v>
      </c>
      <c r="G803" t="s">
        <v>222</v>
      </c>
      <c r="H803">
        <v>0</v>
      </c>
      <c r="I803">
        <v>0</v>
      </c>
      <c r="J803">
        <v>0</v>
      </c>
      <c r="K803">
        <v>20</v>
      </c>
      <c r="L803" t="s">
        <v>369</v>
      </c>
      <c r="M803" t="s">
        <v>213</v>
      </c>
      <c r="N803">
        <v>0.4047</v>
      </c>
      <c r="O803" t="s">
        <v>214</v>
      </c>
      <c r="P803">
        <v>0.4047</v>
      </c>
      <c r="Q803">
        <v>20</v>
      </c>
    </row>
    <row r="804" spans="1:17" x14ac:dyDescent="0.2">
      <c r="A804">
        <v>8013403</v>
      </c>
      <c r="C804" t="s">
        <v>55</v>
      </c>
      <c r="D804" t="s">
        <v>210</v>
      </c>
      <c r="E804" t="s">
        <v>78</v>
      </c>
      <c r="F804" t="s">
        <v>55</v>
      </c>
      <c r="G804" t="s">
        <v>211</v>
      </c>
      <c r="H804">
        <v>0</v>
      </c>
      <c r="I804">
        <v>4</v>
      </c>
      <c r="J804">
        <v>4</v>
      </c>
      <c r="K804">
        <v>10</v>
      </c>
      <c r="L804" t="s">
        <v>212</v>
      </c>
      <c r="M804" t="s">
        <v>217</v>
      </c>
      <c r="N804">
        <v>0.4047</v>
      </c>
      <c r="O804" t="s">
        <v>214</v>
      </c>
      <c r="P804">
        <v>0.4047</v>
      </c>
      <c r="Q804">
        <v>20</v>
      </c>
    </row>
    <row r="805" spans="1:17" x14ac:dyDescent="0.2">
      <c r="A805">
        <v>8013403</v>
      </c>
      <c r="C805" t="s">
        <v>55</v>
      </c>
      <c r="D805" t="s">
        <v>221</v>
      </c>
      <c r="E805" t="s">
        <v>1</v>
      </c>
      <c r="F805" t="s">
        <v>55</v>
      </c>
      <c r="G805" t="s">
        <v>211</v>
      </c>
      <c r="H805">
        <v>0</v>
      </c>
      <c r="I805">
        <v>1.5</v>
      </c>
      <c r="J805">
        <v>1.5</v>
      </c>
      <c r="K805">
        <v>10</v>
      </c>
      <c r="L805" t="s">
        <v>228</v>
      </c>
      <c r="M805" t="s">
        <v>218</v>
      </c>
      <c r="N805">
        <v>0.4047</v>
      </c>
      <c r="O805" t="s">
        <v>214</v>
      </c>
      <c r="P805">
        <v>0.4047</v>
      </c>
      <c r="Q805">
        <v>20</v>
      </c>
    </row>
    <row r="806" spans="1:17" x14ac:dyDescent="0.2">
      <c r="A806">
        <v>8013403</v>
      </c>
      <c r="C806" t="s">
        <v>55</v>
      </c>
      <c r="D806" t="s">
        <v>221</v>
      </c>
      <c r="E806" t="s">
        <v>4</v>
      </c>
      <c r="F806" t="s">
        <v>55</v>
      </c>
      <c r="G806" t="s">
        <v>211</v>
      </c>
      <c r="H806">
        <v>0</v>
      </c>
      <c r="I806">
        <v>0.3</v>
      </c>
      <c r="J806">
        <v>0.3</v>
      </c>
      <c r="K806">
        <v>10</v>
      </c>
      <c r="L806" t="s">
        <v>228</v>
      </c>
      <c r="M806" t="s">
        <v>220</v>
      </c>
      <c r="N806">
        <v>0.4047</v>
      </c>
      <c r="O806" t="s">
        <v>214</v>
      </c>
      <c r="P806">
        <v>0.4047</v>
      </c>
      <c r="Q806">
        <v>20</v>
      </c>
    </row>
    <row r="807" spans="1:17" x14ac:dyDescent="0.2">
      <c r="A807">
        <v>8013403</v>
      </c>
      <c r="C807" t="s">
        <v>55</v>
      </c>
      <c r="D807" t="s">
        <v>221</v>
      </c>
      <c r="E807" t="s">
        <v>4</v>
      </c>
      <c r="F807" t="s">
        <v>55</v>
      </c>
      <c r="G807" t="s">
        <v>211</v>
      </c>
      <c r="H807">
        <v>0</v>
      </c>
      <c r="I807">
        <v>0.3</v>
      </c>
      <c r="J807">
        <v>0.3</v>
      </c>
      <c r="K807">
        <v>10</v>
      </c>
      <c r="L807" t="s">
        <v>219</v>
      </c>
      <c r="M807" t="s">
        <v>223</v>
      </c>
      <c r="N807">
        <v>0.4047</v>
      </c>
      <c r="O807" t="s">
        <v>214</v>
      </c>
      <c r="P807">
        <v>0.4047</v>
      </c>
      <c r="Q807">
        <v>20</v>
      </c>
    </row>
    <row r="808" spans="1:17" x14ac:dyDescent="0.2">
      <c r="A808">
        <v>8013404</v>
      </c>
      <c r="C808" t="s">
        <v>55</v>
      </c>
      <c r="D808" t="s">
        <v>221</v>
      </c>
      <c r="E808" t="s">
        <v>168</v>
      </c>
      <c r="F808" t="s">
        <v>55</v>
      </c>
      <c r="G808" t="s">
        <v>222</v>
      </c>
      <c r="H808">
        <v>0</v>
      </c>
      <c r="I808">
        <v>0</v>
      </c>
      <c r="J808">
        <v>0</v>
      </c>
      <c r="K808">
        <v>20</v>
      </c>
      <c r="L808" t="s">
        <v>369</v>
      </c>
      <c r="M808" t="s">
        <v>213</v>
      </c>
      <c r="N808">
        <v>0.1012</v>
      </c>
      <c r="O808" t="s">
        <v>214</v>
      </c>
      <c r="P808">
        <v>0.1012</v>
      </c>
      <c r="Q808">
        <v>20</v>
      </c>
    </row>
    <row r="809" spans="1:17" x14ac:dyDescent="0.2">
      <c r="A809">
        <v>8013404</v>
      </c>
      <c r="C809" t="s">
        <v>55</v>
      </c>
      <c r="D809" t="s">
        <v>210</v>
      </c>
      <c r="E809" t="s">
        <v>78</v>
      </c>
      <c r="F809" t="s">
        <v>55</v>
      </c>
      <c r="G809" t="s">
        <v>211</v>
      </c>
      <c r="H809">
        <v>0</v>
      </c>
      <c r="I809">
        <v>4</v>
      </c>
      <c r="J809">
        <v>4</v>
      </c>
      <c r="K809">
        <v>10</v>
      </c>
      <c r="L809" t="s">
        <v>212</v>
      </c>
      <c r="M809" t="s">
        <v>217</v>
      </c>
      <c r="N809">
        <v>0.1012</v>
      </c>
      <c r="O809" t="s">
        <v>214</v>
      </c>
      <c r="P809">
        <v>0.1012</v>
      </c>
      <c r="Q809">
        <v>20</v>
      </c>
    </row>
    <row r="810" spans="1:17" x14ac:dyDescent="0.2">
      <c r="A810">
        <v>8013404</v>
      </c>
      <c r="C810" t="s">
        <v>55</v>
      </c>
      <c r="D810" t="s">
        <v>221</v>
      </c>
      <c r="E810" t="s">
        <v>1</v>
      </c>
      <c r="F810" t="s">
        <v>55</v>
      </c>
      <c r="G810" t="s">
        <v>211</v>
      </c>
      <c r="H810">
        <v>0</v>
      </c>
      <c r="I810">
        <v>1.5</v>
      </c>
      <c r="J810">
        <v>1.5</v>
      </c>
      <c r="K810">
        <v>10</v>
      </c>
      <c r="L810" t="s">
        <v>228</v>
      </c>
      <c r="M810" t="s">
        <v>218</v>
      </c>
      <c r="N810">
        <v>0.1012</v>
      </c>
      <c r="O810" t="s">
        <v>214</v>
      </c>
      <c r="P810">
        <v>0.1012</v>
      </c>
      <c r="Q810">
        <v>20</v>
      </c>
    </row>
    <row r="811" spans="1:17" x14ac:dyDescent="0.2">
      <c r="A811">
        <v>8013404</v>
      </c>
      <c r="C811" t="s">
        <v>55</v>
      </c>
      <c r="D811" t="s">
        <v>221</v>
      </c>
      <c r="E811" t="s">
        <v>4</v>
      </c>
      <c r="F811" t="s">
        <v>55</v>
      </c>
      <c r="G811" t="s">
        <v>211</v>
      </c>
      <c r="H811">
        <v>0</v>
      </c>
      <c r="I811">
        <v>0.3</v>
      </c>
      <c r="J811">
        <v>0.3</v>
      </c>
      <c r="K811">
        <v>10</v>
      </c>
      <c r="L811" t="s">
        <v>219</v>
      </c>
      <c r="M811" t="s">
        <v>220</v>
      </c>
      <c r="N811">
        <v>0.1012</v>
      </c>
      <c r="O811" t="s">
        <v>214</v>
      </c>
      <c r="P811">
        <v>0.1012</v>
      </c>
      <c r="Q811">
        <v>20</v>
      </c>
    </row>
    <row r="812" spans="1:17" x14ac:dyDescent="0.2">
      <c r="A812">
        <v>8013405</v>
      </c>
      <c r="C812" t="s">
        <v>55</v>
      </c>
      <c r="D812" t="s">
        <v>221</v>
      </c>
      <c r="E812" t="s">
        <v>168</v>
      </c>
      <c r="F812" t="s">
        <v>55</v>
      </c>
      <c r="G812" t="s">
        <v>222</v>
      </c>
      <c r="H812">
        <v>0</v>
      </c>
      <c r="I812">
        <v>0</v>
      </c>
      <c r="J812">
        <v>0</v>
      </c>
      <c r="K812">
        <v>20</v>
      </c>
      <c r="L812" t="s">
        <v>369</v>
      </c>
      <c r="M812" t="s">
        <v>213</v>
      </c>
      <c r="N812">
        <v>0.20230000000000001</v>
      </c>
      <c r="O812" t="s">
        <v>214</v>
      </c>
      <c r="P812">
        <v>0.20230000000000001</v>
      </c>
      <c r="Q812">
        <v>20</v>
      </c>
    </row>
    <row r="813" spans="1:17" x14ac:dyDescent="0.2">
      <c r="A813">
        <v>8013405</v>
      </c>
      <c r="C813" t="s">
        <v>55</v>
      </c>
      <c r="D813" t="s">
        <v>221</v>
      </c>
      <c r="E813" t="s">
        <v>1</v>
      </c>
      <c r="F813" t="s">
        <v>55</v>
      </c>
      <c r="G813" t="s">
        <v>211</v>
      </c>
      <c r="H813">
        <v>0</v>
      </c>
      <c r="I813">
        <v>1.5</v>
      </c>
      <c r="J813">
        <v>1.5</v>
      </c>
      <c r="K813">
        <v>10</v>
      </c>
      <c r="L813" t="s">
        <v>228</v>
      </c>
      <c r="M813" t="s">
        <v>217</v>
      </c>
      <c r="N813">
        <v>0.20230000000000001</v>
      </c>
      <c r="O813" t="s">
        <v>214</v>
      </c>
      <c r="P813">
        <v>0.20230000000000001</v>
      </c>
      <c r="Q813">
        <v>20</v>
      </c>
    </row>
    <row r="814" spans="1:17" x14ac:dyDescent="0.2">
      <c r="A814">
        <v>8013405</v>
      </c>
      <c r="C814" t="s">
        <v>55</v>
      </c>
      <c r="D814" t="s">
        <v>221</v>
      </c>
      <c r="E814" t="s">
        <v>11</v>
      </c>
      <c r="F814" t="s">
        <v>55</v>
      </c>
      <c r="G814" t="s">
        <v>211</v>
      </c>
      <c r="H814">
        <v>0</v>
      </c>
      <c r="I814">
        <v>0.7</v>
      </c>
      <c r="J814">
        <v>0.7</v>
      </c>
      <c r="K814">
        <v>10</v>
      </c>
      <c r="L814" t="s">
        <v>228</v>
      </c>
      <c r="M814" t="s">
        <v>218</v>
      </c>
      <c r="N814">
        <v>0.20230000000000001</v>
      </c>
      <c r="O814" t="s">
        <v>214</v>
      </c>
      <c r="P814">
        <v>0.20230000000000001</v>
      </c>
      <c r="Q814">
        <v>20</v>
      </c>
    </row>
    <row r="815" spans="1:17" x14ac:dyDescent="0.2">
      <c r="A815">
        <v>8013405</v>
      </c>
      <c r="C815" t="s">
        <v>55</v>
      </c>
      <c r="D815" t="s">
        <v>221</v>
      </c>
      <c r="E815" t="s">
        <v>11</v>
      </c>
      <c r="F815" t="s">
        <v>55</v>
      </c>
      <c r="G815" t="s">
        <v>211</v>
      </c>
      <c r="H815">
        <v>0</v>
      </c>
      <c r="I815">
        <v>0.7</v>
      </c>
      <c r="J815">
        <v>0.7</v>
      </c>
      <c r="K815">
        <v>10</v>
      </c>
      <c r="L815" t="s">
        <v>228</v>
      </c>
      <c r="M815" t="s">
        <v>220</v>
      </c>
      <c r="N815">
        <v>0.20200000000000001</v>
      </c>
      <c r="O815" t="s">
        <v>214</v>
      </c>
      <c r="P815">
        <v>0.20200000000000001</v>
      </c>
      <c r="Q815">
        <v>20</v>
      </c>
    </row>
    <row r="816" spans="1:17" x14ac:dyDescent="0.2">
      <c r="A816">
        <v>8013405</v>
      </c>
      <c r="C816" t="s">
        <v>55</v>
      </c>
      <c r="D816" t="s">
        <v>221</v>
      </c>
      <c r="E816" t="s">
        <v>6</v>
      </c>
      <c r="F816" t="s">
        <v>55</v>
      </c>
      <c r="G816" t="s">
        <v>211</v>
      </c>
      <c r="H816">
        <v>0</v>
      </c>
      <c r="I816">
        <v>1</v>
      </c>
      <c r="J816">
        <v>1</v>
      </c>
      <c r="K816">
        <v>10</v>
      </c>
      <c r="L816" t="s">
        <v>228</v>
      </c>
      <c r="M816" t="s">
        <v>223</v>
      </c>
      <c r="N816">
        <v>0.20230000000000001</v>
      </c>
      <c r="O816" t="s">
        <v>214</v>
      </c>
      <c r="P816">
        <v>0.20230000000000001</v>
      </c>
      <c r="Q816">
        <v>20</v>
      </c>
    </row>
    <row r="817" spans="1:17" x14ac:dyDescent="0.2">
      <c r="A817">
        <v>8013405</v>
      </c>
      <c r="C817" t="s">
        <v>55</v>
      </c>
      <c r="D817" t="s">
        <v>221</v>
      </c>
      <c r="E817" t="s">
        <v>69</v>
      </c>
      <c r="F817" t="s">
        <v>55</v>
      </c>
      <c r="G817" t="s">
        <v>211</v>
      </c>
      <c r="H817">
        <v>0</v>
      </c>
      <c r="I817">
        <v>1</v>
      </c>
      <c r="J817">
        <v>1</v>
      </c>
      <c r="K817">
        <v>10</v>
      </c>
      <c r="L817" t="s">
        <v>219</v>
      </c>
      <c r="M817" t="s">
        <v>224</v>
      </c>
      <c r="N817">
        <v>0.20230000000000001</v>
      </c>
      <c r="O817" t="s">
        <v>214</v>
      </c>
      <c r="P817">
        <v>0.20230000000000001</v>
      </c>
      <c r="Q817">
        <v>20</v>
      </c>
    </row>
    <row r="818" spans="1:17" x14ac:dyDescent="0.2">
      <c r="A818">
        <v>8013405</v>
      </c>
      <c r="C818" t="s">
        <v>55</v>
      </c>
      <c r="D818" t="s">
        <v>221</v>
      </c>
      <c r="E818" t="s">
        <v>11</v>
      </c>
      <c r="F818" t="s">
        <v>55</v>
      </c>
      <c r="G818" t="s">
        <v>211</v>
      </c>
      <c r="H818">
        <v>0</v>
      </c>
      <c r="I818">
        <v>0.7</v>
      </c>
      <c r="J818">
        <v>0.7</v>
      </c>
      <c r="K818">
        <v>10</v>
      </c>
      <c r="L818" t="s">
        <v>228</v>
      </c>
      <c r="M818" t="s">
        <v>226</v>
      </c>
      <c r="N818">
        <v>0.20200000000000001</v>
      </c>
      <c r="O818" t="s">
        <v>214</v>
      </c>
      <c r="P818">
        <v>0.20200000000000001</v>
      </c>
      <c r="Q818">
        <v>20</v>
      </c>
    </row>
    <row r="819" spans="1:17" x14ac:dyDescent="0.2">
      <c r="A819">
        <v>8013405</v>
      </c>
      <c r="C819" t="s">
        <v>55</v>
      </c>
      <c r="D819" t="s">
        <v>221</v>
      </c>
      <c r="E819" t="s">
        <v>11</v>
      </c>
      <c r="F819" t="s">
        <v>55</v>
      </c>
      <c r="G819" t="s">
        <v>211</v>
      </c>
      <c r="H819">
        <v>0</v>
      </c>
      <c r="I819">
        <v>0.7</v>
      </c>
      <c r="J819">
        <v>0.7</v>
      </c>
      <c r="K819">
        <v>10</v>
      </c>
      <c r="L819" t="s">
        <v>228</v>
      </c>
      <c r="M819" t="s">
        <v>227</v>
      </c>
      <c r="N819">
        <v>0.20200000000000001</v>
      </c>
      <c r="O819" t="s">
        <v>214</v>
      </c>
      <c r="P819">
        <v>0.20200000000000001</v>
      </c>
      <c r="Q819">
        <v>20</v>
      </c>
    </row>
    <row r="820" spans="1:17" x14ac:dyDescent="0.2">
      <c r="A820">
        <v>8013405</v>
      </c>
      <c r="C820" t="s">
        <v>55</v>
      </c>
      <c r="D820" t="s">
        <v>221</v>
      </c>
      <c r="E820" t="s">
        <v>69</v>
      </c>
      <c r="F820" t="s">
        <v>55</v>
      </c>
      <c r="G820" t="s">
        <v>211</v>
      </c>
      <c r="H820">
        <v>0</v>
      </c>
      <c r="I820">
        <v>1</v>
      </c>
      <c r="J820">
        <v>1</v>
      </c>
      <c r="K820">
        <v>10</v>
      </c>
      <c r="L820" t="s">
        <v>219</v>
      </c>
      <c r="M820" t="s">
        <v>229</v>
      </c>
      <c r="N820">
        <v>0.20200000000000001</v>
      </c>
      <c r="O820" t="s">
        <v>214</v>
      </c>
      <c r="P820">
        <v>0.20200000000000001</v>
      </c>
      <c r="Q820">
        <v>20</v>
      </c>
    </row>
    <row r="821" spans="1:17" x14ac:dyDescent="0.2">
      <c r="A821">
        <v>8013406</v>
      </c>
      <c r="C821" t="s">
        <v>55</v>
      </c>
      <c r="D821" t="s">
        <v>221</v>
      </c>
      <c r="E821" t="s">
        <v>168</v>
      </c>
      <c r="F821" t="s">
        <v>55</v>
      </c>
      <c r="G821" t="s">
        <v>222</v>
      </c>
      <c r="H821">
        <v>0</v>
      </c>
      <c r="I821">
        <v>0</v>
      </c>
      <c r="J821">
        <v>0</v>
      </c>
      <c r="K821">
        <v>20</v>
      </c>
      <c r="L821" t="s">
        <v>369</v>
      </c>
      <c r="M821" t="s">
        <v>213</v>
      </c>
      <c r="N821">
        <v>5.0599999999999999E-2</v>
      </c>
      <c r="O821" t="s">
        <v>214</v>
      </c>
      <c r="P821">
        <v>5.0599999999999999E-2</v>
      </c>
      <c r="Q821">
        <v>20</v>
      </c>
    </row>
    <row r="822" spans="1:17" x14ac:dyDescent="0.2">
      <c r="A822">
        <v>8013406</v>
      </c>
      <c r="C822" t="s">
        <v>55</v>
      </c>
      <c r="D822" t="s">
        <v>210</v>
      </c>
      <c r="E822" t="s">
        <v>78</v>
      </c>
      <c r="F822" t="s">
        <v>55</v>
      </c>
      <c r="G822" t="s">
        <v>211</v>
      </c>
      <c r="H822">
        <v>0</v>
      </c>
      <c r="I822">
        <v>4</v>
      </c>
      <c r="J822">
        <v>4</v>
      </c>
      <c r="K822">
        <v>10</v>
      </c>
      <c r="L822" t="s">
        <v>212</v>
      </c>
      <c r="M822" t="s">
        <v>217</v>
      </c>
      <c r="N822">
        <v>5.0599999999999999E-2</v>
      </c>
      <c r="O822" t="s">
        <v>214</v>
      </c>
      <c r="P822">
        <v>5.0599999999999999E-2</v>
      </c>
      <c r="Q822">
        <v>20</v>
      </c>
    </row>
    <row r="823" spans="1:17" x14ac:dyDescent="0.2">
      <c r="A823">
        <v>8013406</v>
      </c>
      <c r="C823" t="s">
        <v>55</v>
      </c>
      <c r="D823" t="s">
        <v>221</v>
      </c>
      <c r="E823" t="s">
        <v>1</v>
      </c>
      <c r="F823" t="s">
        <v>55</v>
      </c>
      <c r="G823" t="s">
        <v>211</v>
      </c>
      <c r="H823">
        <v>0</v>
      </c>
      <c r="I823">
        <v>1.5</v>
      </c>
      <c r="J823">
        <v>1.5</v>
      </c>
      <c r="K823">
        <v>10</v>
      </c>
      <c r="L823" t="s">
        <v>228</v>
      </c>
      <c r="M823" t="s">
        <v>218</v>
      </c>
      <c r="N823">
        <v>5.0599999999999999E-2</v>
      </c>
      <c r="O823" t="s">
        <v>214</v>
      </c>
      <c r="P823">
        <v>5.0599999999999999E-2</v>
      </c>
      <c r="Q823">
        <v>20</v>
      </c>
    </row>
    <row r="824" spans="1:17" x14ac:dyDescent="0.2">
      <c r="A824">
        <v>8013406</v>
      </c>
      <c r="C824" t="s">
        <v>55</v>
      </c>
      <c r="D824" t="s">
        <v>221</v>
      </c>
      <c r="E824" t="s">
        <v>4</v>
      </c>
      <c r="F824" t="s">
        <v>55</v>
      </c>
      <c r="G824" t="s">
        <v>211</v>
      </c>
      <c r="H824">
        <v>0</v>
      </c>
      <c r="I824">
        <v>0.3</v>
      </c>
      <c r="J824">
        <v>0.3</v>
      </c>
      <c r="K824">
        <v>10</v>
      </c>
      <c r="L824" t="s">
        <v>219</v>
      </c>
      <c r="M824" t="s">
        <v>220</v>
      </c>
      <c r="N824">
        <v>5.0599999999999999E-2</v>
      </c>
      <c r="O824" t="s">
        <v>214</v>
      </c>
      <c r="P824">
        <v>5.0599999999999999E-2</v>
      </c>
      <c r="Q824">
        <v>20</v>
      </c>
    </row>
    <row r="825" spans="1:17" x14ac:dyDescent="0.2">
      <c r="A825">
        <v>8013601</v>
      </c>
      <c r="C825" t="s">
        <v>55</v>
      </c>
      <c r="D825" t="s">
        <v>221</v>
      </c>
      <c r="E825" t="s">
        <v>168</v>
      </c>
      <c r="F825" t="s">
        <v>55</v>
      </c>
      <c r="G825" t="s">
        <v>222</v>
      </c>
      <c r="H825">
        <v>0</v>
      </c>
      <c r="I825">
        <v>0</v>
      </c>
      <c r="J825">
        <v>0</v>
      </c>
      <c r="K825">
        <v>20</v>
      </c>
      <c r="L825" t="s">
        <v>369</v>
      </c>
      <c r="M825" t="s">
        <v>213</v>
      </c>
      <c r="N825">
        <v>0.4047</v>
      </c>
      <c r="O825" t="s">
        <v>214</v>
      </c>
      <c r="P825">
        <v>0.4047</v>
      </c>
      <c r="Q825">
        <v>20</v>
      </c>
    </row>
    <row r="826" spans="1:17" x14ac:dyDescent="0.2">
      <c r="A826">
        <v>8013601</v>
      </c>
      <c r="B826" s="19">
        <v>42104</v>
      </c>
      <c r="C826" t="s">
        <v>55</v>
      </c>
      <c r="D826" t="s">
        <v>221</v>
      </c>
      <c r="E826" t="s">
        <v>1</v>
      </c>
      <c r="F826" t="s">
        <v>55</v>
      </c>
      <c r="G826" t="s">
        <v>211</v>
      </c>
      <c r="H826">
        <v>0</v>
      </c>
      <c r="I826">
        <v>1.5</v>
      </c>
      <c r="J826">
        <v>1.5</v>
      </c>
      <c r="K826">
        <v>10</v>
      </c>
      <c r="L826" t="s">
        <v>228</v>
      </c>
      <c r="M826" t="s">
        <v>217</v>
      </c>
      <c r="N826">
        <v>0.4047</v>
      </c>
      <c r="O826" t="s">
        <v>214</v>
      </c>
      <c r="P826">
        <v>0.4047</v>
      </c>
      <c r="Q826">
        <v>20</v>
      </c>
    </row>
    <row r="827" spans="1:17" x14ac:dyDescent="0.2">
      <c r="A827">
        <v>8013601</v>
      </c>
      <c r="B827" s="19">
        <v>42135</v>
      </c>
      <c r="C827" t="s">
        <v>55</v>
      </c>
      <c r="D827" t="s">
        <v>221</v>
      </c>
      <c r="E827" t="s">
        <v>1</v>
      </c>
      <c r="F827" t="s">
        <v>55</v>
      </c>
      <c r="G827" t="s">
        <v>211</v>
      </c>
      <c r="H827">
        <v>0</v>
      </c>
      <c r="I827">
        <v>1.5</v>
      </c>
      <c r="J827">
        <v>1.5</v>
      </c>
      <c r="K827">
        <v>10</v>
      </c>
      <c r="L827" t="s">
        <v>228</v>
      </c>
      <c r="M827" t="s">
        <v>218</v>
      </c>
      <c r="N827">
        <v>0.4047</v>
      </c>
      <c r="O827" t="s">
        <v>214</v>
      </c>
      <c r="P827">
        <v>0.4047</v>
      </c>
      <c r="Q827">
        <v>20</v>
      </c>
    </row>
    <row r="828" spans="1:17" x14ac:dyDescent="0.2">
      <c r="A828">
        <v>8013601</v>
      </c>
      <c r="B828" s="19">
        <v>42135</v>
      </c>
      <c r="C828" t="s">
        <v>55</v>
      </c>
      <c r="D828" t="s">
        <v>221</v>
      </c>
      <c r="E828" t="s">
        <v>40</v>
      </c>
      <c r="F828" t="s">
        <v>55</v>
      </c>
      <c r="G828" t="s">
        <v>211</v>
      </c>
      <c r="H828">
        <v>0</v>
      </c>
      <c r="I828">
        <v>1</v>
      </c>
      <c r="J828">
        <v>1</v>
      </c>
      <c r="K828">
        <v>10</v>
      </c>
      <c r="L828" t="s">
        <v>349</v>
      </c>
      <c r="M828" t="s">
        <v>218</v>
      </c>
      <c r="N828">
        <v>0.40500000000000003</v>
      </c>
      <c r="O828" t="s">
        <v>214</v>
      </c>
      <c r="P828">
        <v>0.40500000000000003</v>
      </c>
      <c r="Q828">
        <v>20</v>
      </c>
    </row>
    <row r="829" spans="1:17" x14ac:dyDescent="0.2">
      <c r="A829">
        <v>8013601</v>
      </c>
      <c r="B829" s="19">
        <v>42157</v>
      </c>
      <c r="C829" t="s">
        <v>55</v>
      </c>
      <c r="D829" t="s">
        <v>221</v>
      </c>
      <c r="E829" t="s">
        <v>22</v>
      </c>
      <c r="F829" t="s">
        <v>55</v>
      </c>
      <c r="G829" t="s">
        <v>211</v>
      </c>
      <c r="H829">
        <v>0</v>
      </c>
      <c r="I829">
        <v>2</v>
      </c>
      <c r="J829">
        <v>2</v>
      </c>
      <c r="K829">
        <v>9</v>
      </c>
      <c r="L829" t="s">
        <v>349</v>
      </c>
      <c r="M829" t="s">
        <v>220</v>
      </c>
      <c r="N829">
        <v>0.4047</v>
      </c>
      <c r="O829" t="s">
        <v>214</v>
      </c>
      <c r="P829">
        <v>0.4047</v>
      </c>
      <c r="Q829">
        <v>20</v>
      </c>
    </row>
    <row r="830" spans="1:17" x14ac:dyDescent="0.2">
      <c r="A830">
        <v>8013601</v>
      </c>
      <c r="B830" s="19">
        <v>42183</v>
      </c>
      <c r="C830" t="s">
        <v>55</v>
      </c>
      <c r="D830" t="s">
        <v>221</v>
      </c>
      <c r="E830" t="s">
        <v>40</v>
      </c>
      <c r="F830" t="s">
        <v>55</v>
      </c>
      <c r="G830" t="s">
        <v>211</v>
      </c>
      <c r="H830">
        <v>0</v>
      </c>
      <c r="I830">
        <v>1</v>
      </c>
      <c r="J830">
        <v>1</v>
      </c>
      <c r="K830">
        <v>10</v>
      </c>
      <c r="L830" t="s">
        <v>349</v>
      </c>
      <c r="M830" t="s">
        <v>223</v>
      </c>
      <c r="N830">
        <v>0.4047</v>
      </c>
      <c r="O830" t="s">
        <v>214</v>
      </c>
      <c r="P830">
        <v>0.4047</v>
      </c>
      <c r="Q830">
        <v>20</v>
      </c>
    </row>
    <row r="831" spans="1:17" x14ac:dyDescent="0.2">
      <c r="A831">
        <v>8013602</v>
      </c>
      <c r="C831" t="s">
        <v>55</v>
      </c>
      <c r="D831" t="s">
        <v>221</v>
      </c>
      <c r="E831" t="s">
        <v>168</v>
      </c>
      <c r="F831" t="s">
        <v>55</v>
      </c>
      <c r="G831" t="s">
        <v>222</v>
      </c>
      <c r="H831">
        <v>0</v>
      </c>
      <c r="I831">
        <v>0</v>
      </c>
      <c r="J831">
        <v>0</v>
      </c>
      <c r="K831">
        <v>20</v>
      </c>
      <c r="L831" t="s">
        <v>369</v>
      </c>
      <c r="M831" t="s">
        <v>213</v>
      </c>
      <c r="N831">
        <v>2.0234000000000001</v>
      </c>
      <c r="O831" t="s">
        <v>214</v>
      </c>
      <c r="P831">
        <v>2.0234000000000001</v>
      </c>
      <c r="Q831">
        <v>20</v>
      </c>
    </row>
    <row r="832" spans="1:17" x14ac:dyDescent="0.2">
      <c r="A832">
        <v>8013602</v>
      </c>
      <c r="B832" s="19">
        <v>42104</v>
      </c>
      <c r="C832" t="s">
        <v>55</v>
      </c>
      <c r="D832" t="s">
        <v>221</v>
      </c>
      <c r="E832" t="s">
        <v>1</v>
      </c>
      <c r="F832" t="s">
        <v>55</v>
      </c>
      <c r="G832" t="s">
        <v>211</v>
      </c>
      <c r="H832">
        <v>0</v>
      </c>
      <c r="I832">
        <v>1.5</v>
      </c>
      <c r="J832">
        <v>1.5</v>
      </c>
      <c r="K832">
        <v>10</v>
      </c>
      <c r="L832" t="s">
        <v>228</v>
      </c>
      <c r="M832" t="s">
        <v>217</v>
      </c>
      <c r="N832">
        <v>2.0234000000000001</v>
      </c>
      <c r="O832" t="s">
        <v>214</v>
      </c>
      <c r="P832">
        <v>2.0234000000000001</v>
      </c>
      <c r="Q832">
        <v>20</v>
      </c>
    </row>
    <row r="833" spans="1:17" x14ac:dyDescent="0.2">
      <c r="A833">
        <v>8013602</v>
      </c>
      <c r="B833" s="19">
        <v>42135</v>
      </c>
      <c r="C833" t="s">
        <v>55</v>
      </c>
      <c r="D833" t="s">
        <v>221</v>
      </c>
      <c r="E833" t="s">
        <v>1</v>
      </c>
      <c r="F833" t="s">
        <v>55</v>
      </c>
      <c r="G833" t="s">
        <v>211</v>
      </c>
      <c r="H833">
        <v>0</v>
      </c>
      <c r="I833">
        <v>1.5</v>
      </c>
      <c r="J833">
        <v>1.5</v>
      </c>
      <c r="K833">
        <v>10</v>
      </c>
      <c r="L833" t="s">
        <v>228</v>
      </c>
      <c r="M833" t="s">
        <v>218</v>
      </c>
      <c r="N833">
        <v>2.0230000000000001</v>
      </c>
      <c r="O833" t="s">
        <v>214</v>
      </c>
      <c r="P833">
        <v>2.0230000000000001</v>
      </c>
      <c r="Q833">
        <v>20</v>
      </c>
    </row>
    <row r="834" spans="1:17" x14ac:dyDescent="0.2">
      <c r="A834">
        <v>8013602</v>
      </c>
      <c r="B834" s="19">
        <v>42135</v>
      </c>
      <c r="C834" t="s">
        <v>55</v>
      </c>
      <c r="D834" t="s">
        <v>221</v>
      </c>
      <c r="E834" t="s">
        <v>40</v>
      </c>
      <c r="F834" t="s">
        <v>55</v>
      </c>
      <c r="G834" t="s">
        <v>211</v>
      </c>
      <c r="H834">
        <v>0</v>
      </c>
      <c r="I834">
        <v>1</v>
      </c>
      <c r="J834">
        <v>1</v>
      </c>
      <c r="K834">
        <v>10</v>
      </c>
      <c r="L834" t="s">
        <v>349</v>
      </c>
      <c r="M834" t="s">
        <v>218</v>
      </c>
      <c r="N834">
        <v>2.0230000000000001</v>
      </c>
      <c r="O834" t="s">
        <v>214</v>
      </c>
      <c r="P834">
        <v>2.0230000000000001</v>
      </c>
      <c r="Q834">
        <v>20</v>
      </c>
    </row>
    <row r="835" spans="1:17" x14ac:dyDescent="0.2">
      <c r="A835">
        <v>8013602</v>
      </c>
      <c r="B835" s="19">
        <v>42183</v>
      </c>
      <c r="C835" t="s">
        <v>55</v>
      </c>
      <c r="D835" t="s">
        <v>221</v>
      </c>
      <c r="E835" t="s">
        <v>22</v>
      </c>
      <c r="F835" t="s">
        <v>55</v>
      </c>
      <c r="G835" t="s">
        <v>211</v>
      </c>
      <c r="H835">
        <v>0</v>
      </c>
      <c r="I835">
        <v>2</v>
      </c>
      <c r="J835">
        <v>2</v>
      </c>
      <c r="K835">
        <v>9</v>
      </c>
      <c r="L835" t="s">
        <v>349</v>
      </c>
      <c r="M835" t="s">
        <v>220</v>
      </c>
      <c r="N835">
        <v>2.0234000000000001</v>
      </c>
      <c r="O835" t="s">
        <v>214</v>
      </c>
      <c r="P835">
        <v>2.0234000000000001</v>
      </c>
      <c r="Q835">
        <v>20</v>
      </c>
    </row>
    <row r="836" spans="1:17" x14ac:dyDescent="0.2">
      <c r="A836">
        <v>8013602</v>
      </c>
      <c r="B836" s="19">
        <v>42183</v>
      </c>
      <c r="C836" t="s">
        <v>55</v>
      </c>
      <c r="D836" t="s">
        <v>221</v>
      </c>
      <c r="E836" t="s">
        <v>40</v>
      </c>
      <c r="F836" t="s">
        <v>55</v>
      </c>
      <c r="G836" t="s">
        <v>211</v>
      </c>
      <c r="H836">
        <v>0</v>
      </c>
      <c r="I836">
        <v>1</v>
      </c>
      <c r="J836">
        <v>1</v>
      </c>
      <c r="K836">
        <v>10</v>
      </c>
      <c r="L836" t="s">
        <v>349</v>
      </c>
      <c r="M836" t="s">
        <v>223</v>
      </c>
      <c r="N836">
        <v>2.0234000000000001</v>
      </c>
      <c r="O836" t="s">
        <v>214</v>
      </c>
      <c r="P836">
        <v>2.0234000000000001</v>
      </c>
      <c r="Q836">
        <v>20</v>
      </c>
    </row>
    <row r="837" spans="1:17" x14ac:dyDescent="0.2">
      <c r="A837">
        <v>8013603</v>
      </c>
      <c r="C837" t="s">
        <v>55</v>
      </c>
      <c r="D837" t="s">
        <v>221</v>
      </c>
      <c r="E837" t="s">
        <v>168</v>
      </c>
      <c r="F837" t="s">
        <v>55</v>
      </c>
      <c r="G837" t="s">
        <v>222</v>
      </c>
      <c r="H837">
        <v>0</v>
      </c>
      <c r="I837">
        <v>0</v>
      </c>
      <c r="J837">
        <v>0</v>
      </c>
      <c r="K837">
        <v>20</v>
      </c>
      <c r="L837" t="s">
        <v>369</v>
      </c>
      <c r="M837" t="s">
        <v>213</v>
      </c>
      <c r="N837">
        <v>0.60699999999999998</v>
      </c>
      <c r="O837" t="s">
        <v>214</v>
      </c>
      <c r="P837">
        <v>0.60699999999999998</v>
      </c>
      <c r="Q837">
        <v>20</v>
      </c>
    </row>
    <row r="838" spans="1:17" x14ac:dyDescent="0.2">
      <c r="A838">
        <v>8013603</v>
      </c>
      <c r="B838" s="19">
        <v>42165</v>
      </c>
      <c r="C838" t="s">
        <v>55</v>
      </c>
      <c r="D838" t="s">
        <v>221</v>
      </c>
      <c r="E838" t="s">
        <v>1</v>
      </c>
      <c r="F838" t="s">
        <v>55</v>
      </c>
      <c r="G838" t="s">
        <v>211</v>
      </c>
      <c r="H838">
        <v>0</v>
      </c>
      <c r="I838">
        <v>1.5</v>
      </c>
      <c r="J838">
        <v>1.5</v>
      </c>
      <c r="K838">
        <v>10</v>
      </c>
      <c r="L838" t="s">
        <v>228</v>
      </c>
      <c r="M838" t="s">
        <v>217</v>
      </c>
      <c r="N838">
        <v>0.60699999999999998</v>
      </c>
      <c r="O838" t="s">
        <v>214</v>
      </c>
      <c r="P838">
        <v>0.60699999999999998</v>
      </c>
      <c r="Q838">
        <v>20</v>
      </c>
    </row>
    <row r="839" spans="1:17" x14ac:dyDescent="0.2">
      <c r="A839">
        <v>8013603</v>
      </c>
      <c r="B839" s="19">
        <v>42217</v>
      </c>
      <c r="C839" t="s">
        <v>55</v>
      </c>
      <c r="D839" t="s">
        <v>221</v>
      </c>
      <c r="E839" t="s">
        <v>52</v>
      </c>
      <c r="F839" t="s">
        <v>55</v>
      </c>
      <c r="G839" t="s">
        <v>211</v>
      </c>
      <c r="H839">
        <v>0</v>
      </c>
      <c r="I839">
        <v>0.25</v>
      </c>
      <c r="J839">
        <v>0.25</v>
      </c>
      <c r="K839">
        <v>10</v>
      </c>
      <c r="L839" t="s">
        <v>246</v>
      </c>
      <c r="M839" t="s">
        <v>218</v>
      </c>
      <c r="N839">
        <v>0.60699999999999998</v>
      </c>
      <c r="O839" t="s">
        <v>214</v>
      </c>
      <c r="P839">
        <v>0.60699999999999998</v>
      </c>
      <c r="Q839">
        <v>20</v>
      </c>
    </row>
    <row r="840" spans="1:17" x14ac:dyDescent="0.2">
      <c r="A840">
        <v>8013604</v>
      </c>
      <c r="C840" t="s">
        <v>55</v>
      </c>
      <c r="D840" t="s">
        <v>221</v>
      </c>
      <c r="E840" t="s">
        <v>168</v>
      </c>
      <c r="F840" t="s">
        <v>55</v>
      </c>
      <c r="G840" t="s">
        <v>222</v>
      </c>
      <c r="H840">
        <v>0</v>
      </c>
      <c r="I840">
        <v>0</v>
      </c>
      <c r="J840">
        <v>0</v>
      </c>
      <c r="K840">
        <v>20</v>
      </c>
      <c r="L840" t="s">
        <v>369</v>
      </c>
      <c r="M840" t="s">
        <v>213</v>
      </c>
      <c r="N840">
        <v>0.20230000000000001</v>
      </c>
      <c r="O840" t="s">
        <v>214</v>
      </c>
      <c r="P840">
        <v>0.20230000000000001</v>
      </c>
      <c r="Q840">
        <v>20</v>
      </c>
    </row>
    <row r="841" spans="1:17" x14ac:dyDescent="0.2">
      <c r="A841">
        <v>8013604</v>
      </c>
      <c r="B841" s="19">
        <v>42165</v>
      </c>
      <c r="C841" t="s">
        <v>55</v>
      </c>
      <c r="D841" t="s">
        <v>221</v>
      </c>
      <c r="E841" t="s">
        <v>1</v>
      </c>
      <c r="F841" t="s">
        <v>55</v>
      </c>
      <c r="G841" t="s">
        <v>211</v>
      </c>
      <c r="H841">
        <v>0</v>
      </c>
      <c r="I841">
        <v>1.5</v>
      </c>
      <c r="J841">
        <v>1.5</v>
      </c>
      <c r="K841">
        <v>10</v>
      </c>
      <c r="L841" t="s">
        <v>228</v>
      </c>
      <c r="M841" t="s">
        <v>217</v>
      </c>
      <c r="N841">
        <v>0.20230000000000001</v>
      </c>
      <c r="O841" t="s">
        <v>214</v>
      </c>
      <c r="P841">
        <v>0.20230000000000001</v>
      </c>
      <c r="Q841">
        <v>20</v>
      </c>
    </row>
    <row r="842" spans="1:17" x14ac:dyDescent="0.2">
      <c r="A842">
        <v>8013604</v>
      </c>
      <c r="B842" s="19">
        <v>42217</v>
      </c>
      <c r="C842" t="s">
        <v>55</v>
      </c>
      <c r="D842" t="s">
        <v>221</v>
      </c>
      <c r="E842" t="s">
        <v>52</v>
      </c>
      <c r="F842" t="s">
        <v>55</v>
      </c>
      <c r="G842" t="s">
        <v>211</v>
      </c>
      <c r="H842">
        <v>0</v>
      </c>
      <c r="I842">
        <v>0.25</v>
      </c>
      <c r="J842">
        <v>0.25</v>
      </c>
      <c r="K842">
        <v>10</v>
      </c>
      <c r="L842" t="s">
        <v>246</v>
      </c>
      <c r="M842" t="s">
        <v>218</v>
      </c>
      <c r="N842">
        <v>0.20230000000000001</v>
      </c>
      <c r="O842" t="s">
        <v>214</v>
      </c>
      <c r="P842">
        <v>0.20230000000000001</v>
      </c>
      <c r="Q842">
        <v>20</v>
      </c>
    </row>
    <row r="843" spans="1:17" x14ac:dyDescent="0.2">
      <c r="A843">
        <v>8013605</v>
      </c>
      <c r="C843" t="s">
        <v>55</v>
      </c>
      <c r="D843" t="s">
        <v>221</v>
      </c>
      <c r="E843" t="s">
        <v>168</v>
      </c>
      <c r="F843" t="s">
        <v>55</v>
      </c>
      <c r="G843" t="s">
        <v>222</v>
      </c>
      <c r="H843">
        <v>0</v>
      </c>
      <c r="I843">
        <v>0</v>
      </c>
      <c r="J843">
        <v>0</v>
      </c>
      <c r="K843">
        <v>20</v>
      </c>
      <c r="L843" t="s">
        <v>369</v>
      </c>
      <c r="M843" t="s">
        <v>213</v>
      </c>
      <c r="N843">
        <v>1.0117</v>
      </c>
      <c r="O843" t="s">
        <v>214</v>
      </c>
      <c r="P843">
        <v>1.0117</v>
      </c>
      <c r="Q843">
        <v>20</v>
      </c>
    </row>
    <row r="844" spans="1:17" x14ac:dyDescent="0.2">
      <c r="A844">
        <v>8013605</v>
      </c>
      <c r="B844" s="19">
        <v>42165</v>
      </c>
      <c r="C844" t="s">
        <v>55</v>
      </c>
      <c r="D844" t="s">
        <v>221</v>
      </c>
      <c r="E844" t="s">
        <v>1</v>
      </c>
      <c r="F844" t="s">
        <v>55</v>
      </c>
      <c r="G844" t="s">
        <v>211</v>
      </c>
      <c r="H844">
        <v>0</v>
      </c>
      <c r="I844">
        <v>1.5</v>
      </c>
      <c r="J844">
        <v>1.5</v>
      </c>
      <c r="K844">
        <v>10</v>
      </c>
      <c r="L844" t="s">
        <v>228</v>
      </c>
      <c r="M844" t="s">
        <v>217</v>
      </c>
      <c r="N844">
        <v>1.0117</v>
      </c>
      <c r="O844" t="s">
        <v>214</v>
      </c>
      <c r="P844">
        <v>1.0117</v>
      </c>
      <c r="Q844">
        <v>20</v>
      </c>
    </row>
    <row r="845" spans="1:17" x14ac:dyDescent="0.2">
      <c r="A845">
        <v>8013605</v>
      </c>
      <c r="B845" s="19">
        <v>42217</v>
      </c>
      <c r="C845" t="s">
        <v>55</v>
      </c>
      <c r="D845" t="s">
        <v>221</v>
      </c>
      <c r="E845" t="s">
        <v>52</v>
      </c>
      <c r="F845" t="s">
        <v>55</v>
      </c>
      <c r="G845" t="s">
        <v>211</v>
      </c>
      <c r="H845">
        <v>0</v>
      </c>
      <c r="I845">
        <v>0.25</v>
      </c>
      <c r="J845">
        <v>0.25</v>
      </c>
      <c r="K845">
        <v>10</v>
      </c>
      <c r="L845" t="s">
        <v>246</v>
      </c>
      <c r="M845" t="s">
        <v>218</v>
      </c>
      <c r="N845">
        <v>1.0117</v>
      </c>
      <c r="O845" t="s">
        <v>214</v>
      </c>
      <c r="P845">
        <v>1.0117</v>
      </c>
      <c r="Q845">
        <v>20</v>
      </c>
    </row>
    <row r="846" spans="1:17" x14ac:dyDescent="0.2">
      <c r="A846">
        <v>8014001</v>
      </c>
      <c r="C846" t="s">
        <v>55</v>
      </c>
      <c r="D846" t="s">
        <v>221</v>
      </c>
      <c r="E846" t="s">
        <v>7</v>
      </c>
      <c r="F846" t="s">
        <v>55</v>
      </c>
      <c r="G846" t="s">
        <v>222</v>
      </c>
      <c r="H846">
        <v>0</v>
      </c>
      <c r="I846">
        <v>0.1482</v>
      </c>
      <c r="J846">
        <v>0.1482</v>
      </c>
      <c r="K846">
        <v>20</v>
      </c>
      <c r="L846" t="s">
        <v>225</v>
      </c>
      <c r="M846" t="s">
        <v>213</v>
      </c>
      <c r="N846">
        <v>1.6187</v>
      </c>
      <c r="O846" t="s">
        <v>214</v>
      </c>
      <c r="P846">
        <v>1.6187</v>
      </c>
      <c r="Q846">
        <v>20</v>
      </c>
    </row>
    <row r="847" spans="1:17" x14ac:dyDescent="0.2">
      <c r="A847">
        <v>8014001</v>
      </c>
      <c r="C847" t="s">
        <v>55</v>
      </c>
      <c r="D847" t="s">
        <v>210</v>
      </c>
      <c r="E847" t="s">
        <v>38</v>
      </c>
      <c r="F847" t="s">
        <v>55</v>
      </c>
      <c r="G847" t="s">
        <v>211</v>
      </c>
      <c r="H847">
        <v>0</v>
      </c>
      <c r="I847">
        <v>4</v>
      </c>
      <c r="J847">
        <v>4</v>
      </c>
      <c r="K847">
        <v>10</v>
      </c>
      <c r="L847" t="s">
        <v>212</v>
      </c>
      <c r="M847" t="s">
        <v>217</v>
      </c>
      <c r="N847">
        <v>1.6187</v>
      </c>
      <c r="O847" t="s">
        <v>214</v>
      </c>
      <c r="P847">
        <v>1.6187</v>
      </c>
      <c r="Q847">
        <v>20</v>
      </c>
    </row>
    <row r="848" spans="1:17" x14ac:dyDescent="0.2">
      <c r="A848">
        <v>8014001</v>
      </c>
      <c r="C848" t="s">
        <v>55</v>
      </c>
      <c r="D848" t="s">
        <v>221</v>
      </c>
      <c r="E848" t="s">
        <v>309</v>
      </c>
      <c r="F848" t="s">
        <v>55</v>
      </c>
      <c r="G848" t="s">
        <v>211</v>
      </c>
      <c r="H848">
        <v>0</v>
      </c>
      <c r="I848">
        <v>4</v>
      </c>
      <c r="J848">
        <v>4</v>
      </c>
      <c r="K848">
        <v>10</v>
      </c>
      <c r="L848" t="s">
        <v>228</v>
      </c>
      <c r="M848" t="s">
        <v>218</v>
      </c>
      <c r="N848">
        <v>1.6187</v>
      </c>
      <c r="O848" t="s">
        <v>214</v>
      </c>
      <c r="P848">
        <v>1.6187</v>
      </c>
      <c r="Q848">
        <v>20</v>
      </c>
    </row>
    <row r="849" spans="1:17" x14ac:dyDescent="0.2">
      <c r="A849">
        <v>8014001</v>
      </c>
      <c r="C849" t="s">
        <v>55</v>
      </c>
      <c r="D849" t="s">
        <v>221</v>
      </c>
      <c r="E849" t="s">
        <v>40</v>
      </c>
      <c r="F849" t="s">
        <v>55</v>
      </c>
      <c r="G849" t="s">
        <v>211</v>
      </c>
      <c r="H849">
        <v>0</v>
      </c>
      <c r="I849">
        <v>1</v>
      </c>
      <c r="J849">
        <v>1</v>
      </c>
      <c r="K849">
        <v>10</v>
      </c>
      <c r="L849" t="s">
        <v>219</v>
      </c>
      <c r="M849" t="s">
        <v>220</v>
      </c>
      <c r="N849">
        <v>1.6187</v>
      </c>
      <c r="O849" t="s">
        <v>214</v>
      </c>
      <c r="P849">
        <v>1.6187</v>
      </c>
      <c r="Q849">
        <v>20</v>
      </c>
    </row>
    <row r="850" spans="1:17" x14ac:dyDescent="0.2">
      <c r="A850">
        <v>8014001</v>
      </c>
      <c r="C850" t="s">
        <v>55</v>
      </c>
      <c r="D850" t="s">
        <v>221</v>
      </c>
      <c r="E850" t="s">
        <v>31</v>
      </c>
      <c r="F850" t="s">
        <v>55</v>
      </c>
      <c r="G850" t="s">
        <v>211</v>
      </c>
      <c r="H850">
        <v>0</v>
      </c>
      <c r="I850">
        <v>1</v>
      </c>
      <c r="J850">
        <v>1</v>
      </c>
      <c r="K850">
        <v>9</v>
      </c>
      <c r="L850" t="s">
        <v>219</v>
      </c>
      <c r="M850" t="s">
        <v>223</v>
      </c>
      <c r="N850">
        <v>1.6187</v>
      </c>
      <c r="O850" t="s">
        <v>214</v>
      </c>
      <c r="P850">
        <v>1.6187</v>
      </c>
      <c r="Q850">
        <v>20</v>
      </c>
    </row>
    <row r="851" spans="1:17" x14ac:dyDescent="0.2">
      <c r="A851">
        <v>8014001</v>
      </c>
      <c r="C851" t="s">
        <v>55</v>
      </c>
      <c r="D851" t="s">
        <v>221</v>
      </c>
      <c r="E851" t="s">
        <v>43</v>
      </c>
      <c r="F851" t="s">
        <v>55</v>
      </c>
      <c r="G851" t="s">
        <v>211</v>
      </c>
      <c r="H851">
        <v>0</v>
      </c>
      <c r="I851">
        <v>0.05</v>
      </c>
      <c r="J851">
        <v>0.05</v>
      </c>
      <c r="K851">
        <v>10</v>
      </c>
      <c r="L851" t="s">
        <v>234</v>
      </c>
      <c r="M851" t="s">
        <v>224</v>
      </c>
      <c r="N851">
        <v>1.6187</v>
      </c>
      <c r="O851" t="s">
        <v>214</v>
      </c>
      <c r="P851">
        <v>1.6187</v>
      </c>
      <c r="Q851">
        <v>20</v>
      </c>
    </row>
    <row r="852" spans="1:17" x14ac:dyDescent="0.2">
      <c r="A852">
        <v>8014001</v>
      </c>
      <c r="C852" t="s">
        <v>55</v>
      </c>
      <c r="D852" t="s">
        <v>221</v>
      </c>
      <c r="E852" t="s">
        <v>3</v>
      </c>
      <c r="F852" t="s">
        <v>55</v>
      </c>
      <c r="G852" t="s">
        <v>211</v>
      </c>
      <c r="H852">
        <v>0</v>
      </c>
      <c r="I852">
        <v>0.28000000000000003</v>
      </c>
      <c r="J852">
        <v>0.28000000000000003</v>
      </c>
      <c r="K852">
        <v>9</v>
      </c>
      <c r="L852" t="s">
        <v>234</v>
      </c>
      <c r="M852" t="s">
        <v>226</v>
      </c>
      <c r="N852">
        <v>1.6187</v>
      </c>
      <c r="O852" t="s">
        <v>214</v>
      </c>
      <c r="P852">
        <v>1.6187</v>
      </c>
      <c r="Q852">
        <v>20</v>
      </c>
    </row>
    <row r="853" spans="1:17" x14ac:dyDescent="0.2">
      <c r="A853">
        <v>8014001</v>
      </c>
      <c r="C853" t="s">
        <v>55</v>
      </c>
      <c r="D853" t="s">
        <v>221</v>
      </c>
      <c r="E853" t="s">
        <v>44</v>
      </c>
      <c r="F853" t="s">
        <v>55</v>
      </c>
      <c r="G853" t="s">
        <v>211</v>
      </c>
      <c r="H853">
        <v>0</v>
      </c>
      <c r="I853">
        <v>1</v>
      </c>
      <c r="J853">
        <v>1</v>
      </c>
      <c r="K853">
        <v>10</v>
      </c>
      <c r="L853" t="s">
        <v>219</v>
      </c>
      <c r="M853" t="s">
        <v>227</v>
      </c>
      <c r="N853">
        <v>1.6187</v>
      </c>
      <c r="O853" t="s">
        <v>214</v>
      </c>
      <c r="P853">
        <v>1.6187</v>
      </c>
      <c r="Q853">
        <v>20</v>
      </c>
    </row>
    <row r="854" spans="1:17" x14ac:dyDescent="0.2">
      <c r="A854">
        <v>8014002</v>
      </c>
      <c r="C854" t="s">
        <v>55</v>
      </c>
      <c r="D854" t="s">
        <v>221</v>
      </c>
      <c r="E854" t="s">
        <v>7</v>
      </c>
      <c r="F854" t="s">
        <v>55</v>
      </c>
      <c r="G854" t="s">
        <v>222</v>
      </c>
      <c r="H854">
        <v>0</v>
      </c>
      <c r="I854">
        <v>0.18859999999999999</v>
      </c>
      <c r="J854">
        <v>0.18859999999999999</v>
      </c>
      <c r="K854">
        <v>20</v>
      </c>
      <c r="L854" t="s">
        <v>225</v>
      </c>
      <c r="M854" t="s">
        <v>213</v>
      </c>
      <c r="N854">
        <v>1.6187</v>
      </c>
      <c r="O854" t="s">
        <v>214</v>
      </c>
      <c r="P854">
        <v>1.6187</v>
      </c>
      <c r="Q854">
        <v>20</v>
      </c>
    </row>
    <row r="855" spans="1:17" x14ac:dyDescent="0.2">
      <c r="A855">
        <v>8014002</v>
      </c>
      <c r="C855" t="s">
        <v>55</v>
      </c>
      <c r="D855" t="s">
        <v>210</v>
      </c>
      <c r="E855" t="s">
        <v>38</v>
      </c>
      <c r="F855" t="s">
        <v>55</v>
      </c>
      <c r="G855" t="s">
        <v>211</v>
      </c>
      <c r="H855">
        <v>0</v>
      </c>
      <c r="I855">
        <v>4</v>
      </c>
      <c r="J855">
        <v>4</v>
      </c>
      <c r="K855">
        <v>10</v>
      </c>
      <c r="L855" t="s">
        <v>212</v>
      </c>
      <c r="M855" t="s">
        <v>217</v>
      </c>
      <c r="N855">
        <v>1.6187</v>
      </c>
      <c r="O855" t="s">
        <v>214</v>
      </c>
      <c r="P855">
        <v>1.6187</v>
      </c>
      <c r="Q855">
        <v>20</v>
      </c>
    </row>
    <row r="856" spans="1:17" x14ac:dyDescent="0.2">
      <c r="A856">
        <v>8014002</v>
      </c>
      <c r="C856" t="s">
        <v>55</v>
      </c>
      <c r="D856" t="s">
        <v>221</v>
      </c>
      <c r="E856" t="s">
        <v>309</v>
      </c>
      <c r="F856" t="s">
        <v>55</v>
      </c>
      <c r="G856" t="s">
        <v>211</v>
      </c>
      <c r="H856">
        <v>0</v>
      </c>
      <c r="I856">
        <v>4</v>
      </c>
      <c r="J856">
        <v>4</v>
      </c>
      <c r="K856">
        <v>10</v>
      </c>
      <c r="L856" t="s">
        <v>228</v>
      </c>
      <c r="M856" t="s">
        <v>218</v>
      </c>
      <c r="N856">
        <v>1.6187</v>
      </c>
      <c r="O856" t="s">
        <v>214</v>
      </c>
      <c r="P856">
        <v>1.6187</v>
      </c>
      <c r="Q856">
        <v>20</v>
      </c>
    </row>
    <row r="857" spans="1:17" x14ac:dyDescent="0.2">
      <c r="A857">
        <v>8014002</v>
      </c>
      <c r="C857" t="s">
        <v>55</v>
      </c>
      <c r="D857" t="s">
        <v>221</v>
      </c>
      <c r="E857" t="s">
        <v>40</v>
      </c>
      <c r="F857" t="s">
        <v>55</v>
      </c>
      <c r="G857" t="s">
        <v>211</v>
      </c>
      <c r="H857">
        <v>0</v>
      </c>
      <c r="I857">
        <v>1</v>
      </c>
      <c r="J857">
        <v>1</v>
      </c>
      <c r="K857">
        <v>10</v>
      </c>
      <c r="L857" t="s">
        <v>219</v>
      </c>
      <c r="M857" t="s">
        <v>220</v>
      </c>
      <c r="N857">
        <v>1.6187</v>
      </c>
      <c r="O857" t="s">
        <v>214</v>
      </c>
      <c r="P857">
        <v>1.6187</v>
      </c>
      <c r="Q857">
        <v>20</v>
      </c>
    </row>
    <row r="858" spans="1:17" x14ac:dyDescent="0.2">
      <c r="A858">
        <v>8014002</v>
      </c>
      <c r="C858" t="s">
        <v>55</v>
      </c>
      <c r="D858" t="s">
        <v>221</v>
      </c>
      <c r="E858" t="s">
        <v>31</v>
      </c>
      <c r="F858" t="s">
        <v>55</v>
      </c>
      <c r="G858" t="s">
        <v>211</v>
      </c>
      <c r="H858">
        <v>0</v>
      </c>
      <c r="I858">
        <v>1</v>
      </c>
      <c r="J858">
        <v>1</v>
      </c>
      <c r="K858">
        <v>9</v>
      </c>
      <c r="L858" t="s">
        <v>219</v>
      </c>
      <c r="M858" t="s">
        <v>223</v>
      </c>
      <c r="N858">
        <v>1.6187</v>
      </c>
      <c r="O858" t="s">
        <v>214</v>
      </c>
      <c r="P858">
        <v>1.6187</v>
      </c>
      <c r="Q858">
        <v>20</v>
      </c>
    </row>
    <row r="859" spans="1:17" x14ac:dyDescent="0.2">
      <c r="A859">
        <v>8014002</v>
      </c>
      <c r="C859" t="s">
        <v>55</v>
      </c>
      <c r="D859" t="s">
        <v>221</v>
      </c>
      <c r="E859" t="s">
        <v>43</v>
      </c>
      <c r="F859" t="s">
        <v>55</v>
      </c>
      <c r="G859" t="s">
        <v>211</v>
      </c>
      <c r="H859">
        <v>0</v>
      </c>
      <c r="I859">
        <v>0.05</v>
      </c>
      <c r="J859">
        <v>0.05</v>
      </c>
      <c r="K859">
        <v>10</v>
      </c>
      <c r="L859" t="s">
        <v>234</v>
      </c>
      <c r="M859" t="s">
        <v>224</v>
      </c>
      <c r="N859">
        <v>1.6187</v>
      </c>
      <c r="O859" t="s">
        <v>214</v>
      </c>
      <c r="P859">
        <v>1.6187</v>
      </c>
      <c r="Q859">
        <v>20</v>
      </c>
    </row>
    <row r="860" spans="1:17" x14ac:dyDescent="0.2">
      <c r="A860">
        <v>8014002</v>
      </c>
      <c r="C860" t="s">
        <v>55</v>
      </c>
      <c r="D860" t="s">
        <v>221</v>
      </c>
      <c r="E860" t="s">
        <v>3</v>
      </c>
      <c r="F860" t="s">
        <v>55</v>
      </c>
      <c r="G860" t="s">
        <v>211</v>
      </c>
      <c r="H860">
        <v>0</v>
      </c>
      <c r="I860">
        <v>0.28000000000000003</v>
      </c>
      <c r="J860">
        <v>0.28000000000000003</v>
      </c>
      <c r="K860">
        <v>9</v>
      </c>
      <c r="L860" t="s">
        <v>234</v>
      </c>
      <c r="M860" t="s">
        <v>226</v>
      </c>
      <c r="N860">
        <v>1.6187</v>
      </c>
      <c r="O860" t="s">
        <v>214</v>
      </c>
      <c r="P860">
        <v>1.6187</v>
      </c>
      <c r="Q860">
        <v>20</v>
      </c>
    </row>
    <row r="861" spans="1:17" x14ac:dyDescent="0.2">
      <c r="A861">
        <v>8014002</v>
      </c>
      <c r="C861" t="s">
        <v>55</v>
      </c>
      <c r="D861" t="s">
        <v>221</v>
      </c>
      <c r="E861" t="s">
        <v>44</v>
      </c>
      <c r="F861" t="s">
        <v>55</v>
      </c>
      <c r="G861" t="s">
        <v>211</v>
      </c>
      <c r="H861">
        <v>0</v>
      </c>
      <c r="I861">
        <v>1</v>
      </c>
      <c r="J861">
        <v>1</v>
      </c>
      <c r="K861">
        <v>10</v>
      </c>
      <c r="L861" t="s">
        <v>219</v>
      </c>
      <c r="M861" t="s">
        <v>227</v>
      </c>
      <c r="N861">
        <v>1.6187</v>
      </c>
      <c r="O861" t="s">
        <v>214</v>
      </c>
      <c r="P861">
        <v>1.6187</v>
      </c>
      <c r="Q861">
        <v>20</v>
      </c>
    </row>
    <row r="862" spans="1:17" x14ac:dyDescent="0.2">
      <c r="A862">
        <v>8014003</v>
      </c>
      <c r="C862" t="s">
        <v>55</v>
      </c>
      <c r="D862" t="s">
        <v>221</v>
      </c>
      <c r="E862" t="s">
        <v>168</v>
      </c>
      <c r="F862" t="s">
        <v>55</v>
      </c>
      <c r="G862" t="s">
        <v>222</v>
      </c>
      <c r="H862">
        <v>0</v>
      </c>
      <c r="I862">
        <v>0</v>
      </c>
      <c r="J862">
        <v>0</v>
      </c>
      <c r="K862">
        <v>20</v>
      </c>
      <c r="L862" t="s">
        <v>369</v>
      </c>
      <c r="M862" t="s">
        <v>213</v>
      </c>
      <c r="N862">
        <v>1.6187</v>
      </c>
      <c r="O862" t="s">
        <v>214</v>
      </c>
      <c r="P862">
        <v>1.6187</v>
      </c>
      <c r="Q862">
        <v>20</v>
      </c>
    </row>
    <row r="863" spans="1:17" x14ac:dyDescent="0.2">
      <c r="A863">
        <v>8014003</v>
      </c>
      <c r="C863" t="s">
        <v>55</v>
      </c>
      <c r="D863" t="s">
        <v>210</v>
      </c>
      <c r="E863" t="s">
        <v>38</v>
      </c>
      <c r="F863" t="s">
        <v>55</v>
      </c>
      <c r="G863" t="s">
        <v>211</v>
      </c>
      <c r="H863">
        <v>0</v>
      </c>
      <c r="I863">
        <v>4</v>
      </c>
      <c r="J863">
        <v>4</v>
      </c>
      <c r="K863">
        <v>10</v>
      </c>
      <c r="L863" t="s">
        <v>212</v>
      </c>
      <c r="M863" t="s">
        <v>217</v>
      </c>
      <c r="N863">
        <v>1.6187</v>
      </c>
      <c r="O863" t="s">
        <v>214</v>
      </c>
      <c r="P863">
        <v>1.6187</v>
      </c>
      <c r="Q863">
        <v>20</v>
      </c>
    </row>
    <row r="864" spans="1:17" x14ac:dyDescent="0.2">
      <c r="A864">
        <v>8014003</v>
      </c>
      <c r="C864" t="s">
        <v>55</v>
      </c>
      <c r="D864" t="s">
        <v>221</v>
      </c>
      <c r="E864" t="s">
        <v>29</v>
      </c>
      <c r="F864" t="s">
        <v>55</v>
      </c>
      <c r="G864" t="s">
        <v>211</v>
      </c>
      <c r="H864">
        <v>0</v>
      </c>
      <c r="I864">
        <v>1.75</v>
      </c>
      <c r="J864">
        <v>1.75</v>
      </c>
      <c r="K864">
        <v>10</v>
      </c>
      <c r="L864" t="s">
        <v>228</v>
      </c>
      <c r="M864" t="s">
        <v>218</v>
      </c>
      <c r="N864">
        <v>1.6187</v>
      </c>
      <c r="O864" t="s">
        <v>214</v>
      </c>
      <c r="P864">
        <v>1.6187</v>
      </c>
      <c r="Q864">
        <v>20</v>
      </c>
    </row>
    <row r="865" spans="1:17" x14ac:dyDescent="0.2">
      <c r="A865">
        <v>8014003</v>
      </c>
      <c r="C865" t="s">
        <v>55</v>
      </c>
      <c r="D865" t="s">
        <v>221</v>
      </c>
      <c r="E865" t="s">
        <v>12</v>
      </c>
      <c r="F865" t="s">
        <v>55</v>
      </c>
      <c r="G865" t="s">
        <v>211</v>
      </c>
      <c r="H865">
        <v>0</v>
      </c>
      <c r="I865">
        <v>1.5</v>
      </c>
      <c r="J865">
        <v>1.5</v>
      </c>
      <c r="K865">
        <v>10</v>
      </c>
      <c r="L865" t="s">
        <v>228</v>
      </c>
      <c r="M865" t="s">
        <v>220</v>
      </c>
      <c r="N865">
        <v>1.6187</v>
      </c>
      <c r="O865" t="s">
        <v>214</v>
      </c>
      <c r="P865">
        <v>1.6187</v>
      </c>
      <c r="Q865">
        <v>20</v>
      </c>
    </row>
    <row r="866" spans="1:17" x14ac:dyDescent="0.2">
      <c r="A866">
        <v>8014003</v>
      </c>
      <c r="C866" t="s">
        <v>55</v>
      </c>
      <c r="D866" t="s">
        <v>221</v>
      </c>
      <c r="E866" t="s">
        <v>40</v>
      </c>
      <c r="F866" t="s">
        <v>55</v>
      </c>
      <c r="G866" t="s">
        <v>211</v>
      </c>
      <c r="H866">
        <v>0</v>
      </c>
      <c r="I866">
        <v>1</v>
      </c>
      <c r="J866">
        <v>1</v>
      </c>
      <c r="K866">
        <v>10</v>
      </c>
      <c r="L866" t="s">
        <v>219</v>
      </c>
      <c r="M866" t="s">
        <v>223</v>
      </c>
      <c r="N866">
        <v>1.6187</v>
      </c>
      <c r="O866" t="s">
        <v>214</v>
      </c>
      <c r="P866">
        <v>1.6187</v>
      </c>
      <c r="Q866">
        <v>20</v>
      </c>
    </row>
    <row r="867" spans="1:17" x14ac:dyDescent="0.2">
      <c r="A867">
        <v>8014003</v>
      </c>
      <c r="C867" t="s">
        <v>55</v>
      </c>
      <c r="D867" t="s">
        <v>221</v>
      </c>
      <c r="E867" t="s">
        <v>22</v>
      </c>
      <c r="F867" t="s">
        <v>55</v>
      </c>
      <c r="G867" t="s">
        <v>211</v>
      </c>
      <c r="H867">
        <v>0</v>
      </c>
      <c r="I867">
        <v>2</v>
      </c>
      <c r="J867">
        <v>2</v>
      </c>
      <c r="K867">
        <v>9</v>
      </c>
      <c r="L867" t="s">
        <v>219</v>
      </c>
      <c r="M867" t="s">
        <v>224</v>
      </c>
      <c r="N867">
        <v>1.6187</v>
      </c>
      <c r="O867" t="s">
        <v>214</v>
      </c>
      <c r="P867">
        <v>1.6187</v>
      </c>
      <c r="Q867">
        <v>20</v>
      </c>
    </row>
    <row r="868" spans="1:17" x14ac:dyDescent="0.2">
      <c r="A868">
        <v>8014003</v>
      </c>
      <c r="C868" t="s">
        <v>55</v>
      </c>
      <c r="D868" t="s">
        <v>221</v>
      </c>
      <c r="E868" t="s">
        <v>5</v>
      </c>
      <c r="F868" t="s">
        <v>55</v>
      </c>
      <c r="G868" t="s">
        <v>211</v>
      </c>
      <c r="H868">
        <v>0</v>
      </c>
      <c r="I868">
        <v>0.4</v>
      </c>
      <c r="J868">
        <v>0.4</v>
      </c>
      <c r="K868">
        <v>10</v>
      </c>
      <c r="L868" t="s">
        <v>219</v>
      </c>
      <c r="M868" t="s">
        <v>226</v>
      </c>
      <c r="N868">
        <v>1.6187</v>
      </c>
      <c r="O868" t="s">
        <v>214</v>
      </c>
      <c r="P868">
        <v>1.6187</v>
      </c>
      <c r="Q868">
        <v>20</v>
      </c>
    </row>
    <row r="869" spans="1:17" x14ac:dyDescent="0.2">
      <c r="A869">
        <v>8014003</v>
      </c>
      <c r="C869" t="s">
        <v>55</v>
      </c>
      <c r="D869" t="s">
        <v>221</v>
      </c>
      <c r="E869" t="s">
        <v>14</v>
      </c>
      <c r="F869" t="s">
        <v>55</v>
      </c>
      <c r="G869" t="s">
        <v>211</v>
      </c>
      <c r="H869">
        <v>0</v>
      </c>
      <c r="I869">
        <v>0.4</v>
      </c>
      <c r="J869">
        <v>0.4</v>
      </c>
      <c r="K869">
        <v>9</v>
      </c>
      <c r="L869" t="s">
        <v>219</v>
      </c>
      <c r="M869" t="s">
        <v>227</v>
      </c>
      <c r="N869">
        <v>1.6187</v>
      </c>
      <c r="O869" t="s">
        <v>214</v>
      </c>
      <c r="P869">
        <v>1.6187</v>
      </c>
      <c r="Q869">
        <v>20</v>
      </c>
    </row>
    <row r="870" spans="1:17" x14ac:dyDescent="0.2">
      <c r="A870">
        <v>8014004</v>
      </c>
      <c r="C870" t="s">
        <v>55</v>
      </c>
      <c r="D870" t="s">
        <v>221</v>
      </c>
      <c r="E870" t="s">
        <v>168</v>
      </c>
      <c r="F870" t="s">
        <v>55</v>
      </c>
      <c r="G870" t="s">
        <v>222</v>
      </c>
      <c r="H870">
        <v>0</v>
      </c>
      <c r="I870">
        <v>0</v>
      </c>
      <c r="J870">
        <v>0</v>
      </c>
      <c r="K870">
        <v>20</v>
      </c>
      <c r="L870" t="s">
        <v>369</v>
      </c>
      <c r="M870" t="s">
        <v>213</v>
      </c>
      <c r="N870">
        <v>4.0468000000000002</v>
      </c>
      <c r="O870" t="s">
        <v>214</v>
      </c>
      <c r="P870">
        <v>4.0468000000000002</v>
      </c>
      <c r="Q870">
        <v>20</v>
      </c>
    </row>
    <row r="871" spans="1:17" x14ac:dyDescent="0.2">
      <c r="A871">
        <v>8014004</v>
      </c>
      <c r="C871" t="s">
        <v>55</v>
      </c>
      <c r="D871" t="s">
        <v>210</v>
      </c>
      <c r="E871" t="s">
        <v>38</v>
      </c>
      <c r="F871" t="s">
        <v>55</v>
      </c>
      <c r="G871" t="s">
        <v>211</v>
      </c>
      <c r="H871">
        <v>0</v>
      </c>
      <c r="I871">
        <v>4</v>
      </c>
      <c r="J871">
        <v>4</v>
      </c>
      <c r="K871">
        <v>10</v>
      </c>
      <c r="L871" t="s">
        <v>212</v>
      </c>
      <c r="M871" t="s">
        <v>217</v>
      </c>
      <c r="N871">
        <v>4.0468000000000002</v>
      </c>
      <c r="O871" t="s">
        <v>214</v>
      </c>
      <c r="P871">
        <v>4.0468000000000002</v>
      </c>
      <c r="Q871">
        <v>20</v>
      </c>
    </row>
    <row r="872" spans="1:17" x14ac:dyDescent="0.2">
      <c r="A872">
        <v>8014004</v>
      </c>
      <c r="C872" t="s">
        <v>55</v>
      </c>
      <c r="D872" t="s">
        <v>221</v>
      </c>
      <c r="E872" t="s">
        <v>310</v>
      </c>
      <c r="F872" t="s">
        <v>55</v>
      </c>
      <c r="G872" t="s">
        <v>211</v>
      </c>
      <c r="H872">
        <v>0</v>
      </c>
      <c r="I872">
        <v>1.5</v>
      </c>
      <c r="J872">
        <v>1.5</v>
      </c>
      <c r="K872">
        <v>10</v>
      </c>
      <c r="L872" t="s">
        <v>228</v>
      </c>
      <c r="M872" t="s">
        <v>218</v>
      </c>
      <c r="N872">
        <v>4.0468000000000002</v>
      </c>
      <c r="O872" t="s">
        <v>214</v>
      </c>
      <c r="P872">
        <v>4.0468000000000002</v>
      </c>
      <c r="Q872">
        <v>20</v>
      </c>
    </row>
    <row r="873" spans="1:17" x14ac:dyDescent="0.2">
      <c r="A873">
        <v>8014004</v>
      </c>
      <c r="C873" t="s">
        <v>55</v>
      </c>
      <c r="D873" t="s">
        <v>221</v>
      </c>
      <c r="E873" t="s">
        <v>13</v>
      </c>
      <c r="F873" t="s">
        <v>55</v>
      </c>
      <c r="G873" t="s">
        <v>211</v>
      </c>
      <c r="H873">
        <v>0</v>
      </c>
      <c r="I873">
        <v>1</v>
      </c>
      <c r="J873">
        <v>1</v>
      </c>
      <c r="K873">
        <v>10</v>
      </c>
      <c r="L873" t="s">
        <v>219</v>
      </c>
      <c r="M873" t="s">
        <v>220</v>
      </c>
      <c r="N873">
        <v>4.0468000000000002</v>
      </c>
      <c r="O873" t="s">
        <v>214</v>
      </c>
      <c r="P873">
        <v>4.0468000000000002</v>
      </c>
      <c r="Q873">
        <v>20</v>
      </c>
    </row>
    <row r="874" spans="1:17" x14ac:dyDescent="0.2">
      <c r="A874">
        <v>8014004</v>
      </c>
      <c r="C874" t="s">
        <v>55</v>
      </c>
      <c r="D874" t="s">
        <v>221</v>
      </c>
      <c r="E874" t="s">
        <v>3</v>
      </c>
      <c r="F874" t="s">
        <v>55</v>
      </c>
      <c r="G874" t="s">
        <v>211</v>
      </c>
      <c r="H874">
        <v>0</v>
      </c>
      <c r="I874">
        <v>0.42</v>
      </c>
      <c r="J874">
        <v>0.42</v>
      </c>
      <c r="K874">
        <v>9</v>
      </c>
      <c r="L874" t="s">
        <v>234</v>
      </c>
      <c r="M874" t="s">
        <v>223</v>
      </c>
      <c r="N874">
        <v>4.0468000000000002</v>
      </c>
      <c r="O874" t="s">
        <v>214</v>
      </c>
      <c r="P874">
        <v>4.0468000000000002</v>
      </c>
      <c r="Q874">
        <v>20</v>
      </c>
    </row>
    <row r="875" spans="1:17" x14ac:dyDescent="0.2">
      <c r="A875">
        <v>8014004</v>
      </c>
      <c r="C875" t="s">
        <v>55</v>
      </c>
      <c r="D875" t="s">
        <v>221</v>
      </c>
      <c r="E875" t="s">
        <v>43</v>
      </c>
      <c r="F875" t="s">
        <v>55</v>
      </c>
      <c r="G875" t="s">
        <v>211</v>
      </c>
      <c r="H875">
        <v>0</v>
      </c>
      <c r="I875">
        <v>0.1</v>
      </c>
      <c r="J875">
        <v>0.1</v>
      </c>
      <c r="K875">
        <v>10</v>
      </c>
      <c r="L875" t="s">
        <v>234</v>
      </c>
      <c r="M875" t="s">
        <v>224</v>
      </c>
      <c r="N875">
        <v>4.0468000000000002</v>
      </c>
      <c r="O875" t="s">
        <v>214</v>
      </c>
      <c r="P875">
        <v>4.0468000000000002</v>
      </c>
      <c r="Q875">
        <v>20</v>
      </c>
    </row>
    <row r="876" spans="1:17" x14ac:dyDescent="0.2">
      <c r="A876">
        <v>8014004</v>
      </c>
      <c r="C876" t="s">
        <v>55</v>
      </c>
      <c r="D876" t="s">
        <v>221</v>
      </c>
      <c r="E876" t="s">
        <v>31</v>
      </c>
      <c r="F876" t="s">
        <v>55</v>
      </c>
      <c r="G876" t="s">
        <v>211</v>
      </c>
      <c r="H876">
        <v>0</v>
      </c>
      <c r="I876">
        <v>1</v>
      </c>
      <c r="J876">
        <v>1</v>
      </c>
      <c r="K876">
        <v>9</v>
      </c>
      <c r="L876" t="s">
        <v>219</v>
      </c>
      <c r="M876" t="s">
        <v>226</v>
      </c>
      <c r="N876">
        <v>4.0468000000000002</v>
      </c>
      <c r="O876" t="s">
        <v>214</v>
      </c>
      <c r="P876">
        <v>4.0468000000000002</v>
      </c>
      <c r="Q876">
        <v>20</v>
      </c>
    </row>
    <row r="877" spans="1:17" x14ac:dyDescent="0.2">
      <c r="A877">
        <v>8014004</v>
      </c>
      <c r="C877" t="s">
        <v>55</v>
      </c>
      <c r="D877" t="s">
        <v>221</v>
      </c>
      <c r="E877" t="s">
        <v>20</v>
      </c>
      <c r="F877" t="s">
        <v>55</v>
      </c>
      <c r="G877" t="s">
        <v>211</v>
      </c>
      <c r="H877">
        <v>0</v>
      </c>
      <c r="I877">
        <v>0.5</v>
      </c>
      <c r="J877">
        <v>0.5</v>
      </c>
      <c r="K877">
        <v>10</v>
      </c>
      <c r="L877" t="s">
        <v>234</v>
      </c>
      <c r="M877" t="s">
        <v>227</v>
      </c>
      <c r="N877">
        <v>4.0468000000000002</v>
      </c>
      <c r="O877" t="s">
        <v>214</v>
      </c>
      <c r="P877">
        <v>4.0468000000000002</v>
      </c>
      <c r="Q877">
        <v>20</v>
      </c>
    </row>
    <row r="878" spans="1:17" x14ac:dyDescent="0.2">
      <c r="A878">
        <v>8014004</v>
      </c>
      <c r="C878" t="s">
        <v>55</v>
      </c>
      <c r="D878" t="s">
        <v>221</v>
      </c>
      <c r="E878" t="s">
        <v>4</v>
      </c>
      <c r="F878" t="s">
        <v>55</v>
      </c>
      <c r="G878" t="s">
        <v>211</v>
      </c>
      <c r="H878">
        <v>0</v>
      </c>
      <c r="I878">
        <v>0.3</v>
      </c>
      <c r="J878">
        <v>0.3</v>
      </c>
      <c r="K878">
        <v>10</v>
      </c>
      <c r="L878" t="s">
        <v>219</v>
      </c>
      <c r="M878" t="s">
        <v>229</v>
      </c>
      <c r="N878">
        <v>4.0468000000000002</v>
      </c>
      <c r="O878" t="s">
        <v>214</v>
      </c>
      <c r="P878">
        <v>4.0468000000000002</v>
      </c>
      <c r="Q878">
        <v>20</v>
      </c>
    </row>
    <row r="879" spans="1:17" x14ac:dyDescent="0.2">
      <c r="A879">
        <v>8014004</v>
      </c>
      <c r="C879" t="s">
        <v>55</v>
      </c>
      <c r="D879" t="s">
        <v>221</v>
      </c>
      <c r="E879" t="s">
        <v>5</v>
      </c>
      <c r="F879" t="s">
        <v>55</v>
      </c>
      <c r="G879" t="s">
        <v>211</v>
      </c>
      <c r="H879">
        <v>0</v>
      </c>
      <c r="I879">
        <v>0.4</v>
      </c>
      <c r="J879">
        <v>0.4</v>
      </c>
      <c r="K879">
        <v>10</v>
      </c>
      <c r="L879" t="s">
        <v>219</v>
      </c>
      <c r="M879" t="s">
        <v>237</v>
      </c>
      <c r="N879">
        <v>4.0468000000000002</v>
      </c>
      <c r="O879" t="s">
        <v>214</v>
      </c>
      <c r="P879">
        <v>4.0468000000000002</v>
      </c>
      <c r="Q879">
        <v>20</v>
      </c>
    </row>
    <row r="880" spans="1:17" x14ac:dyDescent="0.2">
      <c r="A880">
        <v>8014004</v>
      </c>
      <c r="C880" t="s">
        <v>55</v>
      </c>
      <c r="D880" t="s">
        <v>221</v>
      </c>
      <c r="E880" t="s">
        <v>311</v>
      </c>
      <c r="F880" t="s">
        <v>55</v>
      </c>
      <c r="G880" t="s">
        <v>211</v>
      </c>
      <c r="H880">
        <v>0</v>
      </c>
      <c r="I880">
        <v>2</v>
      </c>
      <c r="J880">
        <v>2</v>
      </c>
      <c r="K880">
        <v>10</v>
      </c>
      <c r="L880" t="s">
        <v>219</v>
      </c>
      <c r="M880" t="s">
        <v>238</v>
      </c>
      <c r="N880">
        <v>4.0468000000000002</v>
      </c>
      <c r="O880" t="s">
        <v>214</v>
      </c>
      <c r="P880">
        <v>4.0468000000000002</v>
      </c>
      <c r="Q880">
        <v>20</v>
      </c>
    </row>
    <row r="881" spans="1:17" x14ac:dyDescent="0.2">
      <c r="A881">
        <v>8014005</v>
      </c>
      <c r="C881" t="s">
        <v>55</v>
      </c>
      <c r="D881" t="s">
        <v>221</v>
      </c>
      <c r="E881" t="s">
        <v>168</v>
      </c>
      <c r="F881" t="s">
        <v>55</v>
      </c>
      <c r="G881" t="s">
        <v>222</v>
      </c>
      <c r="H881">
        <v>0</v>
      </c>
      <c r="I881">
        <v>0</v>
      </c>
      <c r="J881">
        <v>0</v>
      </c>
      <c r="K881">
        <v>20</v>
      </c>
      <c r="L881" t="s">
        <v>369</v>
      </c>
      <c r="M881" t="s">
        <v>213</v>
      </c>
      <c r="N881">
        <v>4.0468000000000002</v>
      </c>
      <c r="O881" t="s">
        <v>214</v>
      </c>
      <c r="P881">
        <v>4.0468000000000002</v>
      </c>
      <c r="Q881">
        <v>20</v>
      </c>
    </row>
    <row r="882" spans="1:17" x14ac:dyDescent="0.2">
      <c r="A882">
        <v>8014005</v>
      </c>
      <c r="C882" t="s">
        <v>55</v>
      </c>
      <c r="D882" t="s">
        <v>210</v>
      </c>
      <c r="E882" t="s">
        <v>38</v>
      </c>
      <c r="F882" t="s">
        <v>55</v>
      </c>
      <c r="G882" t="s">
        <v>211</v>
      </c>
      <c r="H882">
        <v>0</v>
      </c>
      <c r="I882">
        <v>4</v>
      </c>
      <c r="J882">
        <v>4</v>
      </c>
      <c r="K882">
        <v>10</v>
      </c>
      <c r="L882" t="s">
        <v>212</v>
      </c>
      <c r="M882" t="s">
        <v>217</v>
      </c>
      <c r="N882">
        <v>4.0468000000000002</v>
      </c>
      <c r="O882" t="s">
        <v>214</v>
      </c>
      <c r="P882">
        <v>4.0468000000000002</v>
      </c>
      <c r="Q882">
        <v>20</v>
      </c>
    </row>
    <row r="883" spans="1:17" x14ac:dyDescent="0.2">
      <c r="A883">
        <v>8014005</v>
      </c>
      <c r="C883" t="s">
        <v>55</v>
      </c>
      <c r="D883" t="s">
        <v>221</v>
      </c>
      <c r="E883" t="s">
        <v>310</v>
      </c>
      <c r="F883" t="s">
        <v>55</v>
      </c>
      <c r="G883" t="s">
        <v>211</v>
      </c>
      <c r="H883">
        <v>0</v>
      </c>
      <c r="I883">
        <v>1.5</v>
      </c>
      <c r="J883">
        <v>1.5</v>
      </c>
      <c r="K883">
        <v>10</v>
      </c>
      <c r="L883" t="s">
        <v>228</v>
      </c>
      <c r="M883" t="s">
        <v>218</v>
      </c>
      <c r="N883">
        <v>4.0468000000000002</v>
      </c>
      <c r="O883" t="s">
        <v>214</v>
      </c>
      <c r="P883">
        <v>4.0468000000000002</v>
      </c>
      <c r="Q883">
        <v>20</v>
      </c>
    </row>
    <row r="884" spans="1:17" x14ac:dyDescent="0.2">
      <c r="A884">
        <v>8014005</v>
      </c>
      <c r="C884" t="s">
        <v>55</v>
      </c>
      <c r="D884" t="s">
        <v>221</v>
      </c>
      <c r="E884" t="s">
        <v>13</v>
      </c>
      <c r="F884" t="s">
        <v>55</v>
      </c>
      <c r="G884" t="s">
        <v>211</v>
      </c>
      <c r="H884">
        <v>0</v>
      </c>
      <c r="I884">
        <v>1</v>
      </c>
      <c r="J884">
        <v>1</v>
      </c>
      <c r="K884">
        <v>10</v>
      </c>
      <c r="L884" t="s">
        <v>219</v>
      </c>
      <c r="M884" t="s">
        <v>220</v>
      </c>
      <c r="N884">
        <v>4.0468000000000002</v>
      </c>
      <c r="O884" t="s">
        <v>214</v>
      </c>
      <c r="P884">
        <v>4.0468000000000002</v>
      </c>
      <c r="Q884">
        <v>20</v>
      </c>
    </row>
    <row r="885" spans="1:17" x14ac:dyDescent="0.2">
      <c r="A885">
        <v>8014005</v>
      </c>
      <c r="C885" t="s">
        <v>55</v>
      </c>
      <c r="D885" t="s">
        <v>221</v>
      </c>
      <c r="E885" t="s">
        <v>3</v>
      </c>
      <c r="F885" t="s">
        <v>55</v>
      </c>
      <c r="G885" t="s">
        <v>211</v>
      </c>
      <c r="H885">
        <v>0</v>
      </c>
      <c r="I885">
        <v>0.42</v>
      </c>
      <c r="J885">
        <v>0.42</v>
      </c>
      <c r="K885">
        <v>9</v>
      </c>
      <c r="L885" t="s">
        <v>234</v>
      </c>
      <c r="M885" t="s">
        <v>223</v>
      </c>
      <c r="N885">
        <v>4.0468000000000002</v>
      </c>
      <c r="O885" t="s">
        <v>214</v>
      </c>
      <c r="P885">
        <v>4.0468000000000002</v>
      </c>
      <c r="Q885">
        <v>20</v>
      </c>
    </row>
    <row r="886" spans="1:17" x14ac:dyDescent="0.2">
      <c r="A886">
        <v>8014005</v>
      </c>
      <c r="C886" t="s">
        <v>55</v>
      </c>
      <c r="D886" t="s">
        <v>221</v>
      </c>
      <c r="E886" t="s">
        <v>43</v>
      </c>
      <c r="F886" t="s">
        <v>55</v>
      </c>
      <c r="G886" t="s">
        <v>211</v>
      </c>
      <c r="H886">
        <v>0</v>
      </c>
      <c r="I886">
        <v>0.1</v>
      </c>
      <c r="J886">
        <v>0.1</v>
      </c>
      <c r="K886">
        <v>10</v>
      </c>
      <c r="L886" t="s">
        <v>234</v>
      </c>
      <c r="M886" t="s">
        <v>224</v>
      </c>
      <c r="N886">
        <v>4.0468000000000002</v>
      </c>
      <c r="O886" t="s">
        <v>214</v>
      </c>
      <c r="P886">
        <v>4.0468000000000002</v>
      </c>
      <c r="Q886">
        <v>20</v>
      </c>
    </row>
    <row r="887" spans="1:17" x14ac:dyDescent="0.2">
      <c r="A887">
        <v>8014005</v>
      </c>
      <c r="C887" t="s">
        <v>55</v>
      </c>
      <c r="D887" t="s">
        <v>221</v>
      </c>
      <c r="E887" t="s">
        <v>31</v>
      </c>
      <c r="F887" t="s">
        <v>55</v>
      </c>
      <c r="G887" t="s">
        <v>211</v>
      </c>
      <c r="H887">
        <v>0</v>
      </c>
      <c r="I887">
        <v>1</v>
      </c>
      <c r="J887">
        <v>1</v>
      </c>
      <c r="K887">
        <v>10</v>
      </c>
      <c r="L887" t="s">
        <v>219</v>
      </c>
      <c r="M887" t="s">
        <v>226</v>
      </c>
      <c r="N887">
        <v>4.0468000000000002</v>
      </c>
      <c r="O887" t="s">
        <v>214</v>
      </c>
      <c r="P887">
        <v>4.0468000000000002</v>
      </c>
      <c r="Q887">
        <v>20</v>
      </c>
    </row>
    <row r="888" spans="1:17" x14ac:dyDescent="0.2">
      <c r="A888">
        <v>8014005</v>
      </c>
      <c r="C888" t="s">
        <v>55</v>
      </c>
      <c r="D888" t="s">
        <v>221</v>
      </c>
      <c r="E888" t="s">
        <v>20</v>
      </c>
      <c r="F888" t="s">
        <v>55</v>
      </c>
      <c r="G888" t="s">
        <v>211</v>
      </c>
      <c r="H888">
        <v>0</v>
      </c>
      <c r="I888">
        <v>0.5</v>
      </c>
      <c r="J888">
        <v>0.5</v>
      </c>
      <c r="K888">
        <v>10</v>
      </c>
      <c r="L888" t="s">
        <v>234</v>
      </c>
      <c r="M888" t="s">
        <v>227</v>
      </c>
      <c r="N888">
        <v>4.0468000000000002</v>
      </c>
      <c r="O888" t="s">
        <v>214</v>
      </c>
      <c r="P888">
        <v>4.0468000000000002</v>
      </c>
      <c r="Q888">
        <v>20</v>
      </c>
    </row>
    <row r="889" spans="1:17" x14ac:dyDescent="0.2">
      <c r="A889">
        <v>8014005</v>
      </c>
      <c r="C889" t="s">
        <v>55</v>
      </c>
      <c r="D889" t="s">
        <v>221</v>
      </c>
      <c r="E889" t="s">
        <v>4</v>
      </c>
      <c r="F889" t="s">
        <v>55</v>
      </c>
      <c r="G889" t="s">
        <v>211</v>
      </c>
      <c r="H889">
        <v>0</v>
      </c>
      <c r="I889">
        <v>0.3</v>
      </c>
      <c r="J889">
        <v>0.3</v>
      </c>
      <c r="K889">
        <v>10</v>
      </c>
      <c r="L889" t="s">
        <v>219</v>
      </c>
      <c r="M889" t="s">
        <v>229</v>
      </c>
      <c r="N889">
        <v>4.0468000000000002</v>
      </c>
      <c r="O889" t="s">
        <v>214</v>
      </c>
      <c r="P889">
        <v>4.0468000000000002</v>
      </c>
      <c r="Q889">
        <v>20</v>
      </c>
    </row>
    <row r="890" spans="1:17" x14ac:dyDescent="0.2">
      <c r="A890">
        <v>8014005</v>
      </c>
      <c r="C890" t="s">
        <v>55</v>
      </c>
      <c r="D890" t="s">
        <v>221</v>
      </c>
      <c r="E890" t="s">
        <v>5</v>
      </c>
      <c r="F890" t="s">
        <v>55</v>
      </c>
      <c r="G890" t="s">
        <v>211</v>
      </c>
      <c r="H890">
        <v>0</v>
      </c>
      <c r="I890">
        <v>0.4</v>
      </c>
      <c r="J890">
        <v>0.4</v>
      </c>
      <c r="K890">
        <v>10</v>
      </c>
      <c r="L890" t="s">
        <v>219</v>
      </c>
      <c r="M890" t="s">
        <v>237</v>
      </c>
      <c r="N890">
        <v>4.0468000000000002</v>
      </c>
      <c r="O890" t="s">
        <v>214</v>
      </c>
      <c r="P890">
        <v>4.0468000000000002</v>
      </c>
      <c r="Q890">
        <v>20</v>
      </c>
    </row>
    <row r="891" spans="1:17" x14ac:dyDescent="0.2">
      <c r="A891">
        <v>8014005</v>
      </c>
      <c r="C891" t="s">
        <v>55</v>
      </c>
      <c r="D891" t="s">
        <v>221</v>
      </c>
      <c r="E891" t="s">
        <v>311</v>
      </c>
      <c r="F891" t="s">
        <v>55</v>
      </c>
      <c r="G891" t="s">
        <v>211</v>
      </c>
      <c r="H891">
        <v>0</v>
      </c>
      <c r="I891">
        <v>2</v>
      </c>
      <c r="J891">
        <v>2</v>
      </c>
      <c r="K891">
        <v>10</v>
      </c>
      <c r="L891" t="s">
        <v>219</v>
      </c>
      <c r="M891" t="s">
        <v>238</v>
      </c>
      <c r="N891">
        <v>4.0468000000000002</v>
      </c>
      <c r="O891" t="s">
        <v>214</v>
      </c>
      <c r="P891">
        <v>4.0468000000000002</v>
      </c>
      <c r="Q891">
        <v>20</v>
      </c>
    </row>
    <row r="892" spans="1:17" x14ac:dyDescent="0.2">
      <c r="A892">
        <v>8014006</v>
      </c>
      <c r="C892" t="s">
        <v>55</v>
      </c>
      <c r="D892" t="s">
        <v>221</v>
      </c>
      <c r="E892" t="s">
        <v>168</v>
      </c>
      <c r="F892" t="s">
        <v>55</v>
      </c>
      <c r="G892" t="s">
        <v>222</v>
      </c>
      <c r="H892">
        <v>0</v>
      </c>
      <c r="I892">
        <v>0</v>
      </c>
      <c r="J892">
        <v>0</v>
      </c>
      <c r="K892">
        <v>20</v>
      </c>
      <c r="L892" t="s">
        <v>369</v>
      </c>
      <c r="M892" t="s">
        <v>213</v>
      </c>
      <c r="N892">
        <v>2.0234000000000001</v>
      </c>
      <c r="O892" t="s">
        <v>214</v>
      </c>
      <c r="P892">
        <v>2.0234000000000001</v>
      </c>
      <c r="Q892">
        <v>20</v>
      </c>
    </row>
    <row r="893" spans="1:17" x14ac:dyDescent="0.2">
      <c r="A893">
        <v>8014006</v>
      </c>
      <c r="C893" t="s">
        <v>55</v>
      </c>
      <c r="D893" t="s">
        <v>210</v>
      </c>
      <c r="E893" t="s">
        <v>38</v>
      </c>
      <c r="F893" t="s">
        <v>55</v>
      </c>
      <c r="G893" t="s">
        <v>211</v>
      </c>
      <c r="H893">
        <v>0</v>
      </c>
      <c r="I893">
        <v>4</v>
      </c>
      <c r="J893">
        <v>4</v>
      </c>
      <c r="K893">
        <v>10</v>
      </c>
      <c r="L893" t="s">
        <v>212</v>
      </c>
      <c r="M893" t="s">
        <v>217</v>
      </c>
      <c r="N893">
        <v>2.0234000000000001</v>
      </c>
      <c r="O893" t="s">
        <v>214</v>
      </c>
      <c r="P893">
        <v>2.0234000000000001</v>
      </c>
      <c r="Q893">
        <v>20</v>
      </c>
    </row>
    <row r="894" spans="1:17" x14ac:dyDescent="0.2">
      <c r="A894">
        <v>8014006</v>
      </c>
      <c r="C894" t="s">
        <v>55</v>
      </c>
      <c r="D894" t="s">
        <v>221</v>
      </c>
      <c r="E894" t="s">
        <v>310</v>
      </c>
      <c r="F894" t="s">
        <v>55</v>
      </c>
      <c r="G894" t="s">
        <v>211</v>
      </c>
      <c r="H894">
        <v>0</v>
      </c>
      <c r="I894">
        <v>1.5</v>
      </c>
      <c r="J894">
        <v>1.5</v>
      </c>
      <c r="K894">
        <v>10</v>
      </c>
      <c r="L894" t="s">
        <v>228</v>
      </c>
      <c r="M894" t="s">
        <v>218</v>
      </c>
      <c r="N894">
        <v>2.0234000000000001</v>
      </c>
      <c r="O894" t="s">
        <v>214</v>
      </c>
      <c r="P894">
        <v>2.0234000000000001</v>
      </c>
      <c r="Q894">
        <v>20</v>
      </c>
    </row>
    <row r="895" spans="1:17" x14ac:dyDescent="0.2">
      <c r="A895">
        <v>8014006</v>
      </c>
      <c r="C895" t="s">
        <v>55</v>
      </c>
      <c r="D895" t="s">
        <v>221</v>
      </c>
      <c r="E895" t="s">
        <v>13</v>
      </c>
      <c r="F895" t="s">
        <v>55</v>
      </c>
      <c r="G895" t="s">
        <v>211</v>
      </c>
      <c r="H895">
        <v>0</v>
      </c>
      <c r="I895">
        <v>1</v>
      </c>
      <c r="J895">
        <v>1</v>
      </c>
      <c r="K895">
        <v>10</v>
      </c>
      <c r="L895" t="s">
        <v>219</v>
      </c>
      <c r="M895" t="s">
        <v>220</v>
      </c>
      <c r="N895">
        <v>2.0234000000000001</v>
      </c>
      <c r="O895" t="s">
        <v>214</v>
      </c>
      <c r="P895">
        <v>2.0234000000000001</v>
      </c>
      <c r="Q895">
        <v>20</v>
      </c>
    </row>
    <row r="896" spans="1:17" x14ac:dyDescent="0.2">
      <c r="A896">
        <v>8014006</v>
      </c>
      <c r="C896" t="s">
        <v>55</v>
      </c>
      <c r="D896" t="s">
        <v>221</v>
      </c>
      <c r="E896" t="s">
        <v>3</v>
      </c>
      <c r="F896" t="s">
        <v>55</v>
      </c>
      <c r="G896" t="s">
        <v>211</v>
      </c>
      <c r="H896">
        <v>0</v>
      </c>
      <c r="I896">
        <v>0.42</v>
      </c>
      <c r="J896">
        <v>0.42</v>
      </c>
      <c r="K896">
        <v>9</v>
      </c>
      <c r="L896" t="s">
        <v>234</v>
      </c>
      <c r="M896" t="s">
        <v>223</v>
      </c>
      <c r="N896">
        <v>2.0234000000000001</v>
      </c>
      <c r="O896" t="s">
        <v>214</v>
      </c>
      <c r="P896">
        <v>2.0234000000000001</v>
      </c>
      <c r="Q896">
        <v>20</v>
      </c>
    </row>
    <row r="897" spans="1:17" x14ac:dyDescent="0.2">
      <c r="A897">
        <v>8014006</v>
      </c>
      <c r="C897" t="s">
        <v>55</v>
      </c>
      <c r="D897" t="s">
        <v>221</v>
      </c>
      <c r="E897" t="s">
        <v>43</v>
      </c>
      <c r="F897" t="s">
        <v>55</v>
      </c>
      <c r="G897" t="s">
        <v>211</v>
      </c>
      <c r="H897">
        <v>0</v>
      </c>
      <c r="I897">
        <v>0.1</v>
      </c>
      <c r="J897">
        <v>0.1</v>
      </c>
      <c r="K897">
        <v>10</v>
      </c>
      <c r="L897" t="s">
        <v>234</v>
      </c>
      <c r="M897" t="s">
        <v>224</v>
      </c>
      <c r="N897">
        <v>2.0234000000000001</v>
      </c>
      <c r="O897" t="s">
        <v>214</v>
      </c>
      <c r="P897">
        <v>2.0234000000000001</v>
      </c>
      <c r="Q897">
        <v>20</v>
      </c>
    </row>
    <row r="898" spans="1:17" x14ac:dyDescent="0.2">
      <c r="A898">
        <v>8014006</v>
      </c>
      <c r="C898" t="s">
        <v>55</v>
      </c>
      <c r="D898" t="s">
        <v>221</v>
      </c>
      <c r="E898" t="s">
        <v>31</v>
      </c>
      <c r="F898" t="s">
        <v>55</v>
      </c>
      <c r="G898" t="s">
        <v>211</v>
      </c>
      <c r="H898">
        <v>0</v>
      </c>
      <c r="I898">
        <v>1</v>
      </c>
      <c r="J898">
        <v>1</v>
      </c>
      <c r="K898">
        <v>9</v>
      </c>
      <c r="L898" t="s">
        <v>219</v>
      </c>
      <c r="M898" t="s">
        <v>226</v>
      </c>
      <c r="N898">
        <v>2.0234000000000001</v>
      </c>
      <c r="O898" t="s">
        <v>214</v>
      </c>
      <c r="P898">
        <v>2.0234000000000001</v>
      </c>
      <c r="Q898">
        <v>20</v>
      </c>
    </row>
    <row r="899" spans="1:17" x14ac:dyDescent="0.2">
      <c r="A899">
        <v>8014006</v>
      </c>
      <c r="C899" t="s">
        <v>55</v>
      </c>
      <c r="D899" t="s">
        <v>221</v>
      </c>
      <c r="E899" t="s">
        <v>20</v>
      </c>
      <c r="F899" t="s">
        <v>55</v>
      </c>
      <c r="G899" t="s">
        <v>211</v>
      </c>
      <c r="H899">
        <v>0</v>
      </c>
      <c r="I899">
        <v>0.5</v>
      </c>
      <c r="J899">
        <v>0.5</v>
      </c>
      <c r="K899">
        <v>10</v>
      </c>
      <c r="L899" t="s">
        <v>234</v>
      </c>
      <c r="M899" t="s">
        <v>227</v>
      </c>
      <c r="N899">
        <v>2.0234000000000001</v>
      </c>
      <c r="O899" t="s">
        <v>214</v>
      </c>
      <c r="P899">
        <v>2.0234000000000001</v>
      </c>
      <c r="Q899">
        <v>20</v>
      </c>
    </row>
    <row r="900" spans="1:17" x14ac:dyDescent="0.2">
      <c r="A900">
        <v>8014006</v>
      </c>
      <c r="C900" t="s">
        <v>55</v>
      </c>
      <c r="D900" t="s">
        <v>221</v>
      </c>
      <c r="E900" t="s">
        <v>4</v>
      </c>
      <c r="F900" t="s">
        <v>55</v>
      </c>
      <c r="G900" t="s">
        <v>211</v>
      </c>
      <c r="H900">
        <v>0</v>
      </c>
      <c r="I900">
        <v>0.3</v>
      </c>
      <c r="J900">
        <v>0.3</v>
      </c>
      <c r="K900">
        <v>10</v>
      </c>
      <c r="L900" t="s">
        <v>219</v>
      </c>
      <c r="M900" t="s">
        <v>229</v>
      </c>
      <c r="N900">
        <v>2.0234000000000001</v>
      </c>
      <c r="O900" t="s">
        <v>214</v>
      </c>
      <c r="P900">
        <v>2.0234000000000001</v>
      </c>
      <c r="Q900">
        <v>20</v>
      </c>
    </row>
    <row r="901" spans="1:17" x14ac:dyDescent="0.2">
      <c r="A901">
        <v>8014006</v>
      </c>
      <c r="C901" t="s">
        <v>55</v>
      </c>
      <c r="D901" t="s">
        <v>221</v>
      </c>
      <c r="E901" t="s">
        <v>5</v>
      </c>
      <c r="F901" t="s">
        <v>55</v>
      </c>
      <c r="G901" t="s">
        <v>211</v>
      </c>
      <c r="H901">
        <v>0</v>
      </c>
      <c r="I901">
        <v>0.4</v>
      </c>
      <c r="J901">
        <v>0.4</v>
      </c>
      <c r="K901">
        <v>10</v>
      </c>
      <c r="L901" t="s">
        <v>219</v>
      </c>
      <c r="M901" t="s">
        <v>237</v>
      </c>
      <c r="N901">
        <v>2.0234000000000001</v>
      </c>
      <c r="O901" t="s">
        <v>214</v>
      </c>
      <c r="P901">
        <v>2.0234000000000001</v>
      </c>
      <c r="Q901">
        <v>20</v>
      </c>
    </row>
    <row r="902" spans="1:17" x14ac:dyDescent="0.2">
      <c r="A902">
        <v>8014006</v>
      </c>
      <c r="C902" t="s">
        <v>55</v>
      </c>
      <c r="D902" t="s">
        <v>221</v>
      </c>
      <c r="E902" t="s">
        <v>311</v>
      </c>
      <c r="F902" t="s">
        <v>55</v>
      </c>
      <c r="G902" t="s">
        <v>211</v>
      </c>
      <c r="H902">
        <v>0</v>
      </c>
      <c r="I902">
        <v>2</v>
      </c>
      <c r="J902">
        <v>2</v>
      </c>
      <c r="K902">
        <v>10</v>
      </c>
      <c r="L902" t="s">
        <v>219</v>
      </c>
      <c r="M902" t="s">
        <v>238</v>
      </c>
      <c r="N902">
        <v>2.0234000000000001</v>
      </c>
      <c r="O902" t="s">
        <v>214</v>
      </c>
      <c r="P902">
        <v>2.0234000000000001</v>
      </c>
      <c r="Q902">
        <v>20</v>
      </c>
    </row>
    <row r="903" spans="1:17" x14ac:dyDescent="0.2">
      <c r="A903">
        <v>8014007</v>
      </c>
      <c r="C903" t="s">
        <v>55</v>
      </c>
      <c r="D903" t="s">
        <v>221</v>
      </c>
      <c r="E903" t="s">
        <v>168</v>
      </c>
      <c r="F903" t="s">
        <v>55</v>
      </c>
      <c r="G903" t="s">
        <v>222</v>
      </c>
      <c r="H903">
        <v>0</v>
      </c>
      <c r="I903">
        <v>0</v>
      </c>
      <c r="J903">
        <v>0</v>
      </c>
      <c r="K903">
        <v>20</v>
      </c>
      <c r="L903" t="s">
        <v>369</v>
      </c>
      <c r="M903" t="s">
        <v>213</v>
      </c>
      <c r="N903">
        <v>2.0234000000000001</v>
      </c>
      <c r="O903" t="s">
        <v>214</v>
      </c>
      <c r="P903">
        <v>2.0234000000000001</v>
      </c>
      <c r="Q903">
        <v>20</v>
      </c>
    </row>
    <row r="904" spans="1:17" x14ac:dyDescent="0.2">
      <c r="A904">
        <v>8014007</v>
      </c>
      <c r="C904" t="s">
        <v>55</v>
      </c>
      <c r="D904" t="s">
        <v>210</v>
      </c>
      <c r="E904" t="s">
        <v>38</v>
      </c>
      <c r="F904" t="s">
        <v>55</v>
      </c>
      <c r="G904" t="s">
        <v>211</v>
      </c>
      <c r="H904">
        <v>0</v>
      </c>
      <c r="I904">
        <v>4</v>
      </c>
      <c r="J904">
        <v>4</v>
      </c>
      <c r="K904">
        <v>10</v>
      </c>
      <c r="L904" t="s">
        <v>212</v>
      </c>
      <c r="M904" t="s">
        <v>217</v>
      </c>
      <c r="N904">
        <v>2.0234000000000001</v>
      </c>
      <c r="O904" t="s">
        <v>214</v>
      </c>
      <c r="P904">
        <v>2.0234000000000001</v>
      </c>
      <c r="Q904">
        <v>20</v>
      </c>
    </row>
    <row r="905" spans="1:17" x14ac:dyDescent="0.2">
      <c r="A905">
        <v>8014007</v>
      </c>
      <c r="C905" t="s">
        <v>55</v>
      </c>
      <c r="D905" t="s">
        <v>221</v>
      </c>
      <c r="E905" t="s">
        <v>310</v>
      </c>
      <c r="F905" t="s">
        <v>55</v>
      </c>
      <c r="G905" t="s">
        <v>211</v>
      </c>
      <c r="H905">
        <v>0</v>
      </c>
      <c r="I905">
        <v>1.5</v>
      </c>
      <c r="J905">
        <v>1.5</v>
      </c>
      <c r="K905">
        <v>10</v>
      </c>
      <c r="L905" t="s">
        <v>228</v>
      </c>
      <c r="M905" t="s">
        <v>218</v>
      </c>
      <c r="N905">
        <v>2.0234000000000001</v>
      </c>
      <c r="O905" t="s">
        <v>214</v>
      </c>
      <c r="P905">
        <v>2.0234000000000001</v>
      </c>
      <c r="Q905">
        <v>20</v>
      </c>
    </row>
    <row r="906" spans="1:17" x14ac:dyDescent="0.2">
      <c r="A906">
        <v>8014007</v>
      </c>
      <c r="C906" t="s">
        <v>55</v>
      </c>
      <c r="D906" t="s">
        <v>221</v>
      </c>
      <c r="E906" t="s">
        <v>13</v>
      </c>
      <c r="F906" t="s">
        <v>55</v>
      </c>
      <c r="G906" t="s">
        <v>211</v>
      </c>
      <c r="H906">
        <v>0</v>
      </c>
      <c r="I906">
        <v>1</v>
      </c>
      <c r="J906">
        <v>1</v>
      </c>
      <c r="K906">
        <v>10</v>
      </c>
      <c r="L906" t="s">
        <v>219</v>
      </c>
      <c r="M906" t="s">
        <v>220</v>
      </c>
      <c r="N906">
        <v>2.0234000000000001</v>
      </c>
      <c r="O906" t="s">
        <v>214</v>
      </c>
      <c r="P906">
        <v>2.0234000000000001</v>
      </c>
      <c r="Q906">
        <v>20</v>
      </c>
    </row>
    <row r="907" spans="1:17" x14ac:dyDescent="0.2">
      <c r="A907">
        <v>8014007</v>
      </c>
      <c r="C907" t="s">
        <v>55</v>
      </c>
      <c r="D907" t="s">
        <v>221</v>
      </c>
      <c r="E907" t="s">
        <v>3</v>
      </c>
      <c r="F907" t="s">
        <v>55</v>
      </c>
      <c r="G907" t="s">
        <v>211</v>
      </c>
      <c r="H907">
        <v>0</v>
      </c>
      <c r="I907">
        <v>0.42</v>
      </c>
      <c r="J907">
        <v>0.42</v>
      </c>
      <c r="K907">
        <v>9</v>
      </c>
      <c r="L907" t="s">
        <v>234</v>
      </c>
      <c r="M907" t="s">
        <v>223</v>
      </c>
      <c r="N907">
        <v>2.0234000000000001</v>
      </c>
      <c r="O907" t="s">
        <v>214</v>
      </c>
      <c r="P907">
        <v>2.0234000000000001</v>
      </c>
      <c r="Q907">
        <v>20</v>
      </c>
    </row>
    <row r="908" spans="1:17" x14ac:dyDescent="0.2">
      <c r="A908">
        <v>8014007</v>
      </c>
      <c r="C908" t="s">
        <v>55</v>
      </c>
      <c r="D908" t="s">
        <v>221</v>
      </c>
      <c r="E908" t="s">
        <v>43</v>
      </c>
      <c r="F908" t="s">
        <v>55</v>
      </c>
      <c r="G908" t="s">
        <v>211</v>
      </c>
      <c r="H908">
        <v>0</v>
      </c>
      <c r="I908">
        <v>0.1</v>
      </c>
      <c r="J908">
        <v>0.1</v>
      </c>
      <c r="K908">
        <v>10</v>
      </c>
      <c r="L908" t="s">
        <v>234</v>
      </c>
      <c r="M908" t="s">
        <v>224</v>
      </c>
      <c r="N908">
        <v>2.0234000000000001</v>
      </c>
      <c r="O908" t="s">
        <v>214</v>
      </c>
      <c r="P908">
        <v>2.0234000000000001</v>
      </c>
      <c r="Q908">
        <v>20</v>
      </c>
    </row>
    <row r="909" spans="1:17" x14ac:dyDescent="0.2">
      <c r="A909">
        <v>8014007</v>
      </c>
      <c r="C909" t="s">
        <v>55</v>
      </c>
      <c r="D909" t="s">
        <v>221</v>
      </c>
      <c r="E909" t="s">
        <v>31</v>
      </c>
      <c r="F909" t="s">
        <v>55</v>
      </c>
      <c r="G909" t="s">
        <v>211</v>
      </c>
      <c r="H909">
        <v>0</v>
      </c>
      <c r="I909">
        <v>1</v>
      </c>
      <c r="J909">
        <v>1</v>
      </c>
      <c r="K909">
        <v>9</v>
      </c>
      <c r="L909" t="s">
        <v>219</v>
      </c>
      <c r="M909" t="s">
        <v>226</v>
      </c>
      <c r="N909">
        <v>2.0234000000000001</v>
      </c>
      <c r="O909" t="s">
        <v>214</v>
      </c>
      <c r="P909">
        <v>2.0234000000000001</v>
      </c>
      <c r="Q909">
        <v>20</v>
      </c>
    </row>
    <row r="910" spans="1:17" x14ac:dyDescent="0.2">
      <c r="A910">
        <v>8014007</v>
      </c>
      <c r="C910" t="s">
        <v>55</v>
      </c>
      <c r="D910" t="s">
        <v>221</v>
      </c>
      <c r="E910" t="s">
        <v>20</v>
      </c>
      <c r="F910" t="s">
        <v>55</v>
      </c>
      <c r="G910" t="s">
        <v>211</v>
      </c>
      <c r="H910">
        <v>0</v>
      </c>
      <c r="I910">
        <v>0.5</v>
      </c>
      <c r="J910">
        <v>0.5</v>
      </c>
      <c r="K910">
        <v>10</v>
      </c>
      <c r="L910" t="s">
        <v>234</v>
      </c>
      <c r="M910" t="s">
        <v>227</v>
      </c>
      <c r="N910">
        <v>2.0234000000000001</v>
      </c>
      <c r="O910" t="s">
        <v>214</v>
      </c>
      <c r="P910">
        <v>2.0234000000000001</v>
      </c>
      <c r="Q910">
        <v>20</v>
      </c>
    </row>
    <row r="911" spans="1:17" x14ac:dyDescent="0.2">
      <c r="A911">
        <v>8014007</v>
      </c>
      <c r="C911" t="s">
        <v>55</v>
      </c>
      <c r="D911" t="s">
        <v>221</v>
      </c>
      <c r="E911" t="s">
        <v>4</v>
      </c>
      <c r="F911" t="s">
        <v>55</v>
      </c>
      <c r="G911" t="s">
        <v>211</v>
      </c>
      <c r="H911">
        <v>0</v>
      </c>
      <c r="I911">
        <v>0.3</v>
      </c>
      <c r="J911">
        <v>0.3</v>
      </c>
      <c r="K911">
        <v>10</v>
      </c>
      <c r="L911" t="s">
        <v>219</v>
      </c>
      <c r="M911" t="s">
        <v>229</v>
      </c>
      <c r="N911">
        <v>2.0234000000000001</v>
      </c>
      <c r="O911" t="s">
        <v>214</v>
      </c>
      <c r="P911">
        <v>2.0234000000000001</v>
      </c>
      <c r="Q911">
        <v>20</v>
      </c>
    </row>
    <row r="912" spans="1:17" x14ac:dyDescent="0.2">
      <c r="A912">
        <v>8014007</v>
      </c>
      <c r="C912" t="s">
        <v>55</v>
      </c>
      <c r="D912" t="s">
        <v>221</v>
      </c>
      <c r="E912" t="s">
        <v>5</v>
      </c>
      <c r="F912" t="s">
        <v>55</v>
      </c>
      <c r="G912" t="s">
        <v>211</v>
      </c>
      <c r="H912">
        <v>0</v>
      </c>
      <c r="I912">
        <v>0.4</v>
      </c>
      <c r="J912">
        <v>0.4</v>
      </c>
      <c r="K912">
        <v>10</v>
      </c>
      <c r="L912" t="s">
        <v>219</v>
      </c>
      <c r="M912" t="s">
        <v>237</v>
      </c>
      <c r="N912">
        <v>2.0234000000000001</v>
      </c>
      <c r="O912" t="s">
        <v>214</v>
      </c>
      <c r="P912">
        <v>2.0234000000000001</v>
      </c>
      <c r="Q912">
        <v>20</v>
      </c>
    </row>
    <row r="913" spans="1:17" x14ac:dyDescent="0.2">
      <c r="A913">
        <v>8014007</v>
      </c>
      <c r="C913" t="s">
        <v>55</v>
      </c>
      <c r="D913" t="s">
        <v>221</v>
      </c>
      <c r="E913" t="s">
        <v>311</v>
      </c>
      <c r="F913" t="s">
        <v>55</v>
      </c>
      <c r="G913" t="s">
        <v>211</v>
      </c>
      <c r="H913">
        <v>0</v>
      </c>
      <c r="I913">
        <v>2</v>
      </c>
      <c r="J913">
        <v>2</v>
      </c>
      <c r="K913">
        <v>10</v>
      </c>
      <c r="L913" t="s">
        <v>219</v>
      </c>
      <c r="M913" t="s">
        <v>238</v>
      </c>
      <c r="N913">
        <v>2.0234000000000001</v>
      </c>
      <c r="O913" t="s">
        <v>214</v>
      </c>
      <c r="P913">
        <v>2.0234000000000001</v>
      </c>
      <c r="Q913">
        <v>20</v>
      </c>
    </row>
    <row r="914" spans="1:17" x14ac:dyDescent="0.2">
      <c r="A914">
        <v>8014008</v>
      </c>
      <c r="C914" t="s">
        <v>55</v>
      </c>
      <c r="D914" t="s">
        <v>221</v>
      </c>
      <c r="E914" t="s">
        <v>168</v>
      </c>
      <c r="F914" t="s">
        <v>55</v>
      </c>
      <c r="G914" t="s">
        <v>222</v>
      </c>
      <c r="H914">
        <v>0</v>
      </c>
      <c r="I914">
        <v>0</v>
      </c>
      <c r="J914">
        <v>0</v>
      </c>
      <c r="K914">
        <v>20</v>
      </c>
      <c r="L914" t="s">
        <v>369</v>
      </c>
      <c r="M914" t="s">
        <v>213</v>
      </c>
      <c r="N914">
        <v>4.0468000000000002</v>
      </c>
      <c r="O914" t="s">
        <v>214</v>
      </c>
      <c r="P914">
        <v>4.0468000000000002</v>
      </c>
      <c r="Q914">
        <v>20</v>
      </c>
    </row>
    <row r="915" spans="1:17" x14ac:dyDescent="0.2">
      <c r="A915">
        <v>8014008</v>
      </c>
      <c r="C915" t="s">
        <v>55</v>
      </c>
      <c r="D915" t="s">
        <v>210</v>
      </c>
      <c r="E915" t="s">
        <v>38</v>
      </c>
      <c r="F915" t="s">
        <v>55</v>
      </c>
      <c r="G915" t="s">
        <v>211</v>
      </c>
      <c r="H915">
        <v>0</v>
      </c>
      <c r="I915">
        <v>4</v>
      </c>
      <c r="J915">
        <v>4</v>
      </c>
      <c r="K915">
        <v>10</v>
      </c>
      <c r="L915" t="s">
        <v>212</v>
      </c>
      <c r="M915" t="s">
        <v>217</v>
      </c>
      <c r="N915">
        <v>4.0468000000000002</v>
      </c>
      <c r="O915" t="s">
        <v>214</v>
      </c>
      <c r="P915">
        <v>4.0468000000000002</v>
      </c>
      <c r="Q915">
        <v>20</v>
      </c>
    </row>
    <row r="916" spans="1:17" x14ac:dyDescent="0.2">
      <c r="A916">
        <v>8014008</v>
      </c>
      <c r="C916" t="s">
        <v>55</v>
      </c>
      <c r="D916" t="s">
        <v>221</v>
      </c>
      <c r="E916" t="s">
        <v>310</v>
      </c>
      <c r="F916" t="s">
        <v>55</v>
      </c>
      <c r="G916" t="s">
        <v>211</v>
      </c>
      <c r="H916">
        <v>0</v>
      </c>
      <c r="I916">
        <v>1.5</v>
      </c>
      <c r="J916">
        <v>1.5</v>
      </c>
      <c r="K916">
        <v>10</v>
      </c>
      <c r="L916" t="s">
        <v>228</v>
      </c>
      <c r="M916" t="s">
        <v>218</v>
      </c>
      <c r="N916">
        <v>4.0468000000000002</v>
      </c>
      <c r="O916" t="s">
        <v>214</v>
      </c>
      <c r="P916">
        <v>4.0468000000000002</v>
      </c>
      <c r="Q916">
        <v>20</v>
      </c>
    </row>
    <row r="917" spans="1:17" x14ac:dyDescent="0.2">
      <c r="A917">
        <v>8014008</v>
      </c>
      <c r="C917" t="s">
        <v>55</v>
      </c>
      <c r="D917" t="s">
        <v>221</v>
      </c>
      <c r="E917" t="s">
        <v>13</v>
      </c>
      <c r="F917" t="s">
        <v>55</v>
      </c>
      <c r="G917" t="s">
        <v>211</v>
      </c>
      <c r="H917">
        <v>0</v>
      </c>
      <c r="I917">
        <v>1</v>
      </c>
      <c r="J917">
        <v>1</v>
      </c>
      <c r="K917">
        <v>10</v>
      </c>
      <c r="L917" t="s">
        <v>219</v>
      </c>
      <c r="M917" t="s">
        <v>220</v>
      </c>
      <c r="N917">
        <v>4.0468000000000002</v>
      </c>
      <c r="O917" t="s">
        <v>214</v>
      </c>
      <c r="P917">
        <v>4.0468000000000002</v>
      </c>
      <c r="Q917">
        <v>20</v>
      </c>
    </row>
    <row r="918" spans="1:17" x14ac:dyDescent="0.2">
      <c r="A918">
        <v>8014008</v>
      </c>
      <c r="C918" t="s">
        <v>55</v>
      </c>
      <c r="D918" t="s">
        <v>221</v>
      </c>
      <c r="E918" t="s">
        <v>3</v>
      </c>
      <c r="F918" t="s">
        <v>55</v>
      </c>
      <c r="G918" t="s">
        <v>211</v>
      </c>
      <c r="H918">
        <v>0</v>
      </c>
      <c r="I918">
        <v>0.42</v>
      </c>
      <c r="J918">
        <v>0.42</v>
      </c>
      <c r="K918">
        <v>9</v>
      </c>
      <c r="L918" t="s">
        <v>234</v>
      </c>
      <c r="M918" t="s">
        <v>223</v>
      </c>
      <c r="N918">
        <v>4.0468000000000002</v>
      </c>
      <c r="O918" t="s">
        <v>214</v>
      </c>
      <c r="P918">
        <v>4.0468000000000002</v>
      </c>
      <c r="Q918">
        <v>20</v>
      </c>
    </row>
    <row r="919" spans="1:17" x14ac:dyDescent="0.2">
      <c r="A919">
        <v>8014008</v>
      </c>
      <c r="C919" t="s">
        <v>55</v>
      </c>
      <c r="D919" t="s">
        <v>221</v>
      </c>
      <c r="E919" t="s">
        <v>43</v>
      </c>
      <c r="F919" t="s">
        <v>55</v>
      </c>
      <c r="G919" t="s">
        <v>211</v>
      </c>
      <c r="H919">
        <v>0</v>
      </c>
      <c r="I919">
        <v>0.1</v>
      </c>
      <c r="J919">
        <v>0.1</v>
      </c>
      <c r="K919">
        <v>10</v>
      </c>
      <c r="L919" t="s">
        <v>234</v>
      </c>
      <c r="M919" t="s">
        <v>224</v>
      </c>
      <c r="N919">
        <v>4.0468000000000002</v>
      </c>
      <c r="O919" t="s">
        <v>214</v>
      </c>
      <c r="P919">
        <v>4.0468000000000002</v>
      </c>
      <c r="Q919">
        <v>20</v>
      </c>
    </row>
    <row r="920" spans="1:17" x14ac:dyDescent="0.2">
      <c r="A920">
        <v>8014008</v>
      </c>
      <c r="C920" t="s">
        <v>55</v>
      </c>
      <c r="D920" t="s">
        <v>221</v>
      </c>
      <c r="E920" t="s">
        <v>31</v>
      </c>
      <c r="F920" t="s">
        <v>55</v>
      </c>
      <c r="G920" t="s">
        <v>211</v>
      </c>
      <c r="H920">
        <v>0</v>
      </c>
      <c r="I920">
        <v>1</v>
      </c>
      <c r="J920">
        <v>1</v>
      </c>
      <c r="K920">
        <v>9</v>
      </c>
      <c r="L920" t="s">
        <v>219</v>
      </c>
      <c r="M920" t="s">
        <v>226</v>
      </c>
      <c r="N920">
        <v>4.0468000000000002</v>
      </c>
      <c r="O920" t="s">
        <v>214</v>
      </c>
      <c r="P920">
        <v>4.0468000000000002</v>
      </c>
      <c r="Q920">
        <v>20</v>
      </c>
    </row>
    <row r="921" spans="1:17" x14ac:dyDescent="0.2">
      <c r="A921">
        <v>8014008</v>
      </c>
      <c r="C921" t="s">
        <v>55</v>
      </c>
      <c r="D921" t="s">
        <v>221</v>
      </c>
      <c r="E921" t="s">
        <v>20</v>
      </c>
      <c r="F921" t="s">
        <v>55</v>
      </c>
      <c r="G921" t="s">
        <v>211</v>
      </c>
      <c r="H921">
        <v>0</v>
      </c>
      <c r="I921">
        <v>0.5</v>
      </c>
      <c r="J921">
        <v>0.5</v>
      </c>
      <c r="K921">
        <v>10</v>
      </c>
      <c r="L921" t="s">
        <v>234</v>
      </c>
      <c r="M921" t="s">
        <v>227</v>
      </c>
      <c r="N921">
        <v>4.0468000000000002</v>
      </c>
      <c r="O921" t="s">
        <v>214</v>
      </c>
      <c r="P921">
        <v>4.0468000000000002</v>
      </c>
      <c r="Q921">
        <v>20</v>
      </c>
    </row>
    <row r="922" spans="1:17" x14ac:dyDescent="0.2">
      <c r="A922">
        <v>8014008</v>
      </c>
      <c r="C922" t="s">
        <v>55</v>
      </c>
      <c r="D922" t="s">
        <v>221</v>
      </c>
      <c r="E922" t="s">
        <v>4</v>
      </c>
      <c r="F922" t="s">
        <v>55</v>
      </c>
      <c r="G922" t="s">
        <v>211</v>
      </c>
      <c r="H922">
        <v>0</v>
      </c>
      <c r="I922">
        <v>0.3</v>
      </c>
      <c r="J922">
        <v>0.3</v>
      </c>
      <c r="K922">
        <v>10</v>
      </c>
      <c r="L922" t="s">
        <v>219</v>
      </c>
      <c r="M922" t="s">
        <v>229</v>
      </c>
      <c r="N922">
        <v>4.0468000000000002</v>
      </c>
      <c r="O922" t="s">
        <v>214</v>
      </c>
      <c r="P922">
        <v>4.0468000000000002</v>
      </c>
      <c r="Q922">
        <v>20</v>
      </c>
    </row>
    <row r="923" spans="1:17" x14ac:dyDescent="0.2">
      <c r="A923">
        <v>8014008</v>
      </c>
      <c r="C923" t="s">
        <v>55</v>
      </c>
      <c r="D923" t="s">
        <v>221</v>
      </c>
      <c r="E923" t="s">
        <v>5</v>
      </c>
      <c r="F923" t="s">
        <v>55</v>
      </c>
      <c r="G923" t="s">
        <v>211</v>
      </c>
      <c r="H923">
        <v>0</v>
      </c>
      <c r="I923">
        <v>0.4</v>
      </c>
      <c r="J923">
        <v>0.4</v>
      </c>
      <c r="K923">
        <v>10</v>
      </c>
      <c r="L923" t="s">
        <v>219</v>
      </c>
      <c r="M923" t="s">
        <v>237</v>
      </c>
      <c r="N923">
        <v>4.0468000000000002</v>
      </c>
      <c r="O923" t="s">
        <v>214</v>
      </c>
      <c r="P923">
        <v>4.0468000000000002</v>
      </c>
      <c r="Q923">
        <v>20</v>
      </c>
    </row>
    <row r="924" spans="1:17" x14ac:dyDescent="0.2">
      <c r="A924">
        <v>8014008</v>
      </c>
      <c r="C924" t="s">
        <v>55</v>
      </c>
      <c r="D924" t="s">
        <v>221</v>
      </c>
      <c r="E924" t="s">
        <v>311</v>
      </c>
      <c r="F924" t="s">
        <v>55</v>
      </c>
      <c r="G924" t="s">
        <v>211</v>
      </c>
      <c r="H924">
        <v>0</v>
      </c>
      <c r="I924">
        <v>2</v>
      </c>
      <c r="J924">
        <v>2</v>
      </c>
      <c r="K924">
        <v>10</v>
      </c>
      <c r="L924" t="s">
        <v>219</v>
      </c>
      <c r="M924" t="s">
        <v>238</v>
      </c>
      <c r="N924">
        <v>4.0468000000000002</v>
      </c>
      <c r="O924" t="s">
        <v>214</v>
      </c>
      <c r="P924">
        <v>4.0468000000000002</v>
      </c>
      <c r="Q924">
        <v>20</v>
      </c>
    </row>
    <row r="925" spans="1:17" x14ac:dyDescent="0.2">
      <c r="A925">
        <v>8014404</v>
      </c>
      <c r="C925" t="s">
        <v>55</v>
      </c>
      <c r="D925" t="s">
        <v>221</v>
      </c>
      <c r="E925" t="s">
        <v>168</v>
      </c>
      <c r="F925" t="s">
        <v>55</v>
      </c>
      <c r="G925" t="s">
        <v>222</v>
      </c>
      <c r="H925">
        <v>0</v>
      </c>
      <c r="I925">
        <v>0</v>
      </c>
      <c r="J925">
        <v>0</v>
      </c>
      <c r="K925">
        <v>20</v>
      </c>
      <c r="L925" t="s">
        <v>369</v>
      </c>
      <c r="M925" t="s">
        <v>213</v>
      </c>
      <c r="N925">
        <v>0.2</v>
      </c>
      <c r="O925" t="s">
        <v>214</v>
      </c>
      <c r="P925">
        <v>0.2</v>
      </c>
      <c r="Q925">
        <v>20</v>
      </c>
    </row>
    <row r="926" spans="1:17" x14ac:dyDescent="0.2">
      <c r="A926">
        <v>8014404</v>
      </c>
      <c r="C926" t="s">
        <v>55</v>
      </c>
      <c r="D926" t="s">
        <v>221</v>
      </c>
      <c r="E926" t="s">
        <v>1</v>
      </c>
      <c r="F926" t="s">
        <v>55</v>
      </c>
      <c r="G926" t="s">
        <v>211</v>
      </c>
      <c r="H926">
        <v>0</v>
      </c>
      <c r="I926">
        <v>1.5</v>
      </c>
      <c r="J926">
        <v>1.5</v>
      </c>
      <c r="K926">
        <v>10</v>
      </c>
      <c r="L926" t="s">
        <v>228</v>
      </c>
      <c r="M926" t="s">
        <v>217</v>
      </c>
      <c r="N926">
        <v>0.2</v>
      </c>
      <c r="O926" t="s">
        <v>214</v>
      </c>
      <c r="P926">
        <v>0.2</v>
      </c>
      <c r="Q926">
        <v>20</v>
      </c>
    </row>
    <row r="927" spans="1:17" x14ac:dyDescent="0.2">
      <c r="A927">
        <v>8014405</v>
      </c>
      <c r="C927" t="s">
        <v>55</v>
      </c>
      <c r="D927" t="s">
        <v>221</v>
      </c>
      <c r="E927" t="s">
        <v>168</v>
      </c>
      <c r="F927" t="s">
        <v>55</v>
      </c>
      <c r="G927" t="s">
        <v>222</v>
      </c>
      <c r="H927">
        <v>0</v>
      </c>
      <c r="I927">
        <v>0</v>
      </c>
      <c r="J927">
        <v>0</v>
      </c>
      <c r="K927">
        <v>20</v>
      </c>
      <c r="L927" t="s">
        <v>369</v>
      </c>
      <c r="M927" t="s">
        <v>213</v>
      </c>
      <c r="N927">
        <v>0.2</v>
      </c>
      <c r="O927" t="s">
        <v>214</v>
      </c>
      <c r="P927">
        <v>0.2</v>
      </c>
      <c r="Q927">
        <v>20</v>
      </c>
    </row>
    <row r="928" spans="1:17" x14ac:dyDescent="0.2">
      <c r="A928">
        <v>8014405</v>
      </c>
      <c r="C928" t="s">
        <v>55</v>
      </c>
      <c r="D928" t="s">
        <v>221</v>
      </c>
      <c r="E928" t="s">
        <v>1</v>
      </c>
      <c r="F928" t="s">
        <v>55</v>
      </c>
      <c r="G928" t="s">
        <v>211</v>
      </c>
      <c r="H928">
        <v>0</v>
      </c>
      <c r="I928">
        <v>1.5</v>
      </c>
      <c r="J928">
        <v>1.5</v>
      </c>
      <c r="K928">
        <v>10</v>
      </c>
      <c r="L928" t="s">
        <v>228</v>
      </c>
      <c r="M928" t="s">
        <v>217</v>
      </c>
      <c r="N928">
        <v>0.2</v>
      </c>
      <c r="O928" t="s">
        <v>214</v>
      </c>
      <c r="P928">
        <v>0.2</v>
      </c>
      <c r="Q928">
        <v>20</v>
      </c>
    </row>
    <row r="929" spans="1:17" x14ac:dyDescent="0.2">
      <c r="A929">
        <v>8014405</v>
      </c>
      <c r="C929" t="s">
        <v>55</v>
      </c>
      <c r="D929" t="s">
        <v>221</v>
      </c>
      <c r="E929" t="s">
        <v>308</v>
      </c>
      <c r="F929" t="s">
        <v>55</v>
      </c>
      <c r="G929" t="s">
        <v>211</v>
      </c>
      <c r="H929">
        <v>0</v>
      </c>
      <c r="I929">
        <v>0.3</v>
      </c>
      <c r="J929">
        <v>0.3</v>
      </c>
      <c r="K929">
        <v>10</v>
      </c>
      <c r="L929" t="s">
        <v>246</v>
      </c>
      <c r="M929" t="s">
        <v>218</v>
      </c>
      <c r="N929">
        <v>0.2</v>
      </c>
      <c r="O929" t="s">
        <v>214</v>
      </c>
      <c r="P929">
        <v>0.2</v>
      </c>
      <c r="Q929">
        <v>20</v>
      </c>
    </row>
    <row r="930" spans="1:17" x14ac:dyDescent="0.2">
      <c r="A930">
        <v>8014406</v>
      </c>
      <c r="C930" t="s">
        <v>55</v>
      </c>
      <c r="D930" t="s">
        <v>221</v>
      </c>
      <c r="E930" t="s">
        <v>168</v>
      </c>
      <c r="F930" t="s">
        <v>55</v>
      </c>
      <c r="G930" t="s">
        <v>222</v>
      </c>
      <c r="H930">
        <v>0</v>
      </c>
      <c r="I930">
        <v>0</v>
      </c>
      <c r="J930">
        <v>0</v>
      </c>
      <c r="K930">
        <v>20</v>
      </c>
      <c r="L930" t="s">
        <v>369</v>
      </c>
      <c r="M930" t="s">
        <v>213</v>
      </c>
      <c r="N930">
        <v>0.2</v>
      </c>
      <c r="O930" t="s">
        <v>214</v>
      </c>
      <c r="P930">
        <v>0.2</v>
      </c>
      <c r="Q930">
        <v>20</v>
      </c>
    </row>
    <row r="931" spans="1:17" x14ac:dyDescent="0.2">
      <c r="A931">
        <v>8014406</v>
      </c>
      <c r="C931" t="s">
        <v>55</v>
      </c>
      <c r="D931" t="s">
        <v>221</v>
      </c>
      <c r="E931" t="s">
        <v>1</v>
      </c>
      <c r="F931" t="s">
        <v>55</v>
      </c>
      <c r="G931" t="s">
        <v>211</v>
      </c>
      <c r="H931">
        <v>0</v>
      </c>
      <c r="I931">
        <v>1.5</v>
      </c>
      <c r="J931">
        <v>1.5</v>
      </c>
      <c r="K931">
        <v>10</v>
      </c>
      <c r="L931" t="s">
        <v>228</v>
      </c>
      <c r="M931" t="s">
        <v>217</v>
      </c>
      <c r="N931">
        <v>0.2</v>
      </c>
      <c r="O931" t="s">
        <v>214</v>
      </c>
      <c r="P931">
        <v>0.2</v>
      </c>
      <c r="Q931">
        <v>20</v>
      </c>
    </row>
    <row r="932" spans="1:17" x14ac:dyDescent="0.2">
      <c r="A932">
        <v>8014406</v>
      </c>
      <c r="C932" t="s">
        <v>55</v>
      </c>
      <c r="D932" t="s">
        <v>221</v>
      </c>
      <c r="E932" t="s">
        <v>308</v>
      </c>
      <c r="F932" t="s">
        <v>55</v>
      </c>
      <c r="G932" t="s">
        <v>211</v>
      </c>
      <c r="H932">
        <v>0</v>
      </c>
      <c r="I932">
        <v>0.3</v>
      </c>
      <c r="J932">
        <v>0.3</v>
      </c>
      <c r="K932">
        <v>10</v>
      </c>
      <c r="L932" t="s">
        <v>246</v>
      </c>
      <c r="M932" t="s">
        <v>218</v>
      </c>
      <c r="N932">
        <v>0.2</v>
      </c>
      <c r="O932" t="s">
        <v>214</v>
      </c>
      <c r="P932">
        <v>0.2</v>
      </c>
      <c r="Q932">
        <v>20</v>
      </c>
    </row>
    <row r="933" spans="1:17" x14ac:dyDescent="0.2">
      <c r="A933">
        <v>8016301</v>
      </c>
      <c r="C933" t="s">
        <v>55</v>
      </c>
      <c r="D933" t="s">
        <v>221</v>
      </c>
      <c r="E933" t="s">
        <v>7</v>
      </c>
      <c r="F933" t="s">
        <v>55</v>
      </c>
      <c r="G933" t="s">
        <v>222</v>
      </c>
      <c r="H933">
        <v>0</v>
      </c>
      <c r="I933">
        <v>2.7000000000000001E-3</v>
      </c>
      <c r="J933">
        <v>2.7000000000000001E-3</v>
      </c>
      <c r="K933">
        <v>20</v>
      </c>
      <c r="L933" t="s">
        <v>225</v>
      </c>
      <c r="M933" t="s">
        <v>213</v>
      </c>
      <c r="N933">
        <v>12.9498</v>
      </c>
      <c r="O933" t="s">
        <v>214</v>
      </c>
      <c r="P933">
        <v>12.9498</v>
      </c>
      <c r="Q933">
        <v>20</v>
      </c>
    </row>
    <row r="934" spans="1:17" x14ac:dyDescent="0.2">
      <c r="A934">
        <v>8016301</v>
      </c>
      <c r="C934" t="s">
        <v>55</v>
      </c>
      <c r="D934" t="s">
        <v>221</v>
      </c>
      <c r="E934" t="s">
        <v>8</v>
      </c>
      <c r="F934" t="s">
        <v>55</v>
      </c>
      <c r="G934" t="s">
        <v>211</v>
      </c>
      <c r="H934">
        <v>0</v>
      </c>
      <c r="I934">
        <v>0.7</v>
      </c>
      <c r="J934">
        <v>0.7</v>
      </c>
      <c r="K934">
        <v>10</v>
      </c>
      <c r="L934" t="s">
        <v>228</v>
      </c>
      <c r="M934" t="s">
        <v>217</v>
      </c>
      <c r="N934">
        <v>12.9498</v>
      </c>
      <c r="O934" t="s">
        <v>214</v>
      </c>
      <c r="P934">
        <v>12.9498</v>
      </c>
      <c r="Q934">
        <v>20</v>
      </c>
    </row>
    <row r="935" spans="1:17" x14ac:dyDescent="0.2">
      <c r="A935">
        <v>8016301</v>
      </c>
      <c r="C935" t="s">
        <v>55</v>
      </c>
      <c r="D935" t="s">
        <v>221</v>
      </c>
      <c r="E935" t="s">
        <v>10</v>
      </c>
      <c r="F935" t="s">
        <v>55</v>
      </c>
      <c r="G935" t="s">
        <v>211</v>
      </c>
      <c r="H935">
        <v>0</v>
      </c>
      <c r="I935">
        <v>0.7</v>
      </c>
      <c r="J935">
        <v>0.7</v>
      </c>
      <c r="K935">
        <v>9</v>
      </c>
      <c r="L935" t="s">
        <v>228</v>
      </c>
      <c r="M935" t="s">
        <v>218</v>
      </c>
      <c r="N935">
        <v>12.9498</v>
      </c>
      <c r="O935" t="s">
        <v>214</v>
      </c>
      <c r="P935">
        <v>12.9498</v>
      </c>
      <c r="Q935">
        <v>20</v>
      </c>
    </row>
    <row r="936" spans="1:17" x14ac:dyDescent="0.2">
      <c r="A936">
        <v>8016301</v>
      </c>
      <c r="C936" t="s">
        <v>55</v>
      </c>
      <c r="D936" t="s">
        <v>221</v>
      </c>
      <c r="E936" t="s">
        <v>11</v>
      </c>
      <c r="F936" t="s">
        <v>55</v>
      </c>
      <c r="G936" t="s">
        <v>211</v>
      </c>
      <c r="H936">
        <v>0</v>
      </c>
      <c r="I936">
        <v>0.3</v>
      </c>
      <c r="J936">
        <v>0.3</v>
      </c>
      <c r="K936">
        <v>10</v>
      </c>
      <c r="L936" t="s">
        <v>228</v>
      </c>
      <c r="M936" t="s">
        <v>220</v>
      </c>
      <c r="N936">
        <v>12.9498</v>
      </c>
      <c r="O936" t="s">
        <v>214</v>
      </c>
      <c r="P936">
        <v>12.9498</v>
      </c>
      <c r="Q936">
        <v>20</v>
      </c>
    </row>
    <row r="937" spans="1:17" x14ac:dyDescent="0.2">
      <c r="A937">
        <v>8016301</v>
      </c>
      <c r="C937" t="s">
        <v>55</v>
      </c>
      <c r="D937" t="s">
        <v>221</v>
      </c>
      <c r="E937" t="s">
        <v>12</v>
      </c>
      <c r="F937" t="s">
        <v>55</v>
      </c>
      <c r="G937" t="s">
        <v>211</v>
      </c>
      <c r="H937">
        <v>0</v>
      </c>
      <c r="I937">
        <v>1.5</v>
      </c>
      <c r="J937">
        <v>1.5</v>
      </c>
      <c r="K937">
        <v>10</v>
      </c>
      <c r="L937" t="s">
        <v>228</v>
      </c>
      <c r="M937" t="s">
        <v>223</v>
      </c>
      <c r="N937">
        <v>12.9498</v>
      </c>
      <c r="O937" t="s">
        <v>214</v>
      </c>
      <c r="P937">
        <v>12.9498</v>
      </c>
      <c r="Q937">
        <v>20</v>
      </c>
    </row>
    <row r="938" spans="1:17" x14ac:dyDescent="0.2">
      <c r="A938">
        <v>8016301</v>
      </c>
      <c r="C938" t="s">
        <v>55</v>
      </c>
      <c r="D938" t="s">
        <v>221</v>
      </c>
      <c r="E938" t="s">
        <v>9</v>
      </c>
      <c r="F938" t="s">
        <v>55</v>
      </c>
      <c r="G938" t="s">
        <v>211</v>
      </c>
      <c r="H938">
        <v>0</v>
      </c>
      <c r="I938">
        <v>0.3</v>
      </c>
      <c r="J938">
        <v>0.3</v>
      </c>
      <c r="K938">
        <v>10</v>
      </c>
      <c r="L938" t="s">
        <v>228</v>
      </c>
      <c r="M938" t="s">
        <v>224</v>
      </c>
      <c r="N938">
        <v>12.9498</v>
      </c>
      <c r="O938" t="s">
        <v>214</v>
      </c>
      <c r="P938">
        <v>12.9498</v>
      </c>
      <c r="Q938">
        <v>20</v>
      </c>
    </row>
    <row r="939" spans="1:17" x14ac:dyDescent="0.2">
      <c r="A939">
        <v>8016301</v>
      </c>
      <c r="C939" t="s">
        <v>55</v>
      </c>
      <c r="D939" t="s">
        <v>221</v>
      </c>
      <c r="E939" t="s">
        <v>1</v>
      </c>
      <c r="F939" t="s">
        <v>55</v>
      </c>
      <c r="G939" t="s">
        <v>211</v>
      </c>
      <c r="H939">
        <v>0</v>
      </c>
      <c r="I939">
        <v>0.7</v>
      </c>
      <c r="J939">
        <v>0.7</v>
      </c>
      <c r="K939">
        <v>10</v>
      </c>
      <c r="L939" t="s">
        <v>228</v>
      </c>
      <c r="M939" t="s">
        <v>226</v>
      </c>
      <c r="N939">
        <v>12.9498</v>
      </c>
      <c r="O939" t="s">
        <v>214</v>
      </c>
      <c r="P939">
        <v>12.9498</v>
      </c>
      <c r="Q939">
        <v>20</v>
      </c>
    </row>
    <row r="940" spans="1:17" x14ac:dyDescent="0.2">
      <c r="A940">
        <v>8016301</v>
      </c>
      <c r="C940" t="s">
        <v>55</v>
      </c>
      <c r="D940" t="s">
        <v>221</v>
      </c>
      <c r="E940" t="s">
        <v>5</v>
      </c>
      <c r="F940" t="s">
        <v>55</v>
      </c>
      <c r="G940" t="s">
        <v>211</v>
      </c>
      <c r="H940">
        <v>0</v>
      </c>
      <c r="I940">
        <v>0.4</v>
      </c>
      <c r="J940">
        <v>0.4</v>
      </c>
      <c r="K940">
        <v>10</v>
      </c>
      <c r="L940" t="s">
        <v>219</v>
      </c>
      <c r="M940" t="s">
        <v>227</v>
      </c>
      <c r="N940">
        <v>12.9498</v>
      </c>
      <c r="O940" t="s">
        <v>214</v>
      </c>
      <c r="P940">
        <v>12.9498</v>
      </c>
      <c r="Q940">
        <v>20</v>
      </c>
    </row>
    <row r="941" spans="1:17" x14ac:dyDescent="0.2">
      <c r="A941">
        <v>8016301</v>
      </c>
      <c r="C941" t="s">
        <v>55</v>
      </c>
      <c r="D941" t="s">
        <v>221</v>
      </c>
      <c r="E941" t="s">
        <v>312</v>
      </c>
      <c r="F941" t="s">
        <v>55</v>
      </c>
      <c r="G941" t="s">
        <v>211</v>
      </c>
      <c r="H941">
        <v>0</v>
      </c>
      <c r="I941">
        <v>1</v>
      </c>
      <c r="J941">
        <v>1</v>
      </c>
      <c r="K941">
        <v>10</v>
      </c>
      <c r="L941" t="s">
        <v>228</v>
      </c>
      <c r="M941" t="s">
        <v>229</v>
      </c>
      <c r="N941">
        <v>12.9498</v>
      </c>
      <c r="O941" t="s">
        <v>214</v>
      </c>
      <c r="P941">
        <v>12.9498</v>
      </c>
      <c r="Q941">
        <v>20</v>
      </c>
    </row>
    <row r="942" spans="1:17" x14ac:dyDescent="0.2">
      <c r="A942">
        <v>8016302</v>
      </c>
      <c r="C942" t="s">
        <v>55</v>
      </c>
      <c r="D942" t="s">
        <v>221</v>
      </c>
      <c r="E942" t="s">
        <v>168</v>
      </c>
      <c r="F942" t="s">
        <v>55</v>
      </c>
      <c r="G942" t="s">
        <v>222</v>
      </c>
      <c r="H942">
        <v>0</v>
      </c>
      <c r="I942">
        <v>0</v>
      </c>
      <c r="J942">
        <v>0</v>
      </c>
      <c r="K942">
        <v>20</v>
      </c>
      <c r="L942" t="s">
        <v>369</v>
      </c>
      <c r="M942" t="s">
        <v>213</v>
      </c>
      <c r="N942">
        <v>11.331</v>
      </c>
      <c r="O942" t="s">
        <v>214</v>
      </c>
      <c r="P942">
        <v>11.331</v>
      </c>
      <c r="Q942">
        <v>20</v>
      </c>
    </row>
    <row r="943" spans="1:17" x14ac:dyDescent="0.2">
      <c r="A943">
        <v>8016302</v>
      </c>
      <c r="C943" t="s">
        <v>55</v>
      </c>
      <c r="D943" t="s">
        <v>221</v>
      </c>
      <c r="E943" t="s">
        <v>8</v>
      </c>
      <c r="F943" t="s">
        <v>55</v>
      </c>
      <c r="G943" t="s">
        <v>211</v>
      </c>
      <c r="H943">
        <v>0</v>
      </c>
      <c r="I943">
        <v>0.7</v>
      </c>
      <c r="J943">
        <v>0.7</v>
      </c>
      <c r="K943">
        <v>10</v>
      </c>
      <c r="L943" t="s">
        <v>228</v>
      </c>
      <c r="M943" t="s">
        <v>217</v>
      </c>
      <c r="N943">
        <v>11.331</v>
      </c>
      <c r="O943" t="s">
        <v>214</v>
      </c>
      <c r="P943">
        <v>11.331</v>
      </c>
      <c r="Q943">
        <v>20</v>
      </c>
    </row>
    <row r="944" spans="1:17" x14ac:dyDescent="0.2">
      <c r="A944">
        <v>8016302</v>
      </c>
      <c r="C944" t="s">
        <v>55</v>
      </c>
      <c r="D944" t="s">
        <v>221</v>
      </c>
      <c r="E944" t="s">
        <v>10</v>
      </c>
      <c r="F944" t="s">
        <v>55</v>
      </c>
      <c r="G944" t="s">
        <v>211</v>
      </c>
      <c r="H944">
        <v>0</v>
      </c>
      <c r="I944">
        <v>0.7</v>
      </c>
      <c r="J944">
        <v>0.7</v>
      </c>
      <c r="K944">
        <v>9</v>
      </c>
      <c r="L944" t="s">
        <v>228</v>
      </c>
      <c r="M944" t="s">
        <v>218</v>
      </c>
      <c r="N944">
        <v>11.331</v>
      </c>
      <c r="O944" t="s">
        <v>214</v>
      </c>
      <c r="P944">
        <v>11.331</v>
      </c>
      <c r="Q944">
        <v>20</v>
      </c>
    </row>
    <row r="945" spans="1:17" x14ac:dyDescent="0.2">
      <c r="A945">
        <v>8016302</v>
      </c>
      <c r="C945" t="s">
        <v>55</v>
      </c>
      <c r="D945" t="s">
        <v>221</v>
      </c>
      <c r="E945" t="s">
        <v>11</v>
      </c>
      <c r="F945" t="s">
        <v>55</v>
      </c>
      <c r="G945" t="s">
        <v>211</v>
      </c>
      <c r="H945">
        <v>0</v>
      </c>
      <c r="I945">
        <v>0.3</v>
      </c>
      <c r="J945">
        <v>0.3</v>
      </c>
      <c r="K945">
        <v>10</v>
      </c>
      <c r="L945" t="s">
        <v>228</v>
      </c>
      <c r="M945" t="s">
        <v>220</v>
      </c>
      <c r="N945">
        <v>11.331</v>
      </c>
      <c r="O945" t="s">
        <v>214</v>
      </c>
      <c r="P945">
        <v>11.331</v>
      </c>
      <c r="Q945">
        <v>20</v>
      </c>
    </row>
    <row r="946" spans="1:17" x14ac:dyDescent="0.2">
      <c r="A946">
        <v>8016302</v>
      </c>
      <c r="C946" t="s">
        <v>55</v>
      </c>
      <c r="D946" t="s">
        <v>221</v>
      </c>
      <c r="E946" t="s">
        <v>12</v>
      </c>
      <c r="F946" t="s">
        <v>55</v>
      </c>
      <c r="G946" t="s">
        <v>211</v>
      </c>
      <c r="H946">
        <v>0</v>
      </c>
      <c r="I946">
        <v>1.5</v>
      </c>
      <c r="J946">
        <v>1.5</v>
      </c>
      <c r="K946">
        <v>10</v>
      </c>
      <c r="L946" t="s">
        <v>228</v>
      </c>
      <c r="M946" t="s">
        <v>223</v>
      </c>
      <c r="N946">
        <v>11.331</v>
      </c>
      <c r="O946" t="s">
        <v>214</v>
      </c>
      <c r="P946">
        <v>11.331</v>
      </c>
      <c r="Q946">
        <v>20</v>
      </c>
    </row>
    <row r="947" spans="1:17" x14ac:dyDescent="0.2">
      <c r="A947">
        <v>8016302</v>
      </c>
      <c r="C947" t="s">
        <v>55</v>
      </c>
      <c r="D947" t="s">
        <v>221</v>
      </c>
      <c r="E947" t="s">
        <v>9</v>
      </c>
      <c r="F947" t="s">
        <v>55</v>
      </c>
      <c r="G947" t="s">
        <v>211</v>
      </c>
      <c r="H947">
        <v>0</v>
      </c>
      <c r="I947">
        <v>0.3</v>
      </c>
      <c r="J947">
        <v>0.3</v>
      </c>
      <c r="K947">
        <v>10</v>
      </c>
      <c r="L947" t="s">
        <v>228</v>
      </c>
      <c r="M947" t="s">
        <v>224</v>
      </c>
      <c r="N947">
        <v>11.331</v>
      </c>
      <c r="O947" t="s">
        <v>214</v>
      </c>
      <c r="P947">
        <v>11.331</v>
      </c>
      <c r="Q947">
        <v>20</v>
      </c>
    </row>
    <row r="948" spans="1:17" x14ac:dyDescent="0.2">
      <c r="A948">
        <v>8016302</v>
      </c>
      <c r="C948" t="s">
        <v>55</v>
      </c>
      <c r="D948" t="s">
        <v>221</v>
      </c>
      <c r="E948" t="s">
        <v>1</v>
      </c>
      <c r="F948" t="s">
        <v>55</v>
      </c>
      <c r="G948" t="s">
        <v>211</v>
      </c>
      <c r="H948">
        <v>0</v>
      </c>
      <c r="I948">
        <v>0.7</v>
      </c>
      <c r="J948">
        <v>0.7</v>
      </c>
      <c r="K948">
        <v>10</v>
      </c>
      <c r="L948" t="s">
        <v>228</v>
      </c>
      <c r="M948" t="s">
        <v>226</v>
      </c>
      <c r="N948">
        <v>11.331</v>
      </c>
      <c r="O948" t="s">
        <v>214</v>
      </c>
      <c r="P948">
        <v>11.331</v>
      </c>
      <c r="Q948">
        <v>20</v>
      </c>
    </row>
    <row r="949" spans="1:17" x14ac:dyDescent="0.2">
      <c r="A949">
        <v>8016302</v>
      </c>
      <c r="C949" t="s">
        <v>55</v>
      </c>
      <c r="D949" t="s">
        <v>221</v>
      </c>
      <c r="E949" t="s">
        <v>5</v>
      </c>
      <c r="F949" t="s">
        <v>55</v>
      </c>
      <c r="G949" t="s">
        <v>211</v>
      </c>
      <c r="H949">
        <v>0</v>
      </c>
      <c r="I949">
        <v>0.4</v>
      </c>
      <c r="J949">
        <v>0.4</v>
      </c>
      <c r="K949">
        <v>10</v>
      </c>
      <c r="L949" t="s">
        <v>219</v>
      </c>
      <c r="M949" t="s">
        <v>227</v>
      </c>
      <c r="N949">
        <v>11.331</v>
      </c>
      <c r="O949" t="s">
        <v>214</v>
      </c>
      <c r="P949">
        <v>11.331</v>
      </c>
      <c r="Q949">
        <v>20</v>
      </c>
    </row>
    <row r="950" spans="1:17" x14ac:dyDescent="0.2">
      <c r="A950">
        <v>8016302</v>
      </c>
      <c r="C950" t="s">
        <v>55</v>
      </c>
      <c r="D950" t="s">
        <v>221</v>
      </c>
      <c r="E950" t="s">
        <v>312</v>
      </c>
      <c r="F950" t="s">
        <v>55</v>
      </c>
      <c r="G950" t="s">
        <v>211</v>
      </c>
      <c r="H950">
        <v>0</v>
      </c>
      <c r="I950">
        <v>1</v>
      </c>
      <c r="J950">
        <v>1</v>
      </c>
      <c r="K950">
        <v>10</v>
      </c>
      <c r="L950" t="s">
        <v>228</v>
      </c>
      <c r="M950" t="s">
        <v>229</v>
      </c>
      <c r="N950">
        <v>11.331</v>
      </c>
      <c r="O950" t="s">
        <v>214</v>
      </c>
      <c r="P950">
        <v>11.331</v>
      </c>
      <c r="Q950">
        <v>20</v>
      </c>
    </row>
    <row r="951" spans="1:17" x14ac:dyDescent="0.2">
      <c r="A951">
        <v>8016303</v>
      </c>
      <c r="C951" t="s">
        <v>55</v>
      </c>
      <c r="D951" t="s">
        <v>221</v>
      </c>
      <c r="E951" t="s">
        <v>168</v>
      </c>
      <c r="F951" t="s">
        <v>55</v>
      </c>
      <c r="G951" t="s">
        <v>222</v>
      </c>
      <c r="H951">
        <v>0</v>
      </c>
      <c r="I951">
        <v>0</v>
      </c>
      <c r="J951">
        <v>0</v>
      </c>
      <c r="K951">
        <v>20</v>
      </c>
      <c r="L951" t="s">
        <v>369</v>
      </c>
      <c r="M951" t="s">
        <v>213</v>
      </c>
      <c r="N951">
        <v>12.5451</v>
      </c>
      <c r="O951" t="s">
        <v>214</v>
      </c>
      <c r="P951">
        <v>12.5451</v>
      </c>
      <c r="Q951">
        <v>20</v>
      </c>
    </row>
    <row r="952" spans="1:17" x14ac:dyDescent="0.2">
      <c r="A952">
        <v>8016303</v>
      </c>
      <c r="C952" t="s">
        <v>55</v>
      </c>
      <c r="D952" t="s">
        <v>221</v>
      </c>
      <c r="E952" t="s">
        <v>8</v>
      </c>
      <c r="F952" t="s">
        <v>55</v>
      </c>
      <c r="G952" t="s">
        <v>211</v>
      </c>
      <c r="H952">
        <v>0</v>
      </c>
      <c r="I952">
        <v>0.7</v>
      </c>
      <c r="J952">
        <v>0.7</v>
      </c>
      <c r="K952">
        <v>10</v>
      </c>
      <c r="L952" t="s">
        <v>228</v>
      </c>
      <c r="M952" t="s">
        <v>217</v>
      </c>
      <c r="N952">
        <v>12.5451</v>
      </c>
      <c r="O952" t="s">
        <v>214</v>
      </c>
      <c r="P952">
        <v>12.5451</v>
      </c>
      <c r="Q952">
        <v>20</v>
      </c>
    </row>
    <row r="953" spans="1:17" x14ac:dyDescent="0.2">
      <c r="A953">
        <v>8016303</v>
      </c>
      <c r="C953" t="s">
        <v>55</v>
      </c>
      <c r="D953" t="s">
        <v>221</v>
      </c>
      <c r="E953" t="s">
        <v>10</v>
      </c>
      <c r="F953" t="s">
        <v>55</v>
      </c>
      <c r="G953" t="s">
        <v>211</v>
      </c>
      <c r="H953">
        <v>0</v>
      </c>
      <c r="I953">
        <v>0.7</v>
      </c>
      <c r="J953">
        <v>0.7</v>
      </c>
      <c r="K953">
        <v>9</v>
      </c>
      <c r="L953" t="s">
        <v>228</v>
      </c>
      <c r="M953" t="s">
        <v>218</v>
      </c>
      <c r="N953">
        <v>12.5451</v>
      </c>
      <c r="O953" t="s">
        <v>214</v>
      </c>
      <c r="P953">
        <v>12.5451</v>
      </c>
      <c r="Q953">
        <v>20</v>
      </c>
    </row>
    <row r="954" spans="1:17" x14ac:dyDescent="0.2">
      <c r="A954">
        <v>8016303</v>
      </c>
      <c r="C954" t="s">
        <v>55</v>
      </c>
      <c r="D954" t="s">
        <v>221</v>
      </c>
      <c r="E954" t="s">
        <v>11</v>
      </c>
      <c r="F954" t="s">
        <v>55</v>
      </c>
      <c r="G954" t="s">
        <v>211</v>
      </c>
      <c r="H954">
        <v>0</v>
      </c>
      <c r="I954">
        <v>0.3</v>
      </c>
      <c r="J954">
        <v>0.3</v>
      </c>
      <c r="K954">
        <v>10</v>
      </c>
      <c r="L954" t="s">
        <v>228</v>
      </c>
      <c r="M954" t="s">
        <v>220</v>
      </c>
      <c r="N954">
        <v>12.5451</v>
      </c>
      <c r="O954" t="s">
        <v>214</v>
      </c>
      <c r="P954">
        <v>12.5451</v>
      </c>
      <c r="Q954">
        <v>20</v>
      </c>
    </row>
    <row r="955" spans="1:17" x14ac:dyDescent="0.2">
      <c r="A955">
        <v>8016303</v>
      </c>
      <c r="C955" t="s">
        <v>55</v>
      </c>
      <c r="D955" t="s">
        <v>221</v>
      </c>
      <c r="E955" t="s">
        <v>29</v>
      </c>
      <c r="F955" t="s">
        <v>55</v>
      </c>
      <c r="G955" t="s">
        <v>211</v>
      </c>
      <c r="H955">
        <v>0</v>
      </c>
      <c r="I955">
        <v>1.2</v>
      </c>
      <c r="J955">
        <v>1.2</v>
      </c>
      <c r="K955">
        <v>10</v>
      </c>
      <c r="L955" t="s">
        <v>228</v>
      </c>
      <c r="M955" t="s">
        <v>223</v>
      </c>
      <c r="N955">
        <v>12.5451</v>
      </c>
      <c r="O955" t="s">
        <v>214</v>
      </c>
      <c r="P955">
        <v>12.5451</v>
      </c>
      <c r="Q955">
        <v>20</v>
      </c>
    </row>
    <row r="956" spans="1:17" x14ac:dyDescent="0.2">
      <c r="A956">
        <v>8016303</v>
      </c>
      <c r="C956" t="s">
        <v>55</v>
      </c>
      <c r="D956" t="s">
        <v>221</v>
      </c>
      <c r="E956" t="s">
        <v>312</v>
      </c>
      <c r="F956" t="s">
        <v>55</v>
      </c>
      <c r="G956" t="s">
        <v>211</v>
      </c>
      <c r="H956">
        <v>0</v>
      </c>
      <c r="I956">
        <v>1</v>
      </c>
      <c r="J956">
        <v>1</v>
      </c>
      <c r="K956">
        <v>10</v>
      </c>
      <c r="L956" t="s">
        <v>228</v>
      </c>
      <c r="M956" t="s">
        <v>224</v>
      </c>
      <c r="N956">
        <v>12.5451</v>
      </c>
      <c r="O956" t="s">
        <v>214</v>
      </c>
      <c r="P956">
        <v>12.5451</v>
      </c>
      <c r="Q956">
        <v>20</v>
      </c>
    </row>
    <row r="957" spans="1:17" x14ac:dyDescent="0.2">
      <c r="A957">
        <v>8016304</v>
      </c>
      <c r="C957" t="s">
        <v>55</v>
      </c>
      <c r="D957" t="s">
        <v>221</v>
      </c>
      <c r="E957" t="s">
        <v>293</v>
      </c>
      <c r="F957" t="s">
        <v>55</v>
      </c>
      <c r="G957" t="s">
        <v>222</v>
      </c>
      <c r="H957">
        <v>0</v>
      </c>
      <c r="I957">
        <v>1E-4</v>
      </c>
      <c r="J957">
        <v>1E-4</v>
      </c>
      <c r="K957">
        <v>20</v>
      </c>
      <c r="L957" t="s">
        <v>225</v>
      </c>
      <c r="M957" t="s">
        <v>213</v>
      </c>
      <c r="N957">
        <v>6.0701999999999998</v>
      </c>
      <c r="O957" t="s">
        <v>214</v>
      </c>
      <c r="P957">
        <v>6.0701999999999998</v>
      </c>
      <c r="Q957">
        <v>20</v>
      </c>
    </row>
    <row r="958" spans="1:17" x14ac:dyDescent="0.2">
      <c r="A958">
        <v>8016304</v>
      </c>
      <c r="C958" t="s">
        <v>55</v>
      </c>
      <c r="D958" t="s">
        <v>221</v>
      </c>
      <c r="E958" t="s">
        <v>8</v>
      </c>
      <c r="F958" t="s">
        <v>55</v>
      </c>
      <c r="G958" t="s">
        <v>211</v>
      </c>
      <c r="H958">
        <v>0</v>
      </c>
      <c r="I958">
        <v>0.7</v>
      </c>
      <c r="J958">
        <v>0.7</v>
      </c>
      <c r="K958">
        <v>10</v>
      </c>
      <c r="L958" t="s">
        <v>228</v>
      </c>
      <c r="M958" t="s">
        <v>217</v>
      </c>
      <c r="N958">
        <v>6.0701999999999998</v>
      </c>
      <c r="O958" t="s">
        <v>214</v>
      </c>
      <c r="P958">
        <v>6.0701999999999998</v>
      </c>
      <c r="Q958">
        <v>20</v>
      </c>
    </row>
    <row r="959" spans="1:17" x14ac:dyDescent="0.2">
      <c r="A959">
        <v>8016304</v>
      </c>
      <c r="C959" t="s">
        <v>55</v>
      </c>
      <c r="D959" t="s">
        <v>221</v>
      </c>
      <c r="E959" t="s">
        <v>12</v>
      </c>
      <c r="F959" t="s">
        <v>55</v>
      </c>
      <c r="G959" t="s">
        <v>211</v>
      </c>
      <c r="H959">
        <v>0</v>
      </c>
      <c r="I959">
        <v>1.5</v>
      </c>
      <c r="J959">
        <v>1.5</v>
      </c>
      <c r="K959">
        <v>10</v>
      </c>
      <c r="L959" t="s">
        <v>228</v>
      </c>
      <c r="M959" t="s">
        <v>218</v>
      </c>
      <c r="N959">
        <v>6.0701999999999998</v>
      </c>
      <c r="O959" t="s">
        <v>214</v>
      </c>
      <c r="P959">
        <v>6.0701999999999998</v>
      </c>
      <c r="Q959">
        <v>20</v>
      </c>
    </row>
    <row r="960" spans="1:17" x14ac:dyDescent="0.2">
      <c r="A960">
        <v>8016304</v>
      </c>
      <c r="C960" t="s">
        <v>55</v>
      </c>
      <c r="D960" t="s">
        <v>221</v>
      </c>
      <c r="E960" t="s">
        <v>6</v>
      </c>
      <c r="F960" t="s">
        <v>55</v>
      </c>
      <c r="G960" t="s">
        <v>211</v>
      </c>
      <c r="H960">
        <v>0</v>
      </c>
      <c r="I960">
        <v>1</v>
      </c>
      <c r="J960">
        <v>1</v>
      </c>
      <c r="K960">
        <v>10</v>
      </c>
      <c r="L960" t="s">
        <v>228</v>
      </c>
      <c r="M960" t="s">
        <v>220</v>
      </c>
      <c r="N960">
        <v>6.0701999999999998</v>
      </c>
      <c r="O960" t="s">
        <v>214</v>
      </c>
      <c r="P960">
        <v>6.0701999999999998</v>
      </c>
      <c r="Q960">
        <v>20</v>
      </c>
    </row>
    <row r="961" spans="1:17" x14ac:dyDescent="0.2">
      <c r="A961">
        <v>8016305</v>
      </c>
      <c r="C961" t="s">
        <v>55</v>
      </c>
      <c r="D961" t="s">
        <v>221</v>
      </c>
      <c r="E961" t="s">
        <v>7</v>
      </c>
      <c r="F961" t="s">
        <v>55</v>
      </c>
      <c r="G961" t="s">
        <v>222</v>
      </c>
      <c r="H961">
        <v>0</v>
      </c>
      <c r="I961">
        <v>5.0000000000000001E-4</v>
      </c>
      <c r="J961">
        <v>5.0000000000000001E-4</v>
      </c>
      <c r="K961">
        <v>20</v>
      </c>
      <c r="L961" t="s">
        <v>225</v>
      </c>
      <c r="M961" t="s">
        <v>213</v>
      </c>
      <c r="N961">
        <v>4.4515000000000002</v>
      </c>
      <c r="O961" t="s">
        <v>214</v>
      </c>
      <c r="P961">
        <v>4.4515000000000002</v>
      </c>
      <c r="Q961">
        <v>20</v>
      </c>
    </row>
    <row r="962" spans="1:17" x14ac:dyDescent="0.2">
      <c r="A962">
        <v>8016305</v>
      </c>
      <c r="C962" t="s">
        <v>55</v>
      </c>
      <c r="D962" t="s">
        <v>221</v>
      </c>
      <c r="E962" t="s">
        <v>8</v>
      </c>
      <c r="F962" t="s">
        <v>55</v>
      </c>
      <c r="G962" t="s">
        <v>211</v>
      </c>
      <c r="H962">
        <v>0</v>
      </c>
      <c r="I962">
        <v>0.7</v>
      </c>
      <c r="J962">
        <v>0.7</v>
      </c>
      <c r="K962">
        <v>10</v>
      </c>
      <c r="L962" t="s">
        <v>228</v>
      </c>
      <c r="M962" t="s">
        <v>217</v>
      </c>
      <c r="N962">
        <v>4.4515000000000002</v>
      </c>
      <c r="O962" t="s">
        <v>214</v>
      </c>
      <c r="P962">
        <v>4.4515000000000002</v>
      </c>
      <c r="Q962">
        <v>20</v>
      </c>
    </row>
    <row r="963" spans="1:17" x14ac:dyDescent="0.2">
      <c r="A963">
        <v>8016305</v>
      </c>
      <c r="C963" t="s">
        <v>55</v>
      </c>
      <c r="D963" t="s">
        <v>221</v>
      </c>
      <c r="E963" t="s">
        <v>12</v>
      </c>
      <c r="F963" t="s">
        <v>55</v>
      </c>
      <c r="G963" t="s">
        <v>211</v>
      </c>
      <c r="H963">
        <v>0</v>
      </c>
      <c r="I963">
        <v>1.5</v>
      </c>
      <c r="J963">
        <v>1.5</v>
      </c>
      <c r="K963">
        <v>10</v>
      </c>
      <c r="L963" t="s">
        <v>228</v>
      </c>
      <c r="M963" t="s">
        <v>218</v>
      </c>
      <c r="N963">
        <v>4.4515000000000002</v>
      </c>
      <c r="O963" t="s">
        <v>214</v>
      </c>
      <c r="P963">
        <v>4.4515000000000002</v>
      </c>
      <c r="Q963">
        <v>20</v>
      </c>
    </row>
    <row r="964" spans="1:17" x14ac:dyDescent="0.2">
      <c r="A964">
        <v>8016305</v>
      </c>
      <c r="C964" t="s">
        <v>55</v>
      </c>
      <c r="D964" t="s">
        <v>221</v>
      </c>
      <c r="E964" t="s">
        <v>6</v>
      </c>
      <c r="F964" t="s">
        <v>55</v>
      </c>
      <c r="G964" t="s">
        <v>211</v>
      </c>
      <c r="H964">
        <v>0</v>
      </c>
      <c r="I964">
        <v>1</v>
      </c>
      <c r="J964">
        <v>1</v>
      </c>
      <c r="K964">
        <v>10</v>
      </c>
      <c r="L964" t="s">
        <v>228</v>
      </c>
      <c r="M964" t="s">
        <v>220</v>
      </c>
      <c r="N964">
        <v>4.4515000000000002</v>
      </c>
      <c r="O964" t="s">
        <v>214</v>
      </c>
      <c r="P964">
        <v>4.4515000000000002</v>
      </c>
      <c r="Q964">
        <v>20</v>
      </c>
    </row>
    <row r="965" spans="1:17" x14ac:dyDescent="0.2">
      <c r="A965">
        <v>8016306</v>
      </c>
      <c r="C965" t="s">
        <v>55</v>
      </c>
      <c r="D965" t="s">
        <v>221</v>
      </c>
      <c r="E965" t="s">
        <v>168</v>
      </c>
      <c r="F965" t="s">
        <v>55</v>
      </c>
      <c r="G965" t="s">
        <v>222</v>
      </c>
      <c r="H965">
        <v>0</v>
      </c>
      <c r="I965">
        <v>0</v>
      </c>
      <c r="J965">
        <v>0</v>
      </c>
      <c r="K965">
        <v>20</v>
      </c>
      <c r="L965" t="s">
        <v>369</v>
      </c>
      <c r="M965" t="s">
        <v>213</v>
      </c>
      <c r="N965">
        <v>1.214</v>
      </c>
      <c r="O965" t="s">
        <v>214</v>
      </c>
      <c r="P965">
        <v>1.214</v>
      </c>
      <c r="Q965">
        <v>20</v>
      </c>
    </row>
    <row r="966" spans="1:17" x14ac:dyDescent="0.2">
      <c r="A966">
        <v>8016306</v>
      </c>
      <c r="C966" t="s">
        <v>55</v>
      </c>
      <c r="D966" t="s">
        <v>221</v>
      </c>
      <c r="E966" t="s">
        <v>313</v>
      </c>
      <c r="F966" t="s">
        <v>55</v>
      </c>
      <c r="G966" t="s">
        <v>211</v>
      </c>
      <c r="H966">
        <v>0</v>
      </c>
      <c r="I966">
        <v>1.5</v>
      </c>
      <c r="J966">
        <v>1.5</v>
      </c>
      <c r="K966">
        <v>10</v>
      </c>
      <c r="L966" t="s">
        <v>228</v>
      </c>
      <c r="M966" t="s">
        <v>217</v>
      </c>
      <c r="N966">
        <v>1.214</v>
      </c>
      <c r="O966" t="s">
        <v>214</v>
      </c>
      <c r="P966">
        <v>1.214</v>
      </c>
      <c r="Q966">
        <v>20</v>
      </c>
    </row>
    <row r="967" spans="1:17" x14ac:dyDescent="0.2">
      <c r="A967">
        <v>8016306</v>
      </c>
      <c r="C967" t="s">
        <v>55</v>
      </c>
      <c r="D967" t="s">
        <v>221</v>
      </c>
      <c r="E967" t="s">
        <v>2</v>
      </c>
      <c r="F967" t="s">
        <v>55</v>
      </c>
      <c r="G967" t="s">
        <v>211</v>
      </c>
      <c r="H967">
        <v>0</v>
      </c>
      <c r="I967">
        <v>0.2</v>
      </c>
      <c r="J967">
        <v>0.2</v>
      </c>
      <c r="K967">
        <v>10</v>
      </c>
      <c r="L967" t="s">
        <v>228</v>
      </c>
      <c r="M967" t="s">
        <v>217</v>
      </c>
      <c r="N967">
        <v>1.214</v>
      </c>
      <c r="O967" t="s">
        <v>214</v>
      </c>
      <c r="P967">
        <v>1.214</v>
      </c>
      <c r="Q967">
        <v>20</v>
      </c>
    </row>
    <row r="968" spans="1:17" x14ac:dyDescent="0.2">
      <c r="A968">
        <v>8016307</v>
      </c>
      <c r="C968" t="s">
        <v>55</v>
      </c>
      <c r="D968" t="s">
        <v>221</v>
      </c>
      <c r="E968" t="s">
        <v>16</v>
      </c>
      <c r="F968" t="s">
        <v>55</v>
      </c>
      <c r="G968" t="s">
        <v>222</v>
      </c>
      <c r="H968">
        <v>0</v>
      </c>
      <c r="I968">
        <v>1E-3</v>
      </c>
      <c r="J968">
        <v>1E-3</v>
      </c>
      <c r="K968">
        <v>16</v>
      </c>
      <c r="L968" t="s">
        <v>225</v>
      </c>
      <c r="M968" t="s">
        <v>213</v>
      </c>
      <c r="N968">
        <v>0.80940000000000001</v>
      </c>
      <c r="O968" t="s">
        <v>214</v>
      </c>
      <c r="P968">
        <v>0.80940000000000001</v>
      </c>
      <c r="Q968">
        <v>20</v>
      </c>
    </row>
    <row r="969" spans="1:17" x14ac:dyDescent="0.2">
      <c r="A969">
        <v>8016307</v>
      </c>
      <c r="C969" t="s">
        <v>55</v>
      </c>
      <c r="D969" t="s">
        <v>221</v>
      </c>
      <c r="E969" t="s">
        <v>46</v>
      </c>
      <c r="F969" t="s">
        <v>55</v>
      </c>
      <c r="G969" t="s">
        <v>211</v>
      </c>
      <c r="H969">
        <v>0</v>
      </c>
      <c r="I969">
        <v>3</v>
      </c>
      <c r="J969">
        <v>3</v>
      </c>
      <c r="K969">
        <v>10</v>
      </c>
      <c r="L969" t="s">
        <v>228</v>
      </c>
      <c r="M969" t="s">
        <v>217</v>
      </c>
      <c r="N969">
        <v>0.80940000000000001</v>
      </c>
      <c r="O969" t="s">
        <v>214</v>
      </c>
      <c r="P969">
        <v>0.80940000000000001</v>
      </c>
      <c r="Q969">
        <v>20</v>
      </c>
    </row>
    <row r="970" spans="1:17" x14ac:dyDescent="0.2">
      <c r="A970">
        <v>8016401</v>
      </c>
      <c r="C970" t="s">
        <v>55</v>
      </c>
      <c r="D970" t="s">
        <v>221</v>
      </c>
      <c r="E970" t="s">
        <v>292</v>
      </c>
      <c r="F970" t="s">
        <v>55</v>
      </c>
      <c r="G970" t="s">
        <v>222</v>
      </c>
      <c r="H970">
        <v>0</v>
      </c>
      <c r="I970">
        <v>2.0999999999999999E-3</v>
      </c>
      <c r="J970">
        <v>2.0999999999999999E-3</v>
      </c>
      <c r="K970">
        <v>20</v>
      </c>
      <c r="L970" t="s">
        <v>225</v>
      </c>
      <c r="M970" t="s">
        <v>213</v>
      </c>
      <c r="N970">
        <v>16.187200000000001</v>
      </c>
      <c r="O970" t="s">
        <v>214</v>
      </c>
      <c r="P970">
        <v>16.187200000000001</v>
      </c>
      <c r="Q970">
        <v>20</v>
      </c>
    </row>
    <row r="971" spans="1:17" x14ac:dyDescent="0.2">
      <c r="A971">
        <v>8016401</v>
      </c>
      <c r="C971" t="s">
        <v>55</v>
      </c>
      <c r="D971" t="s">
        <v>221</v>
      </c>
      <c r="E971" t="s">
        <v>77</v>
      </c>
      <c r="F971" t="s">
        <v>55</v>
      </c>
      <c r="G971" t="s">
        <v>222</v>
      </c>
      <c r="H971">
        <v>0</v>
      </c>
      <c r="I971">
        <v>8.5599999999999996E-2</v>
      </c>
      <c r="J971">
        <v>8.5599999999999996E-2</v>
      </c>
      <c r="K971">
        <v>20</v>
      </c>
      <c r="L971" t="s">
        <v>225</v>
      </c>
      <c r="M971" t="s">
        <v>217</v>
      </c>
      <c r="N971">
        <v>16.187200000000001</v>
      </c>
      <c r="O971" t="s">
        <v>214</v>
      </c>
      <c r="P971">
        <v>16.187200000000001</v>
      </c>
      <c r="Q971">
        <v>20</v>
      </c>
    </row>
    <row r="972" spans="1:17" x14ac:dyDescent="0.2">
      <c r="A972">
        <v>8016401</v>
      </c>
      <c r="C972" t="s">
        <v>55</v>
      </c>
      <c r="D972" t="s">
        <v>210</v>
      </c>
      <c r="E972" t="s">
        <v>38</v>
      </c>
      <c r="F972" t="s">
        <v>55</v>
      </c>
      <c r="G972" t="s">
        <v>211</v>
      </c>
      <c r="H972">
        <v>0</v>
      </c>
      <c r="I972">
        <v>2.2730000000000001</v>
      </c>
      <c r="J972">
        <v>2.2730000000000001</v>
      </c>
      <c r="K972">
        <v>10</v>
      </c>
      <c r="L972" t="s">
        <v>212</v>
      </c>
      <c r="M972" t="s">
        <v>218</v>
      </c>
      <c r="N972">
        <v>16.187200000000001</v>
      </c>
      <c r="O972" t="s">
        <v>214</v>
      </c>
      <c r="P972">
        <v>16.187200000000001</v>
      </c>
      <c r="Q972">
        <v>20</v>
      </c>
    </row>
    <row r="973" spans="1:17" x14ac:dyDescent="0.2">
      <c r="A973">
        <v>8016401</v>
      </c>
      <c r="C973" t="s">
        <v>55</v>
      </c>
      <c r="D973" t="s">
        <v>221</v>
      </c>
      <c r="E973" t="s">
        <v>80</v>
      </c>
      <c r="F973" t="s">
        <v>55</v>
      </c>
      <c r="G973" t="s">
        <v>211</v>
      </c>
      <c r="H973">
        <v>0</v>
      </c>
      <c r="I973">
        <v>1.5</v>
      </c>
      <c r="J973">
        <v>1.5</v>
      </c>
      <c r="K973">
        <v>10</v>
      </c>
      <c r="L973" t="s">
        <v>228</v>
      </c>
      <c r="M973" t="s">
        <v>220</v>
      </c>
      <c r="N973">
        <v>16.187200000000001</v>
      </c>
      <c r="O973" t="s">
        <v>214</v>
      </c>
      <c r="P973">
        <v>16.187200000000001</v>
      </c>
      <c r="Q973">
        <v>20</v>
      </c>
    </row>
    <row r="974" spans="1:17" x14ac:dyDescent="0.2">
      <c r="A974">
        <v>8016502</v>
      </c>
      <c r="C974" t="s">
        <v>55</v>
      </c>
      <c r="D974" t="s">
        <v>221</v>
      </c>
      <c r="E974" t="s">
        <v>168</v>
      </c>
      <c r="F974" t="s">
        <v>55</v>
      </c>
      <c r="G974" t="s">
        <v>222</v>
      </c>
      <c r="H974">
        <v>0</v>
      </c>
      <c r="I974">
        <v>0</v>
      </c>
      <c r="J974">
        <v>0</v>
      </c>
      <c r="K974">
        <v>20</v>
      </c>
      <c r="L974" t="s">
        <v>369</v>
      </c>
      <c r="M974" t="s">
        <v>213</v>
      </c>
      <c r="N974">
        <v>16.187200000000001</v>
      </c>
      <c r="O974" t="s">
        <v>214</v>
      </c>
      <c r="P974">
        <v>16.187200000000001</v>
      </c>
      <c r="Q974">
        <v>20</v>
      </c>
    </row>
    <row r="975" spans="1:17" x14ac:dyDescent="0.2">
      <c r="A975">
        <v>8016502</v>
      </c>
      <c r="C975" t="s">
        <v>55</v>
      </c>
      <c r="D975" t="s">
        <v>210</v>
      </c>
      <c r="E975" t="s">
        <v>8</v>
      </c>
      <c r="F975" t="s">
        <v>55</v>
      </c>
      <c r="G975" t="s">
        <v>211</v>
      </c>
      <c r="H975">
        <v>0</v>
      </c>
      <c r="I975">
        <v>2.5</v>
      </c>
      <c r="J975">
        <v>2.5</v>
      </c>
      <c r="K975">
        <v>10</v>
      </c>
      <c r="L975" t="s">
        <v>228</v>
      </c>
      <c r="M975" t="s">
        <v>217</v>
      </c>
      <c r="N975">
        <v>16.187200000000001</v>
      </c>
      <c r="O975" t="s">
        <v>214</v>
      </c>
      <c r="P975">
        <v>16.187200000000001</v>
      </c>
      <c r="Q975">
        <v>20</v>
      </c>
    </row>
    <row r="976" spans="1:17" x14ac:dyDescent="0.2">
      <c r="A976">
        <v>8016502</v>
      </c>
      <c r="C976" t="s">
        <v>55</v>
      </c>
      <c r="D976" t="s">
        <v>210</v>
      </c>
      <c r="E976" t="s">
        <v>29</v>
      </c>
      <c r="F976" t="s">
        <v>55</v>
      </c>
      <c r="G976" t="s">
        <v>211</v>
      </c>
      <c r="H976">
        <v>0</v>
      </c>
      <c r="I976">
        <v>1.25</v>
      </c>
      <c r="J976">
        <v>1.25</v>
      </c>
      <c r="K976">
        <v>10</v>
      </c>
      <c r="L976" t="s">
        <v>228</v>
      </c>
      <c r="M976" t="s">
        <v>217</v>
      </c>
      <c r="N976">
        <v>16.187000000000001</v>
      </c>
      <c r="O976" t="s">
        <v>214</v>
      </c>
      <c r="P976">
        <v>16.187000000000001</v>
      </c>
      <c r="Q976">
        <v>20</v>
      </c>
    </row>
    <row r="977" spans="1:17" x14ac:dyDescent="0.2">
      <c r="A977">
        <v>8016502</v>
      </c>
      <c r="C977" t="s">
        <v>55</v>
      </c>
      <c r="D977" t="s">
        <v>221</v>
      </c>
      <c r="E977" t="s">
        <v>82</v>
      </c>
      <c r="F977" t="s">
        <v>55</v>
      </c>
      <c r="G977" t="s">
        <v>211</v>
      </c>
      <c r="H977">
        <v>0</v>
      </c>
      <c r="I977">
        <v>3.5</v>
      </c>
      <c r="J977">
        <v>3.5</v>
      </c>
      <c r="K977">
        <v>10</v>
      </c>
      <c r="L977" t="s">
        <v>228</v>
      </c>
      <c r="M977" t="s">
        <v>218</v>
      </c>
      <c r="N977">
        <v>16.187200000000001</v>
      </c>
      <c r="O977" t="s">
        <v>214</v>
      </c>
      <c r="P977">
        <v>16.187200000000001</v>
      </c>
      <c r="Q977">
        <v>20</v>
      </c>
    </row>
    <row r="978" spans="1:17" x14ac:dyDescent="0.2">
      <c r="A978">
        <v>8016502</v>
      </c>
      <c r="C978" t="s">
        <v>55</v>
      </c>
      <c r="D978" t="s">
        <v>221</v>
      </c>
      <c r="E978" t="s">
        <v>40</v>
      </c>
      <c r="F978" t="s">
        <v>55</v>
      </c>
      <c r="G978" t="s">
        <v>211</v>
      </c>
      <c r="H978">
        <v>0</v>
      </c>
      <c r="I978">
        <v>0.5</v>
      </c>
      <c r="J978">
        <v>0.5</v>
      </c>
      <c r="K978">
        <v>10</v>
      </c>
      <c r="L978" t="s">
        <v>356</v>
      </c>
      <c r="M978" t="s">
        <v>220</v>
      </c>
      <c r="N978">
        <v>16.187200000000001</v>
      </c>
      <c r="O978" t="s">
        <v>214</v>
      </c>
      <c r="P978">
        <v>16.187200000000001</v>
      </c>
      <c r="Q978">
        <v>20</v>
      </c>
    </row>
    <row r="979" spans="1:17" x14ac:dyDescent="0.2">
      <c r="A979">
        <v>8016502</v>
      </c>
      <c r="C979" t="s">
        <v>55</v>
      </c>
      <c r="D979" t="s">
        <v>221</v>
      </c>
      <c r="E979" t="s">
        <v>314</v>
      </c>
      <c r="F979" t="s">
        <v>55</v>
      </c>
      <c r="G979" t="s">
        <v>211</v>
      </c>
      <c r="H979">
        <v>0</v>
      </c>
      <c r="I979">
        <v>0.3</v>
      </c>
      <c r="J979">
        <v>0.3</v>
      </c>
      <c r="K979">
        <v>9</v>
      </c>
      <c r="L979" t="s">
        <v>357</v>
      </c>
      <c r="M979" t="s">
        <v>220</v>
      </c>
      <c r="N979">
        <v>16.187000000000001</v>
      </c>
      <c r="O979" t="s">
        <v>214</v>
      </c>
      <c r="P979">
        <v>16.187000000000001</v>
      </c>
      <c r="Q979">
        <v>20</v>
      </c>
    </row>
    <row r="980" spans="1:17" x14ac:dyDescent="0.2">
      <c r="A980">
        <v>8016502</v>
      </c>
      <c r="C980" t="s">
        <v>55</v>
      </c>
      <c r="D980" t="s">
        <v>221</v>
      </c>
      <c r="E980" t="s">
        <v>22</v>
      </c>
      <c r="F980" t="s">
        <v>55</v>
      </c>
      <c r="G980" t="s">
        <v>211</v>
      </c>
      <c r="H980">
        <v>0</v>
      </c>
      <c r="I980">
        <v>2</v>
      </c>
      <c r="J980">
        <v>2</v>
      </c>
      <c r="K980">
        <v>9</v>
      </c>
      <c r="L980" t="s">
        <v>348</v>
      </c>
      <c r="M980" t="s">
        <v>223</v>
      </c>
      <c r="N980">
        <v>16.187200000000001</v>
      </c>
      <c r="O980" t="s">
        <v>214</v>
      </c>
      <c r="P980">
        <v>16.187200000000001</v>
      </c>
      <c r="Q980">
        <v>20</v>
      </c>
    </row>
    <row r="981" spans="1:17" x14ac:dyDescent="0.2">
      <c r="A981">
        <v>8016502</v>
      </c>
      <c r="C981" t="s">
        <v>55</v>
      </c>
      <c r="D981" t="s">
        <v>221</v>
      </c>
      <c r="E981" t="s">
        <v>40</v>
      </c>
      <c r="F981" t="s">
        <v>55</v>
      </c>
      <c r="G981" t="s">
        <v>211</v>
      </c>
      <c r="H981">
        <v>0</v>
      </c>
      <c r="I981">
        <v>0.5</v>
      </c>
      <c r="J981">
        <v>0.5</v>
      </c>
      <c r="K981">
        <v>10</v>
      </c>
      <c r="L981" t="s">
        <v>356</v>
      </c>
      <c r="M981" t="s">
        <v>223</v>
      </c>
      <c r="N981">
        <v>16.187000000000001</v>
      </c>
      <c r="O981" t="s">
        <v>214</v>
      </c>
      <c r="P981">
        <v>16.187000000000001</v>
      </c>
      <c r="Q981">
        <v>20</v>
      </c>
    </row>
    <row r="982" spans="1:17" x14ac:dyDescent="0.2">
      <c r="A982">
        <v>8016502</v>
      </c>
      <c r="C982" t="s">
        <v>55</v>
      </c>
      <c r="D982" t="s">
        <v>221</v>
      </c>
      <c r="E982" t="s">
        <v>315</v>
      </c>
      <c r="F982" t="s">
        <v>55</v>
      </c>
      <c r="G982" t="s">
        <v>211</v>
      </c>
      <c r="H982">
        <v>0</v>
      </c>
      <c r="I982">
        <v>0.7</v>
      </c>
      <c r="J982">
        <v>0.7</v>
      </c>
      <c r="K982">
        <v>9</v>
      </c>
      <c r="L982" t="s">
        <v>357</v>
      </c>
      <c r="M982" t="s">
        <v>223</v>
      </c>
      <c r="N982">
        <v>16.187000000000001</v>
      </c>
      <c r="O982" t="s">
        <v>214</v>
      </c>
      <c r="P982">
        <v>16.187000000000001</v>
      </c>
      <c r="Q982">
        <v>20</v>
      </c>
    </row>
    <row r="983" spans="1:17" x14ac:dyDescent="0.2">
      <c r="A983">
        <v>8016502</v>
      </c>
      <c r="C983" t="s">
        <v>55</v>
      </c>
      <c r="D983" t="s">
        <v>221</v>
      </c>
      <c r="E983" t="s">
        <v>316</v>
      </c>
      <c r="F983" t="s">
        <v>55</v>
      </c>
      <c r="G983" t="s">
        <v>211</v>
      </c>
      <c r="H983">
        <v>0</v>
      </c>
      <c r="I983">
        <v>0.3</v>
      </c>
      <c r="J983">
        <v>0.3</v>
      </c>
      <c r="K983">
        <v>9</v>
      </c>
      <c r="L983" t="s">
        <v>235</v>
      </c>
      <c r="M983" t="s">
        <v>223</v>
      </c>
      <c r="N983">
        <v>16.187000000000001</v>
      </c>
      <c r="O983" t="s">
        <v>214</v>
      </c>
      <c r="P983">
        <v>16.187000000000001</v>
      </c>
      <c r="Q983">
        <v>20</v>
      </c>
    </row>
    <row r="984" spans="1:17" x14ac:dyDescent="0.2">
      <c r="A984">
        <v>8016502</v>
      </c>
      <c r="C984" t="s">
        <v>55</v>
      </c>
      <c r="D984" t="s">
        <v>221</v>
      </c>
      <c r="E984" t="s">
        <v>314</v>
      </c>
      <c r="F984" t="s">
        <v>55</v>
      </c>
      <c r="G984" t="s">
        <v>211</v>
      </c>
      <c r="H984">
        <v>0</v>
      </c>
      <c r="I984">
        <v>0.3</v>
      </c>
      <c r="J984">
        <v>0.3</v>
      </c>
      <c r="K984">
        <v>9</v>
      </c>
      <c r="L984" t="s">
        <v>357</v>
      </c>
      <c r="M984" t="s">
        <v>223</v>
      </c>
      <c r="N984">
        <v>16.187000000000001</v>
      </c>
      <c r="O984" t="s">
        <v>214</v>
      </c>
      <c r="P984">
        <v>16.187000000000001</v>
      </c>
      <c r="Q984">
        <v>20</v>
      </c>
    </row>
    <row r="985" spans="1:17" x14ac:dyDescent="0.2">
      <c r="A985">
        <v>8016502</v>
      </c>
      <c r="C985" t="s">
        <v>55</v>
      </c>
      <c r="D985" t="s">
        <v>221</v>
      </c>
      <c r="E985" t="s">
        <v>317</v>
      </c>
      <c r="F985" t="s">
        <v>55</v>
      </c>
      <c r="G985" t="s">
        <v>211</v>
      </c>
      <c r="H985">
        <v>0</v>
      </c>
      <c r="I985">
        <v>0.5</v>
      </c>
      <c r="J985">
        <v>0.5</v>
      </c>
      <c r="K985">
        <v>10</v>
      </c>
      <c r="L985" t="s">
        <v>348</v>
      </c>
      <c r="M985" t="s">
        <v>224</v>
      </c>
      <c r="N985">
        <v>16.187200000000001</v>
      </c>
      <c r="O985" t="s">
        <v>214</v>
      </c>
      <c r="P985">
        <v>16.187200000000001</v>
      </c>
      <c r="Q985">
        <v>20</v>
      </c>
    </row>
    <row r="986" spans="1:17" x14ac:dyDescent="0.2">
      <c r="A986">
        <v>8016502</v>
      </c>
      <c r="C986" t="s">
        <v>55</v>
      </c>
      <c r="D986" t="s">
        <v>221</v>
      </c>
      <c r="E986" t="s">
        <v>40</v>
      </c>
      <c r="F986" t="s">
        <v>55</v>
      </c>
      <c r="G986" t="s">
        <v>211</v>
      </c>
      <c r="H986">
        <v>0</v>
      </c>
      <c r="I986">
        <v>0.5</v>
      </c>
      <c r="J986">
        <v>0.5</v>
      </c>
      <c r="K986">
        <v>10</v>
      </c>
      <c r="L986" t="s">
        <v>356</v>
      </c>
      <c r="M986" t="s">
        <v>224</v>
      </c>
      <c r="N986">
        <v>16.187000000000001</v>
      </c>
      <c r="O986" t="s">
        <v>214</v>
      </c>
      <c r="P986">
        <v>16.187000000000001</v>
      </c>
      <c r="Q986">
        <v>20</v>
      </c>
    </row>
    <row r="987" spans="1:17" x14ac:dyDescent="0.2">
      <c r="A987">
        <v>8016502</v>
      </c>
      <c r="C987" t="s">
        <v>55</v>
      </c>
      <c r="D987" t="s">
        <v>221</v>
      </c>
      <c r="E987" t="s">
        <v>315</v>
      </c>
      <c r="F987" t="s">
        <v>55</v>
      </c>
      <c r="G987" t="s">
        <v>211</v>
      </c>
      <c r="H987">
        <v>0</v>
      </c>
      <c r="I987">
        <v>0.7</v>
      </c>
      <c r="J987">
        <v>0.7</v>
      </c>
      <c r="K987">
        <v>9</v>
      </c>
      <c r="L987" t="s">
        <v>357</v>
      </c>
      <c r="M987" t="s">
        <v>224</v>
      </c>
      <c r="N987">
        <v>16.187000000000001</v>
      </c>
      <c r="O987" t="s">
        <v>214</v>
      </c>
      <c r="P987">
        <v>16.187000000000001</v>
      </c>
      <c r="Q987">
        <v>20</v>
      </c>
    </row>
    <row r="988" spans="1:17" x14ac:dyDescent="0.2">
      <c r="A988">
        <v>8016502</v>
      </c>
      <c r="C988" t="s">
        <v>55</v>
      </c>
      <c r="D988" t="s">
        <v>221</v>
      </c>
      <c r="E988" t="s">
        <v>317</v>
      </c>
      <c r="F988" t="s">
        <v>55</v>
      </c>
      <c r="G988" t="s">
        <v>211</v>
      </c>
      <c r="H988">
        <v>0</v>
      </c>
      <c r="I988">
        <v>0.5</v>
      </c>
      <c r="J988">
        <v>0.5</v>
      </c>
      <c r="K988">
        <v>10</v>
      </c>
      <c r="L988" t="s">
        <v>348</v>
      </c>
      <c r="M988" t="s">
        <v>226</v>
      </c>
      <c r="N988">
        <v>16.187000000000001</v>
      </c>
      <c r="O988" t="s">
        <v>214</v>
      </c>
      <c r="P988">
        <v>16.187000000000001</v>
      </c>
      <c r="Q988">
        <v>20</v>
      </c>
    </row>
    <row r="989" spans="1:17" x14ac:dyDescent="0.2">
      <c r="A989">
        <v>8016502</v>
      </c>
      <c r="C989" t="s">
        <v>55</v>
      </c>
      <c r="D989" t="s">
        <v>221</v>
      </c>
      <c r="E989" t="s">
        <v>40</v>
      </c>
      <c r="F989" t="s">
        <v>55</v>
      </c>
      <c r="G989" t="s">
        <v>211</v>
      </c>
      <c r="H989">
        <v>0</v>
      </c>
      <c r="I989">
        <v>0.5</v>
      </c>
      <c r="J989">
        <v>0.5</v>
      </c>
      <c r="K989">
        <v>10</v>
      </c>
      <c r="L989" t="s">
        <v>356</v>
      </c>
      <c r="M989" t="s">
        <v>226</v>
      </c>
      <c r="N989">
        <v>16.187000000000001</v>
      </c>
      <c r="O989" t="s">
        <v>214</v>
      </c>
      <c r="P989">
        <v>16.187000000000001</v>
      </c>
      <c r="Q989">
        <v>20</v>
      </c>
    </row>
    <row r="990" spans="1:17" x14ac:dyDescent="0.2">
      <c r="A990">
        <v>8016502</v>
      </c>
      <c r="C990" t="s">
        <v>55</v>
      </c>
      <c r="D990" t="s">
        <v>221</v>
      </c>
      <c r="E990" t="s">
        <v>314</v>
      </c>
      <c r="F990" t="s">
        <v>55</v>
      </c>
      <c r="G990" t="s">
        <v>211</v>
      </c>
      <c r="H990">
        <v>0</v>
      </c>
      <c r="I990">
        <v>0.3</v>
      </c>
      <c r="J990">
        <v>0.3</v>
      </c>
      <c r="K990">
        <v>9</v>
      </c>
      <c r="L990" t="s">
        <v>357</v>
      </c>
      <c r="M990" t="s">
        <v>226</v>
      </c>
      <c r="N990">
        <v>16.187000000000001</v>
      </c>
      <c r="O990" t="s">
        <v>214</v>
      </c>
      <c r="P990">
        <v>16.187000000000001</v>
      </c>
      <c r="Q990">
        <v>20</v>
      </c>
    </row>
    <row r="991" spans="1:17" x14ac:dyDescent="0.2">
      <c r="A991">
        <v>8016502</v>
      </c>
      <c r="C991" t="s">
        <v>55</v>
      </c>
      <c r="D991" t="s">
        <v>221</v>
      </c>
      <c r="E991" t="s">
        <v>20</v>
      </c>
      <c r="F991" t="s">
        <v>55</v>
      </c>
      <c r="G991" t="s">
        <v>211</v>
      </c>
      <c r="H991">
        <v>0</v>
      </c>
      <c r="I991">
        <v>0.5</v>
      </c>
      <c r="J991">
        <v>0.5</v>
      </c>
      <c r="K991">
        <v>10</v>
      </c>
      <c r="L991" t="s">
        <v>235</v>
      </c>
      <c r="M991" t="s">
        <v>226</v>
      </c>
      <c r="N991">
        <v>16.187000000000001</v>
      </c>
      <c r="O991" t="s">
        <v>214</v>
      </c>
      <c r="P991">
        <v>16.187000000000001</v>
      </c>
      <c r="Q991">
        <v>20</v>
      </c>
    </row>
    <row r="992" spans="1:17" x14ac:dyDescent="0.2">
      <c r="A992">
        <v>8016502</v>
      </c>
      <c r="C992" t="s">
        <v>55</v>
      </c>
      <c r="D992" t="s">
        <v>221</v>
      </c>
      <c r="E992" t="s">
        <v>308</v>
      </c>
      <c r="F992" t="s">
        <v>55</v>
      </c>
      <c r="G992" t="s">
        <v>211</v>
      </c>
      <c r="H992">
        <v>0</v>
      </c>
      <c r="I992">
        <v>0.2</v>
      </c>
      <c r="J992">
        <v>0.2</v>
      </c>
      <c r="K992">
        <v>10</v>
      </c>
      <c r="L992" t="s">
        <v>246</v>
      </c>
      <c r="M992" t="s">
        <v>227</v>
      </c>
      <c r="N992">
        <v>16.187200000000001</v>
      </c>
      <c r="O992" t="s">
        <v>214</v>
      </c>
      <c r="P992">
        <v>16.187200000000001</v>
      </c>
      <c r="Q992">
        <v>20</v>
      </c>
    </row>
    <row r="993" spans="1:17" x14ac:dyDescent="0.2">
      <c r="A993">
        <v>8016502</v>
      </c>
      <c r="C993" t="s">
        <v>55</v>
      </c>
      <c r="D993" t="s">
        <v>221</v>
      </c>
      <c r="E993" t="s">
        <v>70</v>
      </c>
      <c r="F993" t="s">
        <v>55</v>
      </c>
      <c r="G993" t="s">
        <v>231</v>
      </c>
      <c r="H993">
        <v>0</v>
      </c>
      <c r="I993">
        <v>7</v>
      </c>
      <c r="J993">
        <v>7</v>
      </c>
      <c r="K993">
        <v>9</v>
      </c>
      <c r="L993" t="s">
        <v>232</v>
      </c>
      <c r="M993" t="s">
        <v>229</v>
      </c>
      <c r="N993">
        <v>16.187200000000001</v>
      </c>
      <c r="O993" t="s">
        <v>214</v>
      </c>
      <c r="P993">
        <v>16.187200000000001</v>
      </c>
      <c r="Q993">
        <v>20</v>
      </c>
    </row>
    <row r="994" spans="1:17" x14ac:dyDescent="0.2">
      <c r="A994">
        <v>8016504</v>
      </c>
      <c r="C994" t="s">
        <v>55</v>
      </c>
      <c r="D994" t="s">
        <v>221</v>
      </c>
      <c r="E994" t="s">
        <v>168</v>
      </c>
      <c r="F994" t="s">
        <v>55</v>
      </c>
      <c r="G994" t="s">
        <v>222</v>
      </c>
      <c r="H994">
        <v>0</v>
      </c>
      <c r="I994">
        <v>0</v>
      </c>
      <c r="J994">
        <v>0</v>
      </c>
      <c r="K994">
        <v>20</v>
      </c>
      <c r="L994" t="s">
        <v>369</v>
      </c>
      <c r="M994" t="s">
        <v>213</v>
      </c>
      <c r="N994">
        <v>1</v>
      </c>
      <c r="O994" t="s">
        <v>214</v>
      </c>
      <c r="P994">
        <v>1</v>
      </c>
      <c r="Q994">
        <v>20</v>
      </c>
    </row>
    <row r="995" spans="1:17" x14ac:dyDescent="0.2">
      <c r="A995">
        <v>8016504</v>
      </c>
      <c r="C995" t="s">
        <v>55</v>
      </c>
      <c r="D995" t="s">
        <v>210</v>
      </c>
      <c r="E995" t="s">
        <v>8</v>
      </c>
      <c r="F995" t="s">
        <v>55</v>
      </c>
      <c r="G995" t="s">
        <v>211</v>
      </c>
      <c r="H995">
        <v>0</v>
      </c>
      <c r="I995">
        <v>2.9</v>
      </c>
      <c r="J995">
        <v>2.9</v>
      </c>
      <c r="K995">
        <v>10</v>
      </c>
      <c r="L995" t="s">
        <v>228</v>
      </c>
      <c r="M995" t="s">
        <v>217</v>
      </c>
      <c r="N995">
        <v>1</v>
      </c>
      <c r="O995" t="s">
        <v>214</v>
      </c>
      <c r="P995">
        <v>1</v>
      </c>
      <c r="Q995">
        <v>20</v>
      </c>
    </row>
    <row r="996" spans="1:17" x14ac:dyDescent="0.2">
      <c r="A996">
        <v>8016504</v>
      </c>
      <c r="C996" t="s">
        <v>55</v>
      </c>
      <c r="D996" t="s">
        <v>221</v>
      </c>
      <c r="E996" t="s">
        <v>6</v>
      </c>
      <c r="F996" t="s">
        <v>55</v>
      </c>
      <c r="G996" t="s">
        <v>211</v>
      </c>
      <c r="H996">
        <v>0</v>
      </c>
      <c r="I996">
        <v>1.3</v>
      </c>
      <c r="J996">
        <v>1.3</v>
      </c>
      <c r="K996">
        <v>10</v>
      </c>
      <c r="L996" t="s">
        <v>228</v>
      </c>
      <c r="M996" t="s">
        <v>218</v>
      </c>
      <c r="N996">
        <v>1</v>
      </c>
      <c r="O996" t="s">
        <v>214</v>
      </c>
      <c r="P996">
        <v>1</v>
      </c>
      <c r="Q996">
        <v>20</v>
      </c>
    </row>
    <row r="997" spans="1:17" x14ac:dyDescent="0.2">
      <c r="A997">
        <v>8016504</v>
      </c>
      <c r="C997" t="s">
        <v>55</v>
      </c>
      <c r="D997" t="s">
        <v>221</v>
      </c>
      <c r="E997" t="s">
        <v>9</v>
      </c>
      <c r="F997" t="s">
        <v>55</v>
      </c>
      <c r="G997" t="s">
        <v>211</v>
      </c>
      <c r="H997">
        <v>0</v>
      </c>
      <c r="I997">
        <v>4</v>
      </c>
      <c r="J997">
        <v>4</v>
      </c>
      <c r="K997">
        <v>10</v>
      </c>
      <c r="L997" t="s">
        <v>228</v>
      </c>
      <c r="M997" t="s">
        <v>218</v>
      </c>
      <c r="N997">
        <v>1</v>
      </c>
      <c r="O997" t="s">
        <v>214</v>
      </c>
      <c r="P997">
        <v>1</v>
      </c>
      <c r="Q997">
        <v>20</v>
      </c>
    </row>
    <row r="998" spans="1:17" x14ac:dyDescent="0.2">
      <c r="A998">
        <v>8016504</v>
      </c>
      <c r="C998" t="s">
        <v>55</v>
      </c>
      <c r="D998" t="s">
        <v>221</v>
      </c>
      <c r="E998" t="s">
        <v>40</v>
      </c>
      <c r="F998" t="s">
        <v>55</v>
      </c>
      <c r="G998" t="s">
        <v>211</v>
      </c>
      <c r="H998">
        <v>0</v>
      </c>
      <c r="I998">
        <v>1</v>
      </c>
      <c r="J998">
        <v>1</v>
      </c>
      <c r="K998">
        <v>10</v>
      </c>
      <c r="L998" t="s">
        <v>356</v>
      </c>
      <c r="M998" t="s">
        <v>220</v>
      </c>
      <c r="N998">
        <v>1</v>
      </c>
      <c r="O998" t="s">
        <v>214</v>
      </c>
      <c r="P998">
        <v>1</v>
      </c>
      <c r="Q998">
        <v>20</v>
      </c>
    </row>
    <row r="999" spans="1:17" x14ac:dyDescent="0.2">
      <c r="A999">
        <v>8016504</v>
      </c>
      <c r="C999" t="s">
        <v>55</v>
      </c>
      <c r="D999" t="s">
        <v>221</v>
      </c>
      <c r="E999" t="s">
        <v>318</v>
      </c>
      <c r="F999" t="s">
        <v>55</v>
      </c>
      <c r="G999" t="s">
        <v>211</v>
      </c>
      <c r="H999">
        <v>0</v>
      </c>
      <c r="I999">
        <v>4</v>
      </c>
      <c r="J999">
        <v>4</v>
      </c>
      <c r="K999">
        <v>10</v>
      </c>
      <c r="L999" t="s">
        <v>354</v>
      </c>
      <c r="M999" t="s">
        <v>220</v>
      </c>
      <c r="N999">
        <v>1</v>
      </c>
      <c r="O999" t="s">
        <v>214</v>
      </c>
      <c r="P999">
        <v>1</v>
      </c>
      <c r="Q999">
        <v>20</v>
      </c>
    </row>
    <row r="1000" spans="1:17" x14ac:dyDescent="0.2">
      <c r="A1000">
        <v>8016504</v>
      </c>
      <c r="C1000" t="s">
        <v>55</v>
      </c>
      <c r="D1000" t="s">
        <v>221</v>
      </c>
      <c r="E1000" t="s">
        <v>297</v>
      </c>
      <c r="F1000" t="s">
        <v>55</v>
      </c>
      <c r="G1000" t="s">
        <v>211</v>
      </c>
      <c r="H1000">
        <v>0</v>
      </c>
      <c r="I1000">
        <v>0.25</v>
      </c>
      <c r="J1000">
        <v>0.25</v>
      </c>
      <c r="K1000">
        <v>10</v>
      </c>
      <c r="L1000" t="s">
        <v>248</v>
      </c>
      <c r="M1000" t="s">
        <v>220</v>
      </c>
      <c r="N1000">
        <v>1</v>
      </c>
      <c r="O1000" t="s">
        <v>214</v>
      </c>
      <c r="P1000">
        <v>1</v>
      </c>
      <c r="Q1000">
        <v>20</v>
      </c>
    </row>
    <row r="1001" spans="1:17" x14ac:dyDescent="0.2">
      <c r="A1001">
        <v>8016504</v>
      </c>
      <c r="C1001" t="s">
        <v>55</v>
      </c>
      <c r="D1001" t="s">
        <v>221</v>
      </c>
      <c r="E1001" t="s">
        <v>40</v>
      </c>
      <c r="F1001" t="s">
        <v>55</v>
      </c>
      <c r="G1001" t="s">
        <v>211</v>
      </c>
      <c r="H1001">
        <v>0</v>
      </c>
      <c r="I1001">
        <v>1</v>
      </c>
      <c r="J1001">
        <v>1</v>
      </c>
      <c r="K1001">
        <v>10</v>
      </c>
      <c r="L1001" t="s">
        <v>356</v>
      </c>
      <c r="M1001" t="s">
        <v>223</v>
      </c>
      <c r="N1001">
        <v>1</v>
      </c>
      <c r="O1001" t="s">
        <v>214</v>
      </c>
      <c r="P1001">
        <v>1</v>
      </c>
      <c r="Q1001">
        <v>20</v>
      </c>
    </row>
    <row r="1002" spans="1:17" x14ac:dyDescent="0.2">
      <c r="A1002">
        <v>8016504</v>
      </c>
      <c r="C1002" t="s">
        <v>55</v>
      </c>
      <c r="D1002" t="s">
        <v>221</v>
      </c>
      <c r="E1002" t="s">
        <v>318</v>
      </c>
      <c r="F1002" t="s">
        <v>55</v>
      </c>
      <c r="G1002" t="s">
        <v>211</v>
      </c>
      <c r="H1002">
        <v>0</v>
      </c>
      <c r="I1002">
        <v>4</v>
      </c>
      <c r="J1002">
        <v>4</v>
      </c>
      <c r="K1002">
        <v>10</v>
      </c>
      <c r="L1002" t="s">
        <v>354</v>
      </c>
      <c r="M1002" t="s">
        <v>223</v>
      </c>
      <c r="N1002">
        <v>1</v>
      </c>
      <c r="O1002" t="s">
        <v>214</v>
      </c>
      <c r="P1002">
        <v>1</v>
      </c>
      <c r="Q1002">
        <v>20</v>
      </c>
    </row>
    <row r="1003" spans="1:17" x14ac:dyDescent="0.2">
      <c r="A1003">
        <v>8016504</v>
      </c>
      <c r="C1003" t="s">
        <v>55</v>
      </c>
      <c r="D1003" t="s">
        <v>221</v>
      </c>
      <c r="E1003" t="s">
        <v>297</v>
      </c>
      <c r="F1003" t="s">
        <v>55</v>
      </c>
      <c r="G1003" t="s">
        <v>211</v>
      </c>
      <c r="H1003">
        <v>0</v>
      </c>
      <c r="I1003">
        <v>0.25</v>
      </c>
      <c r="J1003">
        <v>0.25</v>
      </c>
      <c r="K1003">
        <v>10</v>
      </c>
      <c r="L1003" t="s">
        <v>248</v>
      </c>
      <c r="M1003" t="s">
        <v>223</v>
      </c>
      <c r="N1003">
        <v>1</v>
      </c>
      <c r="O1003" t="s">
        <v>214</v>
      </c>
      <c r="P1003">
        <v>1</v>
      </c>
      <c r="Q1003">
        <v>20</v>
      </c>
    </row>
    <row r="1004" spans="1:17" x14ac:dyDescent="0.2">
      <c r="A1004">
        <v>8016504</v>
      </c>
      <c r="C1004" t="s">
        <v>55</v>
      </c>
      <c r="D1004" t="s">
        <v>221</v>
      </c>
      <c r="E1004" t="s">
        <v>318</v>
      </c>
      <c r="F1004" t="s">
        <v>55</v>
      </c>
      <c r="G1004" t="s">
        <v>211</v>
      </c>
      <c r="H1004">
        <v>0</v>
      </c>
      <c r="I1004">
        <v>4</v>
      </c>
      <c r="J1004">
        <v>4</v>
      </c>
      <c r="K1004">
        <v>10</v>
      </c>
      <c r="L1004" t="s">
        <v>354</v>
      </c>
      <c r="M1004" t="s">
        <v>224</v>
      </c>
      <c r="N1004">
        <v>1</v>
      </c>
      <c r="O1004" t="s">
        <v>214</v>
      </c>
      <c r="P1004">
        <v>1</v>
      </c>
      <c r="Q1004">
        <v>20</v>
      </c>
    </row>
    <row r="1005" spans="1:17" x14ac:dyDescent="0.2">
      <c r="A1005">
        <v>8016504</v>
      </c>
      <c r="C1005" t="s">
        <v>55</v>
      </c>
      <c r="D1005" t="s">
        <v>221</v>
      </c>
      <c r="E1005" t="s">
        <v>297</v>
      </c>
      <c r="F1005" t="s">
        <v>55</v>
      </c>
      <c r="G1005" t="s">
        <v>211</v>
      </c>
      <c r="H1005">
        <v>0</v>
      </c>
      <c r="I1005">
        <v>0.25</v>
      </c>
      <c r="J1005">
        <v>0.25</v>
      </c>
      <c r="K1005">
        <v>10</v>
      </c>
      <c r="L1005" t="s">
        <v>248</v>
      </c>
      <c r="M1005" t="s">
        <v>224</v>
      </c>
      <c r="N1005">
        <v>1</v>
      </c>
      <c r="O1005" t="s">
        <v>214</v>
      </c>
      <c r="P1005">
        <v>1</v>
      </c>
      <c r="Q1005">
        <v>20</v>
      </c>
    </row>
    <row r="1006" spans="1:17" x14ac:dyDescent="0.2">
      <c r="A1006">
        <v>8016504</v>
      </c>
      <c r="C1006" t="s">
        <v>55</v>
      </c>
      <c r="D1006" t="s">
        <v>221</v>
      </c>
      <c r="E1006" t="s">
        <v>53</v>
      </c>
      <c r="F1006" t="s">
        <v>55</v>
      </c>
      <c r="G1006" t="s">
        <v>211</v>
      </c>
      <c r="H1006">
        <v>0</v>
      </c>
      <c r="I1006">
        <v>1</v>
      </c>
      <c r="J1006">
        <v>1</v>
      </c>
      <c r="K1006">
        <v>10</v>
      </c>
      <c r="L1006" t="s">
        <v>232</v>
      </c>
      <c r="M1006" t="s">
        <v>226</v>
      </c>
      <c r="N1006">
        <v>1</v>
      </c>
      <c r="O1006" t="s">
        <v>214</v>
      </c>
      <c r="P1006">
        <v>1</v>
      </c>
      <c r="Q1006">
        <v>20</v>
      </c>
    </row>
    <row r="1007" spans="1:17" x14ac:dyDescent="0.2">
      <c r="A1007">
        <v>8017201</v>
      </c>
      <c r="C1007" t="s">
        <v>55</v>
      </c>
      <c r="D1007" t="s">
        <v>221</v>
      </c>
      <c r="E1007" t="s">
        <v>292</v>
      </c>
      <c r="F1007" t="s">
        <v>55</v>
      </c>
      <c r="G1007" t="s">
        <v>222</v>
      </c>
      <c r="H1007">
        <v>0</v>
      </c>
      <c r="I1007">
        <v>1.9E-3</v>
      </c>
      <c r="J1007">
        <v>1.9E-3</v>
      </c>
      <c r="K1007">
        <v>20</v>
      </c>
      <c r="L1007" t="s">
        <v>225</v>
      </c>
      <c r="M1007" t="s">
        <v>213</v>
      </c>
      <c r="N1007">
        <v>8.9030000000000005</v>
      </c>
      <c r="O1007" t="s">
        <v>214</v>
      </c>
      <c r="P1007">
        <v>8.9030000000000005</v>
      </c>
      <c r="Q1007">
        <v>20</v>
      </c>
    </row>
    <row r="1008" spans="1:17" x14ac:dyDescent="0.2">
      <c r="A1008">
        <v>8017201</v>
      </c>
      <c r="C1008" t="s">
        <v>55</v>
      </c>
      <c r="D1008" t="s">
        <v>215</v>
      </c>
      <c r="E1008" t="s">
        <v>1</v>
      </c>
      <c r="F1008" t="s">
        <v>55</v>
      </c>
      <c r="G1008" t="s">
        <v>211</v>
      </c>
      <c r="H1008">
        <v>0</v>
      </c>
      <c r="I1008">
        <v>1.5</v>
      </c>
      <c r="J1008">
        <v>1.5</v>
      </c>
      <c r="K1008">
        <v>10</v>
      </c>
      <c r="L1008" t="s">
        <v>216</v>
      </c>
      <c r="M1008" t="s">
        <v>217</v>
      </c>
      <c r="N1008">
        <v>8.9030000000000005</v>
      </c>
      <c r="O1008" t="s">
        <v>214</v>
      </c>
      <c r="P1008">
        <v>8.9030000000000005</v>
      </c>
      <c r="Q1008">
        <v>20</v>
      </c>
    </row>
    <row r="1009" spans="1:17" x14ac:dyDescent="0.2">
      <c r="A1009">
        <v>8017201</v>
      </c>
      <c r="C1009" t="s">
        <v>55</v>
      </c>
      <c r="D1009" t="s">
        <v>215</v>
      </c>
      <c r="E1009" t="s">
        <v>2</v>
      </c>
      <c r="F1009" t="s">
        <v>55</v>
      </c>
      <c r="G1009" t="s">
        <v>211</v>
      </c>
      <c r="H1009">
        <v>0</v>
      </c>
      <c r="I1009">
        <v>0.15</v>
      </c>
      <c r="J1009">
        <v>0.15</v>
      </c>
      <c r="K1009">
        <v>10</v>
      </c>
      <c r="L1009" t="s">
        <v>216</v>
      </c>
      <c r="M1009" t="s">
        <v>217</v>
      </c>
      <c r="N1009">
        <v>8.9030000000000005</v>
      </c>
      <c r="O1009" t="s">
        <v>214</v>
      </c>
      <c r="P1009">
        <v>8.9030000000000005</v>
      </c>
      <c r="Q1009">
        <v>20</v>
      </c>
    </row>
    <row r="1010" spans="1:17" x14ac:dyDescent="0.2">
      <c r="A1010">
        <v>8017201</v>
      </c>
      <c r="C1010" t="s">
        <v>55</v>
      </c>
      <c r="D1010" t="s">
        <v>221</v>
      </c>
      <c r="E1010" t="s">
        <v>53</v>
      </c>
      <c r="F1010" t="s">
        <v>55</v>
      </c>
      <c r="G1010" t="s">
        <v>211</v>
      </c>
      <c r="H1010">
        <v>0</v>
      </c>
      <c r="I1010">
        <v>2</v>
      </c>
      <c r="J1010">
        <v>2</v>
      </c>
      <c r="K1010">
        <v>10</v>
      </c>
      <c r="L1010" t="s">
        <v>351</v>
      </c>
      <c r="M1010" t="s">
        <v>218</v>
      </c>
      <c r="N1010">
        <v>8.9030000000000005</v>
      </c>
      <c r="O1010" t="s">
        <v>214</v>
      </c>
      <c r="P1010">
        <v>8.9030000000000005</v>
      </c>
      <c r="Q1010">
        <v>20</v>
      </c>
    </row>
    <row r="1011" spans="1:17" x14ac:dyDescent="0.2">
      <c r="A1011">
        <v>8017201</v>
      </c>
      <c r="C1011" t="s">
        <v>55</v>
      </c>
      <c r="D1011" t="s">
        <v>221</v>
      </c>
      <c r="E1011" t="s">
        <v>53</v>
      </c>
      <c r="F1011" t="s">
        <v>55</v>
      </c>
      <c r="G1011" t="s">
        <v>211</v>
      </c>
      <c r="H1011">
        <v>0</v>
      </c>
      <c r="I1011">
        <v>2</v>
      </c>
      <c r="J1011">
        <v>2</v>
      </c>
      <c r="K1011">
        <v>10</v>
      </c>
      <c r="L1011" t="s">
        <v>351</v>
      </c>
      <c r="M1011" t="s">
        <v>220</v>
      </c>
      <c r="N1011">
        <v>8.9030000000000005</v>
      </c>
      <c r="O1011" t="s">
        <v>214</v>
      </c>
      <c r="P1011">
        <v>8.9030000000000005</v>
      </c>
      <c r="Q1011">
        <v>20</v>
      </c>
    </row>
    <row r="1012" spans="1:17" x14ac:dyDescent="0.2">
      <c r="A1012">
        <v>8017201</v>
      </c>
      <c r="C1012" t="s">
        <v>55</v>
      </c>
      <c r="D1012" t="s">
        <v>221</v>
      </c>
      <c r="E1012" t="s">
        <v>53</v>
      </c>
      <c r="F1012" t="s">
        <v>55</v>
      </c>
      <c r="G1012" t="s">
        <v>211</v>
      </c>
      <c r="H1012">
        <v>0</v>
      </c>
      <c r="I1012">
        <v>2</v>
      </c>
      <c r="J1012">
        <v>2</v>
      </c>
      <c r="K1012">
        <v>10</v>
      </c>
      <c r="L1012" t="s">
        <v>351</v>
      </c>
      <c r="M1012" t="s">
        <v>223</v>
      </c>
      <c r="N1012">
        <v>8.9030000000000005</v>
      </c>
      <c r="O1012" t="s">
        <v>214</v>
      </c>
      <c r="P1012">
        <v>8.9030000000000005</v>
      </c>
      <c r="Q1012">
        <v>20</v>
      </c>
    </row>
    <row r="1013" spans="1:17" x14ac:dyDescent="0.2">
      <c r="A1013">
        <v>8017201</v>
      </c>
      <c r="C1013" t="s">
        <v>55</v>
      </c>
      <c r="D1013" t="s">
        <v>221</v>
      </c>
      <c r="E1013" t="s">
        <v>53</v>
      </c>
      <c r="F1013" t="s">
        <v>55</v>
      </c>
      <c r="G1013" t="s">
        <v>211</v>
      </c>
      <c r="H1013">
        <v>0</v>
      </c>
      <c r="I1013">
        <v>2</v>
      </c>
      <c r="J1013">
        <v>2</v>
      </c>
      <c r="K1013">
        <v>10</v>
      </c>
      <c r="L1013" t="s">
        <v>351</v>
      </c>
      <c r="M1013" t="s">
        <v>224</v>
      </c>
      <c r="N1013">
        <v>8.9030000000000005</v>
      </c>
      <c r="O1013" t="s">
        <v>214</v>
      </c>
      <c r="P1013">
        <v>8.9030000000000005</v>
      </c>
      <c r="Q1013">
        <v>20</v>
      </c>
    </row>
    <row r="1014" spans="1:17" x14ac:dyDescent="0.2">
      <c r="A1014">
        <v>8017201</v>
      </c>
      <c r="C1014" t="s">
        <v>55</v>
      </c>
      <c r="D1014" t="s">
        <v>221</v>
      </c>
      <c r="E1014" t="s">
        <v>53</v>
      </c>
      <c r="F1014" t="s">
        <v>55</v>
      </c>
      <c r="G1014" t="s">
        <v>211</v>
      </c>
      <c r="H1014">
        <v>0</v>
      </c>
      <c r="I1014">
        <v>2</v>
      </c>
      <c r="J1014">
        <v>2</v>
      </c>
      <c r="K1014">
        <v>10</v>
      </c>
      <c r="L1014" t="s">
        <v>351</v>
      </c>
      <c r="M1014" t="s">
        <v>226</v>
      </c>
      <c r="N1014">
        <v>8.9030000000000005</v>
      </c>
      <c r="O1014" t="s">
        <v>214</v>
      </c>
      <c r="P1014">
        <v>8.9030000000000005</v>
      </c>
      <c r="Q1014">
        <v>20</v>
      </c>
    </row>
    <row r="1015" spans="1:17" x14ac:dyDescent="0.2">
      <c r="A1015">
        <v>8017201</v>
      </c>
      <c r="C1015" t="s">
        <v>55</v>
      </c>
      <c r="D1015" t="s">
        <v>221</v>
      </c>
      <c r="E1015" t="s">
        <v>53</v>
      </c>
      <c r="F1015" t="s">
        <v>55</v>
      </c>
      <c r="G1015" t="s">
        <v>211</v>
      </c>
      <c r="H1015">
        <v>0</v>
      </c>
      <c r="I1015">
        <v>2</v>
      </c>
      <c r="J1015">
        <v>2</v>
      </c>
      <c r="K1015">
        <v>10</v>
      </c>
      <c r="L1015" t="s">
        <v>351</v>
      </c>
      <c r="M1015" t="s">
        <v>227</v>
      </c>
      <c r="N1015">
        <v>8.9030000000000005</v>
      </c>
      <c r="O1015" t="s">
        <v>214</v>
      </c>
      <c r="P1015">
        <v>8.9030000000000005</v>
      </c>
      <c r="Q1015">
        <v>20</v>
      </c>
    </row>
    <row r="1016" spans="1:17" x14ac:dyDescent="0.2">
      <c r="A1016">
        <v>8017201</v>
      </c>
      <c r="C1016" t="s">
        <v>55</v>
      </c>
      <c r="D1016" t="s">
        <v>221</v>
      </c>
      <c r="E1016" t="s">
        <v>53</v>
      </c>
      <c r="F1016" t="s">
        <v>55</v>
      </c>
      <c r="G1016" t="s">
        <v>211</v>
      </c>
      <c r="H1016">
        <v>0</v>
      </c>
      <c r="I1016">
        <v>2</v>
      </c>
      <c r="J1016">
        <v>2</v>
      </c>
      <c r="K1016">
        <v>10</v>
      </c>
      <c r="L1016" t="s">
        <v>351</v>
      </c>
      <c r="M1016" t="s">
        <v>229</v>
      </c>
      <c r="N1016">
        <v>8.9030000000000005</v>
      </c>
      <c r="O1016" t="s">
        <v>214</v>
      </c>
      <c r="P1016">
        <v>8.9030000000000005</v>
      </c>
      <c r="Q1016">
        <v>20</v>
      </c>
    </row>
    <row r="1017" spans="1:17" x14ac:dyDescent="0.2">
      <c r="A1017">
        <v>8017201</v>
      </c>
      <c r="C1017" t="s">
        <v>55</v>
      </c>
      <c r="D1017" t="s">
        <v>221</v>
      </c>
      <c r="E1017" t="s">
        <v>53</v>
      </c>
      <c r="F1017" t="s">
        <v>55</v>
      </c>
      <c r="G1017" t="s">
        <v>211</v>
      </c>
      <c r="H1017">
        <v>0</v>
      </c>
      <c r="I1017">
        <v>2</v>
      </c>
      <c r="J1017">
        <v>2</v>
      </c>
      <c r="K1017">
        <v>10</v>
      </c>
      <c r="L1017" t="s">
        <v>351</v>
      </c>
      <c r="M1017" t="s">
        <v>237</v>
      </c>
      <c r="N1017">
        <v>8.9030000000000005</v>
      </c>
      <c r="O1017" t="s">
        <v>214</v>
      </c>
      <c r="P1017">
        <v>8.9030000000000005</v>
      </c>
      <c r="Q1017">
        <v>20</v>
      </c>
    </row>
    <row r="1018" spans="1:17" x14ac:dyDescent="0.2">
      <c r="A1018">
        <v>8017201</v>
      </c>
      <c r="C1018" t="s">
        <v>55</v>
      </c>
      <c r="D1018" t="s">
        <v>221</v>
      </c>
      <c r="E1018" t="s">
        <v>53</v>
      </c>
      <c r="F1018" t="s">
        <v>55</v>
      </c>
      <c r="G1018" t="s">
        <v>211</v>
      </c>
      <c r="H1018">
        <v>0</v>
      </c>
      <c r="I1018">
        <v>2</v>
      </c>
      <c r="J1018">
        <v>2</v>
      </c>
      <c r="K1018">
        <v>10</v>
      </c>
      <c r="L1018" t="s">
        <v>351</v>
      </c>
      <c r="M1018" t="s">
        <v>238</v>
      </c>
      <c r="N1018">
        <v>8.9030000000000005</v>
      </c>
      <c r="O1018" t="s">
        <v>214</v>
      </c>
      <c r="P1018">
        <v>8.9030000000000005</v>
      </c>
      <c r="Q1018">
        <v>20</v>
      </c>
    </row>
    <row r="1019" spans="1:17" x14ac:dyDescent="0.2">
      <c r="A1019">
        <v>8017201</v>
      </c>
      <c r="C1019" t="s">
        <v>55</v>
      </c>
      <c r="D1019" t="s">
        <v>221</v>
      </c>
      <c r="E1019" t="s">
        <v>53</v>
      </c>
      <c r="F1019" t="s">
        <v>55</v>
      </c>
      <c r="G1019" t="s">
        <v>211</v>
      </c>
      <c r="H1019">
        <v>0</v>
      </c>
      <c r="I1019">
        <v>2</v>
      </c>
      <c r="J1019">
        <v>2</v>
      </c>
      <c r="K1019">
        <v>10</v>
      </c>
      <c r="L1019" t="s">
        <v>351</v>
      </c>
      <c r="M1019" t="s">
        <v>240</v>
      </c>
      <c r="N1019">
        <v>8.9030000000000005</v>
      </c>
      <c r="O1019" t="s">
        <v>214</v>
      </c>
      <c r="P1019">
        <v>8.9030000000000005</v>
      </c>
      <c r="Q1019">
        <v>20</v>
      </c>
    </row>
    <row r="1020" spans="1:17" x14ac:dyDescent="0.2">
      <c r="A1020">
        <v>8017201</v>
      </c>
      <c r="C1020" t="s">
        <v>55</v>
      </c>
      <c r="D1020" t="s">
        <v>221</v>
      </c>
      <c r="E1020" t="s">
        <v>53</v>
      </c>
      <c r="F1020" t="s">
        <v>55</v>
      </c>
      <c r="G1020" t="s">
        <v>211</v>
      </c>
      <c r="H1020">
        <v>0</v>
      </c>
      <c r="I1020">
        <v>2</v>
      </c>
      <c r="J1020">
        <v>2</v>
      </c>
      <c r="K1020">
        <v>10</v>
      </c>
      <c r="L1020" t="s">
        <v>351</v>
      </c>
      <c r="M1020" t="s">
        <v>241</v>
      </c>
      <c r="N1020">
        <v>8.9030000000000005</v>
      </c>
      <c r="O1020" t="s">
        <v>214</v>
      </c>
      <c r="P1020">
        <v>8.9030000000000005</v>
      </c>
      <c r="Q1020">
        <v>20</v>
      </c>
    </row>
    <row r="1021" spans="1:17" x14ac:dyDescent="0.2">
      <c r="A1021">
        <v>8017201</v>
      </c>
      <c r="C1021" t="s">
        <v>55</v>
      </c>
      <c r="D1021" t="s">
        <v>221</v>
      </c>
      <c r="E1021" t="s">
        <v>53</v>
      </c>
      <c r="F1021" t="s">
        <v>55</v>
      </c>
      <c r="G1021" t="s">
        <v>211</v>
      </c>
      <c r="H1021">
        <v>0</v>
      </c>
      <c r="I1021">
        <v>2</v>
      </c>
      <c r="J1021">
        <v>2</v>
      </c>
      <c r="K1021">
        <v>10</v>
      </c>
      <c r="L1021" t="s">
        <v>351</v>
      </c>
      <c r="M1021" t="s">
        <v>242</v>
      </c>
      <c r="N1021">
        <v>8.9030000000000005</v>
      </c>
      <c r="O1021" t="s">
        <v>214</v>
      </c>
      <c r="P1021">
        <v>8.9030000000000005</v>
      </c>
      <c r="Q1021">
        <v>20</v>
      </c>
    </row>
    <row r="1022" spans="1:17" x14ac:dyDescent="0.2">
      <c r="A1022">
        <v>8017202</v>
      </c>
      <c r="C1022" t="s">
        <v>55</v>
      </c>
      <c r="D1022" t="s">
        <v>221</v>
      </c>
      <c r="E1022" t="s">
        <v>16</v>
      </c>
      <c r="F1022" t="s">
        <v>55</v>
      </c>
      <c r="G1022" t="s">
        <v>222</v>
      </c>
      <c r="H1022">
        <v>0</v>
      </c>
      <c r="I1022">
        <v>1.06E-2</v>
      </c>
      <c r="J1022">
        <v>1.06E-2</v>
      </c>
      <c r="K1022">
        <v>16</v>
      </c>
      <c r="L1022" t="s">
        <v>225</v>
      </c>
      <c r="M1022" t="s">
        <v>213</v>
      </c>
      <c r="N1022">
        <v>6.4748999999999999</v>
      </c>
      <c r="O1022" t="s">
        <v>214</v>
      </c>
      <c r="P1022">
        <v>6.4748999999999999</v>
      </c>
      <c r="Q1022">
        <v>20</v>
      </c>
    </row>
    <row r="1023" spans="1:17" x14ac:dyDescent="0.2">
      <c r="A1023">
        <v>8017202</v>
      </c>
      <c r="C1023" t="s">
        <v>55</v>
      </c>
      <c r="D1023" t="s">
        <v>221</v>
      </c>
      <c r="E1023" t="s">
        <v>6</v>
      </c>
      <c r="F1023" t="s">
        <v>55</v>
      </c>
      <c r="G1023" t="s">
        <v>211</v>
      </c>
      <c r="H1023">
        <v>0</v>
      </c>
      <c r="I1023">
        <v>0.6</v>
      </c>
      <c r="J1023">
        <v>0.6</v>
      </c>
      <c r="K1023">
        <v>10</v>
      </c>
      <c r="L1023" t="s">
        <v>228</v>
      </c>
      <c r="M1023" t="s">
        <v>217</v>
      </c>
      <c r="N1023">
        <v>6.4748999999999999</v>
      </c>
      <c r="O1023" t="s">
        <v>214</v>
      </c>
      <c r="P1023">
        <v>6.4748999999999999</v>
      </c>
      <c r="Q1023">
        <v>20</v>
      </c>
    </row>
    <row r="1024" spans="1:17" x14ac:dyDescent="0.2">
      <c r="A1024">
        <v>8017202</v>
      </c>
      <c r="C1024" t="s">
        <v>55</v>
      </c>
      <c r="D1024" t="s">
        <v>221</v>
      </c>
      <c r="E1024" t="s">
        <v>8</v>
      </c>
      <c r="F1024" t="s">
        <v>55</v>
      </c>
      <c r="G1024" t="s">
        <v>211</v>
      </c>
      <c r="H1024">
        <v>0</v>
      </c>
      <c r="I1024">
        <v>2.9</v>
      </c>
      <c r="J1024">
        <v>2.9</v>
      </c>
      <c r="K1024">
        <v>10</v>
      </c>
      <c r="L1024" t="s">
        <v>228</v>
      </c>
      <c r="M1024" t="s">
        <v>217</v>
      </c>
      <c r="N1024">
        <v>6.4749999999999996</v>
      </c>
      <c r="O1024" t="s">
        <v>214</v>
      </c>
      <c r="P1024">
        <v>6.4749999999999996</v>
      </c>
      <c r="Q1024">
        <v>20</v>
      </c>
    </row>
    <row r="1025" spans="1:17" x14ac:dyDescent="0.2">
      <c r="A1025">
        <v>8017202</v>
      </c>
      <c r="C1025" t="s">
        <v>55</v>
      </c>
      <c r="D1025" t="s">
        <v>221</v>
      </c>
      <c r="E1025" t="s">
        <v>2</v>
      </c>
      <c r="F1025" t="s">
        <v>55</v>
      </c>
      <c r="G1025" t="s">
        <v>211</v>
      </c>
      <c r="H1025">
        <v>0</v>
      </c>
      <c r="I1025">
        <v>0.15</v>
      </c>
      <c r="J1025">
        <v>0.15</v>
      </c>
      <c r="K1025">
        <v>10</v>
      </c>
      <c r="L1025" t="s">
        <v>228</v>
      </c>
      <c r="M1025" t="s">
        <v>217</v>
      </c>
      <c r="N1025">
        <v>6.4749999999999996</v>
      </c>
      <c r="O1025" t="s">
        <v>214</v>
      </c>
      <c r="P1025">
        <v>6.4749999999999996</v>
      </c>
      <c r="Q1025">
        <v>20</v>
      </c>
    </row>
    <row r="1026" spans="1:17" x14ac:dyDescent="0.2">
      <c r="A1026">
        <v>8017202</v>
      </c>
      <c r="C1026" t="s">
        <v>55</v>
      </c>
      <c r="D1026" t="s">
        <v>221</v>
      </c>
      <c r="E1026" t="s">
        <v>319</v>
      </c>
      <c r="F1026" t="s">
        <v>55</v>
      </c>
      <c r="G1026" t="s">
        <v>211</v>
      </c>
      <c r="H1026">
        <v>0</v>
      </c>
      <c r="I1026">
        <v>0.25</v>
      </c>
      <c r="J1026">
        <v>0.25</v>
      </c>
      <c r="K1026">
        <v>10</v>
      </c>
      <c r="L1026" t="s">
        <v>358</v>
      </c>
      <c r="M1026" t="s">
        <v>217</v>
      </c>
      <c r="N1026">
        <v>6.4749999999999996</v>
      </c>
      <c r="O1026" t="s">
        <v>214</v>
      </c>
      <c r="P1026">
        <v>6.4749999999999996</v>
      </c>
      <c r="Q1026">
        <v>20</v>
      </c>
    </row>
    <row r="1027" spans="1:17" x14ac:dyDescent="0.2">
      <c r="A1027">
        <v>8017202</v>
      </c>
      <c r="C1027" t="s">
        <v>55</v>
      </c>
      <c r="D1027" t="s">
        <v>221</v>
      </c>
      <c r="E1027" t="s">
        <v>3</v>
      </c>
      <c r="F1027" t="s">
        <v>55</v>
      </c>
      <c r="G1027" t="s">
        <v>211</v>
      </c>
      <c r="H1027">
        <v>0</v>
      </c>
      <c r="I1027">
        <v>0.28000000000000003</v>
      </c>
      <c r="J1027">
        <v>0.28000000000000003</v>
      </c>
      <c r="K1027">
        <v>9</v>
      </c>
      <c r="L1027" t="s">
        <v>234</v>
      </c>
      <c r="M1027" t="s">
        <v>218</v>
      </c>
      <c r="N1027">
        <v>6.4748999999999999</v>
      </c>
      <c r="O1027" t="s">
        <v>214</v>
      </c>
      <c r="P1027">
        <v>6.4748999999999999</v>
      </c>
      <c r="Q1027">
        <v>20</v>
      </c>
    </row>
    <row r="1028" spans="1:17" x14ac:dyDescent="0.2">
      <c r="A1028">
        <v>8017202</v>
      </c>
      <c r="C1028" t="s">
        <v>55</v>
      </c>
      <c r="D1028" t="s">
        <v>221</v>
      </c>
      <c r="E1028" t="s">
        <v>6</v>
      </c>
      <c r="F1028" t="s">
        <v>55</v>
      </c>
      <c r="G1028" t="s">
        <v>211</v>
      </c>
      <c r="H1028">
        <v>0</v>
      </c>
      <c r="I1028">
        <v>0.6</v>
      </c>
      <c r="J1028">
        <v>0.6</v>
      </c>
      <c r="K1028">
        <v>10</v>
      </c>
      <c r="L1028" t="s">
        <v>228</v>
      </c>
      <c r="M1028" t="s">
        <v>220</v>
      </c>
      <c r="N1028">
        <v>6.4748999999999999</v>
      </c>
      <c r="O1028" t="s">
        <v>214</v>
      </c>
      <c r="P1028">
        <v>6.4748999999999999</v>
      </c>
      <c r="Q1028">
        <v>20</v>
      </c>
    </row>
    <row r="1029" spans="1:17" x14ac:dyDescent="0.2">
      <c r="A1029">
        <v>8017202</v>
      </c>
      <c r="C1029" t="s">
        <v>55</v>
      </c>
      <c r="D1029" t="s">
        <v>221</v>
      </c>
      <c r="E1029" t="s">
        <v>43</v>
      </c>
      <c r="F1029" t="s">
        <v>55</v>
      </c>
      <c r="G1029" t="s">
        <v>211</v>
      </c>
      <c r="H1029">
        <v>0</v>
      </c>
      <c r="I1029">
        <v>0.15</v>
      </c>
      <c r="J1029">
        <v>0.15</v>
      </c>
      <c r="K1029">
        <v>10</v>
      </c>
      <c r="L1029" t="s">
        <v>239</v>
      </c>
      <c r="M1029" t="s">
        <v>223</v>
      </c>
      <c r="N1029">
        <v>6.4748999999999999</v>
      </c>
      <c r="O1029" t="s">
        <v>214</v>
      </c>
      <c r="P1029">
        <v>6.4748999999999999</v>
      </c>
      <c r="Q1029">
        <v>20</v>
      </c>
    </row>
    <row r="1030" spans="1:17" x14ac:dyDescent="0.2">
      <c r="A1030">
        <v>8017202</v>
      </c>
      <c r="C1030" t="s">
        <v>55</v>
      </c>
      <c r="D1030" t="s">
        <v>221</v>
      </c>
      <c r="E1030" t="s">
        <v>43</v>
      </c>
      <c r="F1030" t="s">
        <v>55</v>
      </c>
      <c r="G1030" t="s">
        <v>211</v>
      </c>
      <c r="H1030">
        <v>0</v>
      </c>
      <c r="I1030">
        <v>0.15</v>
      </c>
      <c r="J1030">
        <v>0.15</v>
      </c>
      <c r="K1030">
        <v>10</v>
      </c>
      <c r="L1030" t="s">
        <v>239</v>
      </c>
      <c r="M1030" t="s">
        <v>224</v>
      </c>
      <c r="N1030">
        <v>6.4749999999999996</v>
      </c>
      <c r="O1030" t="s">
        <v>214</v>
      </c>
      <c r="P1030">
        <v>6.4749999999999996</v>
      </c>
      <c r="Q1030">
        <v>20</v>
      </c>
    </row>
    <row r="1031" spans="1:17" x14ac:dyDescent="0.2">
      <c r="A1031">
        <v>8017202</v>
      </c>
      <c r="C1031" t="s">
        <v>55</v>
      </c>
      <c r="D1031" t="s">
        <v>221</v>
      </c>
      <c r="E1031" t="s">
        <v>43</v>
      </c>
      <c r="F1031" t="s">
        <v>55</v>
      </c>
      <c r="G1031" t="s">
        <v>211</v>
      </c>
      <c r="H1031">
        <v>0</v>
      </c>
      <c r="I1031">
        <v>0.15</v>
      </c>
      <c r="J1031">
        <v>0.15</v>
      </c>
      <c r="K1031">
        <v>10</v>
      </c>
      <c r="L1031" t="s">
        <v>239</v>
      </c>
      <c r="M1031" t="s">
        <v>226</v>
      </c>
      <c r="N1031">
        <v>6.4749999999999996</v>
      </c>
      <c r="O1031" t="s">
        <v>214</v>
      </c>
      <c r="P1031">
        <v>6.4749999999999996</v>
      </c>
      <c r="Q1031">
        <v>20</v>
      </c>
    </row>
    <row r="1032" spans="1:17" x14ac:dyDescent="0.2">
      <c r="A1032">
        <v>8017202</v>
      </c>
      <c r="C1032" t="s">
        <v>55</v>
      </c>
      <c r="D1032" t="s">
        <v>221</v>
      </c>
      <c r="E1032" t="s">
        <v>13</v>
      </c>
      <c r="F1032" t="s">
        <v>55</v>
      </c>
      <c r="G1032" t="s">
        <v>211</v>
      </c>
      <c r="H1032">
        <v>0</v>
      </c>
      <c r="I1032">
        <v>1</v>
      </c>
      <c r="J1032">
        <v>1</v>
      </c>
      <c r="K1032">
        <v>10</v>
      </c>
      <c r="L1032" t="s">
        <v>219</v>
      </c>
      <c r="M1032" t="s">
        <v>227</v>
      </c>
      <c r="N1032">
        <v>6.4748999999999999</v>
      </c>
      <c r="O1032" t="s">
        <v>214</v>
      </c>
      <c r="P1032">
        <v>6.4748999999999999</v>
      </c>
      <c r="Q1032">
        <v>20</v>
      </c>
    </row>
    <row r="1033" spans="1:17" x14ac:dyDescent="0.2">
      <c r="A1033">
        <v>8017202</v>
      </c>
      <c r="C1033" t="s">
        <v>55</v>
      </c>
      <c r="D1033" t="s">
        <v>221</v>
      </c>
      <c r="E1033" t="s">
        <v>14</v>
      </c>
      <c r="F1033" t="s">
        <v>55</v>
      </c>
      <c r="G1033" t="s">
        <v>211</v>
      </c>
      <c r="H1033">
        <v>0</v>
      </c>
      <c r="I1033">
        <v>0.3</v>
      </c>
      <c r="J1033">
        <v>0.3</v>
      </c>
      <c r="K1033">
        <v>9</v>
      </c>
      <c r="L1033" t="s">
        <v>219</v>
      </c>
      <c r="M1033" t="s">
        <v>229</v>
      </c>
      <c r="N1033">
        <v>6.4748999999999999</v>
      </c>
      <c r="O1033" t="s">
        <v>214</v>
      </c>
      <c r="P1033">
        <v>6.4748999999999999</v>
      </c>
      <c r="Q1033">
        <v>20</v>
      </c>
    </row>
    <row r="1034" spans="1:17" x14ac:dyDescent="0.2">
      <c r="A1034">
        <v>8017202</v>
      </c>
      <c r="C1034" t="s">
        <v>55</v>
      </c>
      <c r="D1034" t="s">
        <v>221</v>
      </c>
      <c r="E1034" t="s">
        <v>308</v>
      </c>
      <c r="F1034" t="s">
        <v>55</v>
      </c>
      <c r="G1034" t="s">
        <v>211</v>
      </c>
      <c r="H1034">
        <v>0</v>
      </c>
      <c r="I1034">
        <v>0.3</v>
      </c>
      <c r="J1034">
        <v>0.3</v>
      </c>
      <c r="K1034">
        <v>10</v>
      </c>
      <c r="L1034" t="s">
        <v>234</v>
      </c>
      <c r="M1034" t="s">
        <v>237</v>
      </c>
      <c r="N1034">
        <v>6.4748999999999999</v>
      </c>
      <c r="O1034" t="s">
        <v>214</v>
      </c>
      <c r="P1034">
        <v>6.4748999999999999</v>
      </c>
      <c r="Q1034">
        <v>20</v>
      </c>
    </row>
    <row r="1035" spans="1:17" x14ac:dyDescent="0.2">
      <c r="A1035">
        <v>8017202</v>
      </c>
      <c r="C1035" t="s">
        <v>55</v>
      </c>
      <c r="D1035" t="s">
        <v>221</v>
      </c>
      <c r="E1035" t="s">
        <v>13</v>
      </c>
      <c r="F1035" t="s">
        <v>55</v>
      </c>
      <c r="G1035" t="s">
        <v>211</v>
      </c>
      <c r="H1035">
        <v>0</v>
      </c>
      <c r="I1035">
        <v>1</v>
      </c>
      <c r="J1035">
        <v>1</v>
      </c>
      <c r="K1035">
        <v>10</v>
      </c>
      <c r="L1035" t="s">
        <v>219</v>
      </c>
      <c r="M1035" t="s">
        <v>238</v>
      </c>
      <c r="N1035">
        <v>6.4749999999999996</v>
      </c>
      <c r="O1035" t="s">
        <v>214</v>
      </c>
      <c r="P1035">
        <v>6.4749999999999996</v>
      </c>
      <c r="Q1035">
        <v>20</v>
      </c>
    </row>
    <row r="1036" spans="1:17" x14ac:dyDescent="0.2">
      <c r="A1036">
        <v>8017203</v>
      </c>
      <c r="C1036" t="s">
        <v>55</v>
      </c>
      <c r="D1036" t="s">
        <v>221</v>
      </c>
      <c r="E1036" t="s">
        <v>16</v>
      </c>
      <c r="F1036" t="s">
        <v>55</v>
      </c>
      <c r="G1036" t="s">
        <v>222</v>
      </c>
      <c r="H1036">
        <v>0</v>
      </c>
      <c r="I1036">
        <v>1.1999999999999999E-3</v>
      </c>
      <c r="J1036">
        <v>1.1999999999999999E-3</v>
      </c>
      <c r="K1036">
        <v>16</v>
      </c>
      <c r="L1036" t="s">
        <v>225</v>
      </c>
      <c r="M1036" t="s">
        <v>213</v>
      </c>
      <c r="N1036">
        <v>3.6421000000000001</v>
      </c>
      <c r="O1036" t="s">
        <v>214</v>
      </c>
      <c r="P1036">
        <v>3.6421000000000001</v>
      </c>
      <c r="Q1036">
        <v>20</v>
      </c>
    </row>
    <row r="1037" spans="1:17" x14ac:dyDescent="0.2">
      <c r="A1037">
        <v>8017203</v>
      </c>
      <c r="C1037" t="s">
        <v>55</v>
      </c>
      <c r="D1037" t="s">
        <v>215</v>
      </c>
      <c r="E1037" t="s">
        <v>6</v>
      </c>
      <c r="F1037" t="s">
        <v>55</v>
      </c>
      <c r="G1037" t="s">
        <v>211</v>
      </c>
      <c r="H1037">
        <v>0</v>
      </c>
      <c r="I1037">
        <v>0.6</v>
      </c>
      <c r="J1037">
        <v>0.6</v>
      </c>
      <c r="K1037">
        <v>10</v>
      </c>
      <c r="L1037" t="s">
        <v>228</v>
      </c>
      <c r="M1037" t="s">
        <v>217</v>
      </c>
      <c r="N1037">
        <v>3.6421000000000001</v>
      </c>
      <c r="O1037" t="s">
        <v>214</v>
      </c>
      <c r="P1037">
        <v>3.6421000000000001</v>
      </c>
      <c r="Q1037">
        <v>20</v>
      </c>
    </row>
    <row r="1038" spans="1:17" x14ac:dyDescent="0.2">
      <c r="A1038">
        <v>8017203</v>
      </c>
      <c r="C1038" t="s">
        <v>55</v>
      </c>
      <c r="D1038" t="s">
        <v>215</v>
      </c>
      <c r="E1038" t="s">
        <v>8</v>
      </c>
      <c r="F1038" t="s">
        <v>55</v>
      </c>
      <c r="G1038" t="s">
        <v>211</v>
      </c>
      <c r="H1038">
        <v>0</v>
      </c>
      <c r="I1038">
        <v>2.9</v>
      </c>
      <c r="J1038">
        <v>2.9</v>
      </c>
      <c r="K1038">
        <v>10</v>
      </c>
      <c r="L1038" t="s">
        <v>228</v>
      </c>
      <c r="M1038" t="s">
        <v>217</v>
      </c>
      <c r="N1038">
        <v>3.6419999999999999</v>
      </c>
      <c r="O1038" t="s">
        <v>214</v>
      </c>
      <c r="P1038">
        <v>3.6419999999999999</v>
      </c>
      <c r="Q1038">
        <v>20</v>
      </c>
    </row>
    <row r="1039" spans="1:17" x14ac:dyDescent="0.2">
      <c r="A1039">
        <v>8017203</v>
      </c>
      <c r="C1039" t="s">
        <v>55</v>
      </c>
      <c r="D1039" t="s">
        <v>215</v>
      </c>
      <c r="E1039" t="s">
        <v>319</v>
      </c>
      <c r="F1039" t="s">
        <v>55</v>
      </c>
      <c r="G1039" t="s">
        <v>211</v>
      </c>
      <c r="H1039">
        <v>0</v>
      </c>
      <c r="I1039">
        <v>0.25</v>
      </c>
      <c r="J1039">
        <v>0.25</v>
      </c>
      <c r="K1039">
        <v>10</v>
      </c>
      <c r="L1039" t="s">
        <v>358</v>
      </c>
      <c r="M1039" t="s">
        <v>217</v>
      </c>
      <c r="N1039">
        <v>3.6419999999999999</v>
      </c>
      <c r="O1039" t="s">
        <v>214</v>
      </c>
      <c r="P1039">
        <v>3.6419999999999999</v>
      </c>
      <c r="Q1039">
        <v>20</v>
      </c>
    </row>
    <row r="1040" spans="1:17" x14ac:dyDescent="0.2">
      <c r="A1040">
        <v>8017203</v>
      </c>
      <c r="C1040" t="s">
        <v>55</v>
      </c>
      <c r="D1040" t="s">
        <v>221</v>
      </c>
      <c r="E1040" t="s">
        <v>3</v>
      </c>
      <c r="F1040" t="s">
        <v>55</v>
      </c>
      <c r="G1040" t="s">
        <v>211</v>
      </c>
      <c r="H1040">
        <v>0</v>
      </c>
      <c r="I1040">
        <v>0.28000000000000003</v>
      </c>
      <c r="J1040">
        <v>0.28000000000000003</v>
      </c>
      <c r="K1040">
        <v>9</v>
      </c>
      <c r="L1040" t="s">
        <v>234</v>
      </c>
      <c r="M1040" t="s">
        <v>218</v>
      </c>
      <c r="N1040">
        <v>3.6421000000000001</v>
      </c>
      <c r="O1040" t="s">
        <v>214</v>
      </c>
      <c r="P1040">
        <v>3.6421000000000001</v>
      </c>
      <c r="Q1040">
        <v>20</v>
      </c>
    </row>
    <row r="1041" spans="1:17" x14ac:dyDescent="0.2">
      <c r="A1041">
        <v>8017203</v>
      </c>
      <c r="C1041" t="s">
        <v>55</v>
      </c>
      <c r="D1041" t="s">
        <v>221</v>
      </c>
      <c r="E1041" t="s">
        <v>6</v>
      </c>
      <c r="F1041" t="s">
        <v>55</v>
      </c>
      <c r="G1041" t="s">
        <v>211</v>
      </c>
      <c r="H1041">
        <v>0</v>
      </c>
      <c r="I1041">
        <v>0.6</v>
      </c>
      <c r="J1041">
        <v>0.6</v>
      </c>
      <c r="K1041">
        <v>10</v>
      </c>
      <c r="L1041" t="s">
        <v>228</v>
      </c>
      <c r="M1041" t="s">
        <v>220</v>
      </c>
      <c r="N1041">
        <v>3.6421000000000001</v>
      </c>
      <c r="O1041" t="s">
        <v>214</v>
      </c>
      <c r="P1041">
        <v>3.6421000000000001</v>
      </c>
      <c r="Q1041">
        <v>20</v>
      </c>
    </row>
    <row r="1042" spans="1:17" x14ac:dyDescent="0.2">
      <c r="A1042">
        <v>8017203</v>
      </c>
      <c r="C1042" t="s">
        <v>55</v>
      </c>
      <c r="D1042" t="s">
        <v>221</v>
      </c>
      <c r="E1042" t="s">
        <v>43</v>
      </c>
      <c r="F1042" t="s">
        <v>55</v>
      </c>
      <c r="G1042" t="s">
        <v>211</v>
      </c>
      <c r="H1042">
        <v>0</v>
      </c>
      <c r="I1042">
        <v>0.15</v>
      </c>
      <c r="J1042">
        <v>0.15</v>
      </c>
      <c r="K1042">
        <v>10</v>
      </c>
      <c r="L1042" t="s">
        <v>234</v>
      </c>
      <c r="M1042" t="s">
        <v>223</v>
      </c>
      <c r="N1042">
        <v>3.6421000000000001</v>
      </c>
      <c r="O1042" t="s">
        <v>214</v>
      </c>
      <c r="P1042">
        <v>3.6421000000000001</v>
      </c>
      <c r="Q1042">
        <v>20</v>
      </c>
    </row>
    <row r="1043" spans="1:17" x14ac:dyDescent="0.2">
      <c r="A1043">
        <v>8017203</v>
      </c>
      <c r="C1043" t="s">
        <v>55</v>
      </c>
      <c r="D1043" t="s">
        <v>221</v>
      </c>
      <c r="E1043" t="s">
        <v>43</v>
      </c>
      <c r="F1043" t="s">
        <v>55</v>
      </c>
      <c r="G1043" t="s">
        <v>211</v>
      </c>
      <c r="H1043">
        <v>0</v>
      </c>
      <c r="I1043">
        <v>0.15</v>
      </c>
      <c r="J1043">
        <v>0.15</v>
      </c>
      <c r="K1043">
        <v>10</v>
      </c>
      <c r="L1043" t="s">
        <v>234</v>
      </c>
      <c r="M1043" t="s">
        <v>224</v>
      </c>
      <c r="N1043">
        <v>3.6419999999999999</v>
      </c>
      <c r="O1043" t="s">
        <v>214</v>
      </c>
      <c r="P1043">
        <v>3.6419999999999999</v>
      </c>
      <c r="Q1043">
        <v>20</v>
      </c>
    </row>
    <row r="1044" spans="1:17" x14ac:dyDescent="0.2">
      <c r="A1044">
        <v>8017203</v>
      </c>
      <c r="C1044" t="s">
        <v>55</v>
      </c>
      <c r="D1044" t="s">
        <v>221</v>
      </c>
      <c r="E1044" t="s">
        <v>43</v>
      </c>
      <c r="F1044" t="s">
        <v>55</v>
      </c>
      <c r="G1044" t="s">
        <v>211</v>
      </c>
      <c r="H1044">
        <v>0</v>
      </c>
      <c r="I1044">
        <v>0.15</v>
      </c>
      <c r="J1044">
        <v>0.15</v>
      </c>
      <c r="K1044">
        <v>10</v>
      </c>
      <c r="L1044" t="s">
        <v>234</v>
      </c>
      <c r="M1044" t="s">
        <v>226</v>
      </c>
      <c r="N1044">
        <v>3.6419999999999999</v>
      </c>
      <c r="O1044" t="s">
        <v>214</v>
      </c>
      <c r="P1044">
        <v>3.6419999999999999</v>
      </c>
      <c r="Q1044">
        <v>20</v>
      </c>
    </row>
    <row r="1045" spans="1:17" x14ac:dyDescent="0.2">
      <c r="A1045">
        <v>8017203</v>
      </c>
      <c r="C1045" t="s">
        <v>55</v>
      </c>
      <c r="D1045" t="s">
        <v>221</v>
      </c>
      <c r="E1045" t="s">
        <v>5</v>
      </c>
      <c r="F1045" t="s">
        <v>55</v>
      </c>
      <c r="G1045" t="s">
        <v>211</v>
      </c>
      <c r="H1045">
        <v>0</v>
      </c>
      <c r="I1045">
        <v>0.4</v>
      </c>
      <c r="J1045">
        <v>0.4</v>
      </c>
      <c r="K1045">
        <v>10</v>
      </c>
      <c r="L1045" t="s">
        <v>219</v>
      </c>
      <c r="M1045" t="s">
        <v>227</v>
      </c>
      <c r="N1045">
        <v>3.6421000000000001</v>
      </c>
      <c r="O1045" t="s">
        <v>214</v>
      </c>
      <c r="P1045">
        <v>3.6421000000000001</v>
      </c>
      <c r="Q1045">
        <v>20</v>
      </c>
    </row>
    <row r="1046" spans="1:17" x14ac:dyDescent="0.2">
      <c r="A1046">
        <v>8017203</v>
      </c>
      <c r="C1046" t="s">
        <v>55</v>
      </c>
      <c r="D1046" t="s">
        <v>221</v>
      </c>
      <c r="E1046" t="s">
        <v>308</v>
      </c>
      <c r="F1046" t="s">
        <v>55</v>
      </c>
      <c r="G1046" t="s">
        <v>211</v>
      </c>
      <c r="H1046">
        <v>0</v>
      </c>
      <c r="I1046">
        <v>0.3</v>
      </c>
      <c r="J1046">
        <v>0.3</v>
      </c>
      <c r="K1046">
        <v>10</v>
      </c>
      <c r="L1046" t="s">
        <v>234</v>
      </c>
      <c r="M1046" t="s">
        <v>229</v>
      </c>
      <c r="N1046">
        <v>3.6421000000000001</v>
      </c>
      <c r="O1046" t="s">
        <v>214</v>
      </c>
      <c r="P1046">
        <v>3.6421000000000001</v>
      </c>
      <c r="Q1046">
        <v>20</v>
      </c>
    </row>
    <row r="1047" spans="1:17" x14ac:dyDescent="0.2">
      <c r="A1047">
        <v>8017203</v>
      </c>
      <c r="C1047" t="s">
        <v>55</v>
      </c>
      <c r="D1047" t="s">
        <v>221</v>
      </c>
      <c r="E1047" t="s">
        <v>13</v>
      </c>
      <c r="F1047" t="s">
        <v>55</v>
      </c>
      <c r="G1047" t="s">
        <v>211</v>
      </c>
      <c r="H1047">
        <v>0</v>
      </c>
      <c r="I1047">
        <v>1</v>
      </c>
      <c r="J1047">
        <v>1</v>
      </c>
      <c r="K1047">
        <v>10</v>
      </c>
      <c r="L1047" t="s">
        <v>219</v>
      </c>
      <c r="M1047" t="s">
        <v>237</v>
      </c>
      <c r="N1047">
        <v>3.6421000000000001</v>
      </c>
      <c r="O1047" t="s">
        <v>214</v>
      </c>
      <c r="P1047">
        <v>3.6421000000000001</v>
      </c>
      <c r="Q1047">
        <v>20</v>
      </c>
    </row>
    <row r="1048" spans="1:17" x14ac:dyDescent="0.2">
      <c r="A1048">
        <v>8017203</v>
      </c>
      <c r="C1048" t="s">
        <v>55</v>
      </c>
      <c r="D1048" t="s">
        <v>221</v>
      </c>
      <c r="E1048" t="s">
        <v>44</v>
      </c>
      <c r="F1048" t="s">
        <v>55</v>
      </c>
      <c r="G1048" t="s">
        <v>211</v>
      </c>
      <c r="H1048">
        <v>0</v>
      </c>
      <c r="I1048">
        <v>1</v>
      </c>
      <c r="J1048">
        <v>1</v>
      </c>
      <c r="K1048">
        <v>10</v>
      </c>
      <c r="L1048" t="s">
        <v>219</v>
      </c>
      <c r="M1048" t="s">
        <v>238</v>
      </c>
      <c r="N1048">
        <v>3.6421000000000001</v>
      </c>
      <c r="O1048" t="s">
        <v>214</v>
      </c>
      <c r="P1048">
        <v>3.6421000000000001</v>
      </c>
      <c r="Q1048">
        <v>20</v>
      </c>
    </row>
    <row r="1049" spans="1:17" x14ac:dyDescent="0.2">
      <c r="A1049">
        <v>8017204</v>
      </c>
      <c r="C1049" t="s">
        <v>55</v>
      </c>
      <c r="D1049" t="s">
        <v>221</v>
      </c>
      <c r="E1049" t="s">
        <v>292</v>
      </c>
      <c r="F1049" t="s">
        <v>55</v>
      </c>
      <c r="G1049" t="s">
        <v>222</v>
      </c>
      <c r="H1049">
        <v>0</v>
      </c>
      <c r="I1049">
        <v>4.0800000000000003E-2</v>
      </c>
      <c r="J1049">
        <v>4.0800000000000003E-2</v>
      </c>
      <c r="K1049">
        <v>20</v>
      </c>
      <c r="L1049" t="s">
        <v>225</v>
      </c>
      <c r="M1049" t="s">
        <v>213</v>
      </c>
      <c r="N1049">
        <v>3.2374000000000001</v>
      </c>
      <c r="O1049" t="s">
        <v>214</v>
      </c>
      <c r="P1049">
        <v>3.2374000000000001</v>
      </c>
      <c r="Q1049">
        <v>20</v>
      </c>
    </row>
    <row r="1050" spans="1:17" x14ac:dyDescent="0.2">
      <c r="A1050">
        <v>8017204</v>
      </c>
      <c r="C1050" t="s">
        <v>55</v>
      </c>
      <c r="D1050" t="s">
        <v>210</v>
      </c>
      <c r="E1050" t="s">
        <v>38</v>
      </c>
      <c r="F1050" t="s">
        <v>55</v>
      </c>
      <c r="G1050" t="s">
        <v>211</v>
      </c>
      <c r="H1050">
        <v>0</v>
      </c>
      <c r="I1050">
        <v>4</v>
      </c>
      <c r="J1050">
        <v>4</v>
      </c>
      <c r="K1050">
        <v>10</v>
      </c>
      <c r="L1050" t="s">
        <v>212</v>
      </c>
      <c r="M1050" t="s">
        <v>217</v>
      </c>
      <c r="N1050">
        <v>3.2374000000000001</v>
      </c>
      <c r="O1050" t="s">
        <v>214</v>
      </c>
      <c r="P1050">
        <v>3.2374000000000001</v>
      </c>
      <c r="Q1050">
        <v>20</v>
      </c>
    </row>
    <row r="1051" spans="1:17" x14ac:dyDescent="0.2">
      <c r="A1051">
        <v>8017204</v>
      </c>
      <c r="C1051" t="s">
        <v>55</v>
      </c>
      <c r="D1051" t="s">
        <v>221</v>
      </c>
      <c r="E1051" t="s">
        <v>8</v>
      </c>
      <c r="F1051" t="s">
        <v>55</v>
      </c>
      <c r="G1051" t="s">
        <v>211</v>
      </c>
      <c r="H1051">
        <v>0</v>
      </c>
      <c r="I1051">
        <v>1.6</v>
      </c>
      <c r="J1051">
        <v>1.6</v>
      </c>
      <c r="K1051">
        <v>10</v>
      </c>
      <c r="L1051" t="s">
        <v>228</v>
      </c>
      <c r="M1051" t="s">
        <v>218</v>
      </c>
      <c r="N1051">
        <v>3.2374000000000001</v>
      </c>
      <c r="O1051" t="s">
        <v>214</v>
      </c>
      <c r="P1051">
        <v>3.2374000000000001</v>
      </c>
      <c r="Q1051">
        <v>20</v>
      </c>
    </row>
    <row r="1052" spans="1:17" x14ac:dyDescent="0.2">
      <c r="A1052">
        <v>8017204</v>
      </c>
      <c r="C1052" t="s">
        <v>55</v>
      </c>
      <c r="D1052" t="s">
        <v>221</v>
      </c>
      <c r="E1052" t="s">
        <v>10</v>
      </c>
      <c r="F1052" t="s">
        <v>55</v>
      </c>
      <c r="G1052" t="s">
        <v>211</v>
      </c>
      <c r="H1052">
        <v>0</v>
      </c>
      <c r="I1052">
        <v>1.4</v>
      </c>
      <c r="J1052">
        <v>1.4</v>
      </c>
      <c r="K1052">
        <v>9</v>
      </c>
      <c r="L1052" t="s">
        <v>228</v>
      </c>
      <c r="M1052" t="s">
        <v>220</v>
      </c>
      <c r="N1052">
        <v>3.2374000000000001</v>
      </c>
      <c r="O1052" t="s">
        <v>214</v>
      </c>
      <c r="P1052">
        <v>3.2374000000000001</v>
      </c>
      <c r="Q1052">
        <v>20</v>
      </c>
    </row>
    <row r="1053" spans="1:17" x14ac:dyDescent="0.2">
      <c r="A1053">
        <v>8017204</v>
      </c>
      <c r="C1053" t="s">
        <v>55</v>
      </c>
      <c r="D1053" t="s">
        <v>221</v>
      </c>
      <c r="E1053" t="s">
        <v>11</v>
      </c>
      <c r="F1053" t="s">
        <v>55</v>
      </c>
      <c r="G1053" t="s">
        <v>211</v>
      </c>
      <c r="H1053">
        <v>0</v>
      </c>
      <c r="I1053">
        <v>0.2</v>
      </c>
      <c r="J1053">
        <v>0.2</v>
      </c>
      <c r="K1053">
        <v>10</v>
      </c>
      <c r="L1053" t="s">
        <v>228</v>
      </c>
      <c r="M1053" t="s">
        <v>223</v>
      </c>
      <c r="N1053">
        <v>3.2374000000000001</v>
      </c>
      <c r="O1053" t="s">
        <v>214</v>
      </c>
      <c r="P1053">
        <v>3.2374000000000001</v>
      </c>
      <c r="Q1053">
        <v>20</v>
      </c>
    </row>
    <row r="1054" spans="1:17" x14ac:dyDescent="0.2">
      <c r="A1054">
        <v>8017204</v>
      </c>
      <c r="C1054" t="s">
        <v>55</v>
      </c>
      <c r="D1054" t="s">
        <v>221</v>
      </c>
      <c r="E1054" t="s">
        <v>40</v>
      </c>
      <c r="F1054" t="s">
        <v>55</v>
      </c>
      <c r="G1054" t="s">
        <v>211</v>
      </c>
      <c r="H1054">
        <v>0</v>
      </c>
      <c r="I1054">
        <v>1</v>
      </c>
      <c r="J1054">
        <v>1</v>
      </c>
      <c r="K1054">
        <v>10</v>
      </c>
      <c r="L1054" t="s">
        <v>219</v>
      </c>
      <c r="M1054" t="s">
        <v>224</v>
      </c>
      <c r="N1054">
        <v>3.2374000000000001</v>
      </c>
      <c r="O1054" t="s">
        <v>214</v>
      </c>
      <c r="P1054">
        <v>3.2374000000000001</v>
      </c>
      <c r="Q1054">
        <v>20</v>
      </c>
    </row>
    <row r="1055" spans="1:17" x14ac:dyDescent="0.2">
      <c r="A1055">
        <v>8017204</v>
      </c>
      <c r="C1055" t="s">
        <v>55</v>
      </c>
      <c r="D1055" t="s">
        <v>221</v>
      </c>
      <c r="E1055" t="s">
        <v>320</v>
      </c>
      <c r="F1055" t="s">
        <v>55</v>
      </c>
      <c r="G1055" t="s">
        <v>211</v>
      </c>
      <c r="H1055">
        <v>0</v>
      </c>
      <c r="I1055">
        <v>2.5</v>
      </c>
      <c r="J1055">
        <v>2.5</v>
      </c>
      <c r="K1055">
        <v>10</v>
      </c>
      <c r="L1055" t="s">
        <v>219</v>
      </c>
      <c r="M1055" t="s">
        <v>226</v>
      </c>
      <c r="N1055">
        <v>3.2374000000000001</v>
      </c>
      <c r="O1055" t="s">
        <v>214</v>
      </c>
      <c r="P1055">
        <v>3.2374000000000001</v>
      </c>
      <c r="Q1055">
        <v>20</v>
      </c>
    </row>
    <row r="1056" spans="1:17" x14ac:dyDescent="0.2">
      <c r="A1056">
        <v>8017204</v>
      </c>
      <c r="C1056" t="s">
        <v>55</v>
      </c>
      <c r="D1056" t="s">
        <v>221</v>
      </c>
      <c r="E1056" t="s">
        <v>22</v>
      </c>
      <c r="F1056" t="s">
        <v>55</v>
      </c>
      <c r="G1056" t="s">
        <v>211</v>
      </c>
      <c r="H1056">
        <v>0</v>
      </c>
      <c r="I1056">
        <v>2</v>
      </c>
      <c r="J1056">
        <v>2</v>
      </c>
      <c r="K1056">
        <v>9</v>
      </c>
      <c r="L1056" t="s">
        <v>219</v>
      </c>
      <c r="M1056" t="s">
        <v>227</v>
      </c>
      <c r="N1056">
        <v>3.2374000000000001</v>
      </c>
      <c r="O1056" t="s">
        <v>214</v>
      </c>
      <c r="P1056">
        <v>3.2374000000000001</v>
      </c>
      <c r="Q1056">
        <v>20</v>
      </c>
    </row>
    <row r="1057" spans="1:17" x14ac:dyDescent="0.2">
      <c r="A1057">
        <v>8017205</v>
      </c>
      <c r="C1057" t="s">
        <v>55</v>
      </c>
      <c r="D1057" t="s">
        <v>221</v>
      </c>
      <c r="E1057" t="s">
        <v>7</v>
      </c>
      <c r="F1057" t="s">
        <v>55</v>
      </c>
      <c r="G1057" t="s">
        <v>222</v>
      </c>
      <c r="H1057">
        <v>0</v>
      </c>
      <c r="I1057">
        <v>2.0000000000000001E-4</v>
      </c>
      <c r="J1057">
        <v>2.0000000000000001E-4</v>
      </c>
      <c r="K1057">
        <v>20</v>
      </c>
      <c r="L1057" t="s">
        <v>225</v>
      </c>
      <c r="M1057" t="s">
        <v>213</v>
      </c>
      <c r="N1057">
        <v>1.6187</v>
      </c>
      <c r="O1057" t="s">
        <v>214</v>
      </c>
      <c r="P1057">
        <v>1.6187</v>
      </c>
      <c r="Q1057">
        <v>20</v>
      </c>
    </row>
    <row r="1058" spans="1:17" x14ac:dyDescent="0.2">
      <c r="A1058">
        <v>8017205</v>
      </c>
      <c r="C1058" t="s">
        <v>55</v>
      </c>
      <c r="D1058" t="s">
        <v>221</v>
      </c>
      <c r="E1058" t="s">
        <v>372</v>
      </c>
      <c r="F1058" t="s">
        <v>55</v>
      </c>
      <c r="G1058" t="s">
        <v>211</v>
      </c>
      <c r="H1058">
        <v>0</v>
      </c>
      <c r="I1058">
        <v>0</v>
      </c>
      <c r="J1058">
        <v>0</v>
      </c>
      <c r="K1058">
        <v>10</v>
      </c>
      <c r="L1058" t="s">
        <v>375</v>
      </c>
      <c r="M1058" t="s">
        <v>217</v>
      </c>
      <c r="N1058">
        <v>1.6187</v>
      </c>
      <c r="O1058" t="s">
        <v>214</v>
      </c>
      <c r="P1058">
        <v>1.6187</v>
      </c>
      <c r="Q1058">
        <v>20</v>
      </c>
    </row>
    <row r="1059" spans="1:17" x14ac:dyDescent="0.2">
      <c r="A1059">
        <v>8017205</v>
      </c>
      <c r="C1059" t="s">
        <v>55</v>
      </c>
      <c r="D1059" t="s">
        <v>221</v>
      </c>
      <c r="E1059" t="s">
        <v>373</v>
      </c>
      <c r="F1059" t="s">
        <v>55</v>
      </c>
      <c r="G1059" t="s">
        <v>211</v>
      </c>
      <c r="H1059">
        <v>0</v>
      </c>
      <c r="I1059">
        <v>0</v>
      </c>
      <c r="J1059">
        <v>0</v>
      </c>
      <c r="K1059">
        <v>10</v>
      </c>
      <c r="L1059" t="s">
        <v>375</v>
      </c>
      <c r="M1059" t="s">
        <v>218</v>
      </c>
      <c r="N1059">
        <v>1.6187</v>
      </c>
      <c r="O1059" t="s">
        <v>214</v>
      </c>
      <c r="P1059">
        <v>1.6187</v>
      </c>
      <c r="Q1059">
        <v>20</v>
      </c>
    </row>
    <row r="1060" spans="1:17" x14ac:dyDescent="0.2">
      <c r="A1060">
        <v>8017205</v>
      </c>
      <c r="C1060" t="s">
        <v>55</v>
      </c>
      <c r="D1060" t="s">
        <v>221</v>
      </c>
      <c r="E1060" t="s">
        <v>374</v>
      </c>
      <c r="F1060" t="s">
        <v>55</v>
      </c>
      <c r="G1060" t="s">
        <v>211</v>
      </c>
      <c r="H1060">
        <v>0</v>
      </c>
      <c r="I1060">
        <v>0</v>
      </c>
      <c r="J1060">
        <v>0</v>
      </c>
      <c r="K1060">
        <v>10</v>
      </c>
      <c r="L1060" t="s">
        <v>375</v>
      </c>
      <c r="M1060" t="s">
        <v>220</v>
      </c>
      <c r="N1060">
        <v>1.6187</v>
      </c>
      <c r="O1060" t="s">
        <v>214</v>
      </c>
      <c r="P1060">
        <v>1.6187</v>
      </c>
      <c r="Q1060">
        <v>20</v>
      </c>
    </row>
    <row r="1061" spans="1:17" x14ac:dyDescent="0.2">
      <c r="A1061">
        <v>8017304</v>
      </c>
      <c r="C1061" t="s">
        <v>55</v>
      </c>
      <c r="D1061" t="s">
        <v>221</v>
      </c>
      <c r="E1061" t="s">
        <v>168</v>
      </c>
      <c r="F1061" t="s">
        <v>55</v>
      </c>
      <c r="G1061" t="s">
        <v>222</v>
      </c>
      <c r="H1061">
        <v>0</v>
      </c>
      <c r="I1061">
        <v>0</v>
      </c>
      <c r="J1061">
        <v>0</v>
      </c>
      <c r="K1061">
        <v>20</v>
      </c>
      <c r="L1061" t="s">
        <v>369</v>
      </c>
      <c r="M1061" t="s">
        <v>213</v>
      </c>
      <c r="N1061">
        <v>10.117000000000001</v>
      </c>
      <c r="O1061" t="s">
        <v>214</v>
      </c>
      <c r="P1061">
        <v>10.117000000000001</v>
      </c>
      <c r="Q1061">
        <v>20</v>
      </c>
    </row>
    <row r="1062" spans="1:17" x14ac:dyDescent="0.2">
      <c r="A1062">
        <v>8017304</v>
      </c>
      <c r="C1062" t="s">
        <v>55</v>
      </c>
      <c r="D1062" t="s">
        <v>210</v>
      </c>
      <c r="E1062" t="s">
        <v>38</v>
      </c>
      <c r="F1062" t="s">
        <v>55</v>
      </c>
      <c r="G1062" t="s">
        <v>211</v>
      </c>
      <c r="H1062">
        <v>0</v>
      </c>
      <c r="I1062">
        <v>4</v>
      </c>
      <c r="J1062">
        <v>4</v>
      </c>
      <c r="K1062">
        <v>10</v>
      </c>
      <c r="L1062" t="s">
        <v>212</v>
      </c>
      <c r="M1062" t="s">
        <v>217</v>
      </c>
      <c r="N1062">
        <v>10.117000000000001</v>
      </c>
      <c r="O1062" t="s">
        <v>214</v>
      </c>
      <c r="P1062">
        <v>10.117000000000001</v>
      </c>
      <c r="Q1062">
        <v>20</v>
      </c>
    </row>
    <row r="1063" spans="1:17" x14ac:dyDescent="0.2">
      <c r="A1063">
        <v>8017304</v>
      </c>
      <c r="C1063" t="s">
        <v>55</v>
      </c>
      <c r="D1063" t="s">
        <v>221</v>
      </c>
      <c r="E1063" t="s">
        <v>82</v>
      </c>
      <c r="F1063" t="s">
        <v>55</v>
      </c>
      <c r="G1063" t="s">
        <v>211</v>
      </c>
      <c r="H1063">
        <v>0</v>
      </c>
      <c r="I1063">
        <v>3.5</v>
      </c>
      <c r="J1063">
        <v>3.5</v>
      </c>
      <c r="K1063">
        <v>10</v>
      </c>
      <c r="L1063" t="s">
        <v>216</v>
      </c>
      <c r="M1063" t="s">
        <v>218</v>
      </c>
      <c r="N1063">
        <v>10.117000000000001</v>
      </c>
      <c r="O1063" t="s">
        <v>214</v>
      </c>
      <c r="P1063">
        <v>10.117000000000001</v>
      </c>
      <c r="Q1063">
        <v>20</v>
      </c>
    </row>
    <row r="1064" spans="1:17" x14ac:dyDescent="0.2">
      <c r="A1064">
        <v>8017304</v>
      </c>
      <c r="C1064" t="s">
        <v>55</v>
      </c>
      <c r="D1064" t="s">
        <v>221</v>
      </c>
      <c r="E1064" t="s">
        <v>21</v>
      </c>
      <c r="F1064" t="s">
        <v>55</v>
      </c>
      <c r="G1064" t="s">
        <v>211</v>
      </c>
      <c r="H1064">
        <v>0</v>
      </c>
      <c r="I1064">
        <v>7.4999999999999997E-2</v>
      </c>
      <c r="J1064">
        <v>7.4999999999999997E-2</v>
      </c>
      <c r="K1064">
        <v>10</v>
      </c>
      <c r="L1064" t="s">
        <v>234</v>
      </c>
      <c r="M1064" t="s">
        <v>220</v>
      </c>
      <c r="N1064">
        <v>10.117000000000001</v>
      </c>
      <c r="O1064" t="s">
        <v>214</v>
      </c>
      <c r="P1064">
        <v>10.117000000000001</v>
      </c>
      <c r="Q1064">
        <v>20</v>
      </c>
    </row>
    <row r="1065" spans="1:17" x14ac:dyDescent="0.2">
      <c r="A1065">
        <v>8017304</v>
      </c>
      <c r="C1065" t="s">
        <v>55</v>
      </c>
      <c r="D1065" t="s">
        <v>221</v>
      </c>
      <c r="E1065" t="s">
        <v>21</v>
      </c>
      <c r="F1065" t="s">
        <v>55</v>
      </c>
      <c r="G1065" t="s">
        <v>211</v>
      </c>
      <c r="H1065">
        <v>0</v>
      </c>
      <c r="I1065">
        <v>7.4999999999999997E-2</v>
      </c>
      <c r="J1065">
        <v>7.4999999999999997E-2</v>
      </c>
      <c r="K1065">
        <v>10</v>
      </c>
      <c r="L1065" t="s">
        <v>234</v>
      </c>
      <c r="M1065" t="s">
        <v>223</v>
      </c>
      <c r="N1065">
        <v>10.117000000000001</v>
      </c>
      <c r="O1065" t="s">
        <v>214</v>
      </c>
      <c r="P1065">
        <v>10.117000000000001</v>
      </c>
      <c r="Q1065">
        <v>20</v>
      </c>
    </row>
    <row r="1066" spans="1:17" x14ac:dyDescent="0.2">
      <c r="A1066">
        <v>8017304</v>
      </c>
      <c r="C1066" t="s">
        <v>55</v>
      </c>
      <c r="D1066" t="s">
        <v>221</v>
      </c>
      <c r="E1066" t="s">
        <v>3</v>
      </c>
      <c r="F1066" t="s">
        <v>55</v>
      </c>
      <c r="G1066" t="s">
        <v>211</v>
      </c>
      <c r="H1066">
        <v>0</v>
      </c>
      <c r="I1066">
        <v>0.5</v>
      </c>
      <c r="J1066">
        <v>0.5</v>
      </c>
      <c r="K1066">
        <v>9</v>
      </c>
      <c r="L1066" t="s">
        <v>235</v>
      </c>
      <c r="M1066" t="s">
        <v>224</v>
      </c>
      <c r="N1066">
        <v>10.117000000000001</v>
      </c>
      <c r="O1066" t="s">
        <v>214</v>
      </c>
      <c r="P1066">
        <v>10.117000000000001</v>
      </c>
      <c r="Q1066">
        <v>20</v>
      </c>
    </row>
    <row r="1067" spans="1:17" x14ac:dyDescent="0.2">
      <c r="A1067">
        <v>8017304</v>
      </c>
      <c r="C1067" t="s">
        <v>55</v>
      </c>
      <c r="D1067" t="s">
        <v>221</v>
      </c>
      <c r="E1067" t="s">
        <v>3</v>
      </c>
      <c r="F1067" t="s">
        <v>55</v>
      </c>
      <c r="G1067" t="s">
        <v>211</v>
      </c>
      <c r="H1067">
        <v>0</v>
      </c>
      <c r="I1067">
        <v>0.5</v>
      </c>
      <c r="J1067">
        <v>0.5</v>
      </c>
      <c r="K1067">
        <v>9</v>
      </c>
      <c r="L1067" t="s">
        <v>235</v>
      </c>
      <c r="M1067" t="s">
        <v>226</v>
      </c>
      <c r="N1067">
        <v>10.117000000000001</v>
      </c>
      <c r="O1067" t="s">
        <v>214</v>
      </c>
      <c r="P1067">
        <v>10.117000000000001</v>
      </c>
      <c r="Q1067">
        <v>20</v>
      </c>
    </row>
    <row r="1068" spans="1:17" x14ac:dyDescent="0.2">
      <c r="A1068">
        <v>8017304</v>
      </c>
      <c r="C1068" t="s">
        <v>55</v>
      </c>
      <c r="D1068" t="s">
        <v>221</v>
      </c>
      <c r="E1068" t="s">
        <v>40</v>
      </c>
      <c r="F1068" t="s">
        <v>55</v>
      </c>
      <c r="G1068" t="s">
        <v>211</v>
      </c>
      <c r="H1068">
        <v>0</v>
      </c>
      <c r="I1068">
        <v>1</v>
      </c>
      <c r="J1068">
        <v>1</v>
      </c>
      <c r="K1068">
        <v>10</v>
      </c>
      <c r="L1068" t="s">
        <v>219</v>
      </c>
      <c r="M1068" t="s">
        <v>227</v>
      </c>
      <c r="N1068">
        <v>10.117000000000001</v>
      </c>
      <c r="O1068" t="s">
        <v>214</v>
      </c>
      <c r="P1068">
        <v>10.117000000000001</v>
      </c>
      <c r="Q1068">
        <v>20</v>
      </c>
    </row>
    <row r="1069" spans="1:17" x14ac:dyDescent="0.2">
      <c r="A1069">
        <v>8017305</v>
      </c>
      <c r="C1069" t="s">
        <v>55</v>
      </c>
      <c r="D1069" t="s">
        <v>221</v>
      </c>
      <c r="E1069" t="s">
        <v>168</v>
      </c>
      <c r="F1069" t="s">
        <v>55</v>
      </c>
      <c r="G1069" t="s">
        <v>222</v>
      </c>
      <c r="H1069">
        <v>0</v>
      </c>
      <c r="I1069">
        <v>0</v>
      </c>
      <c r="J1069">
        <v>0</v>
      </c>
      <c r="K1069">
        <v>20</v>
      </c>
      <c r="L1069" t="s">
        <v>369</v>
      </c>
      <c r="M1069" t="s">
        <v>213</v>
      </c>
      <c r="N1069">
        <v>6.8795999999999999</v>
      </c>
      <c r="O1069" t="s">
        <v>214</v>
      </c>
      <c r="P1069">
        <v>6.8795999999999999</v>
      </c>
      <c r="Q1069">
        <v>20</v>
      </c>
    </row>
    <row r="1070" spans="1:17" x14ac:dyDescent="0.2">
      <c r="A1070">
        <v>8017305</v>
      </c>
      <c r="C1070" t="s">
        <v>55</v>
      </c>
      <c r="D1070" t="s">
        <v>210</v>
      </c>
      <c r="E1070" t="s">
        <v>38</v>
      </c>
      <c r="F1070" t="s">
        <v>55</v>
      </c>
      <c r="G1070" t="s">
        <v>211</v>
      </c>
      <c r="H1070">
        <v>0</v>
      </c>
      <c r="I1070">
        <v>4</v>
      </c>
      <c r="J1070">
        <v>4</v>
      </c>
      <c r="K1070">
        <v>10</v>
      </c>
      <c r="L1070" t="s">
        <v>212</v>
      </c>
      <c r="M1070" t="s">
        <v>217</v>
      </c>
      <c r="N1070">
        <v>6.8795999999999999</v>
      </c>
      <c r="O1070" t="s">
        <v>214</v>
      </c>
      <c r="P1070">
        <v>6.8795999999999999</v>
      </c>
      <c r="Q1070">
        <v>20</v>
      </c>
    </row>
    <row r="1071" spans="1:17" x14ac:dyDescent="0.2">
      <c r="A1071">
        <v>8017305</v>
      </c>
      <c r="C1071" t="s">
        <v>55</v>
      </c>
      <c r="D1071" t="s">
        <v>221</v>
      </c>
      <c r="E1071" t="s">
        <v>1</v>
      </c>
      <c r="F1071" t="s">
        <v>55</v>
      </c>
      <c r="G1071" t="s">
        <v>211</v>
      </c>
      <c r="H1071">
        <v>0</v>
      </c>
      <c r="I1071">
        <v>1.5</v>
      </c>
      <c r="J1071">
        <v>1.5</v>
      </c>
      <c r="K1071">
        <v>10</v>
      </c>
      <c r="L1071" t="s">
        <v>216</v>
      </c>
      <c r="M1071" t="s">
        <v>218</v>
      </c>
      <c r="N1071">
        <v>6.8795999999999999</v>
      </c>
      <c r="O1071" t="s">
        <v>214</v>
      </c>
      <c r="P1071">
        <v>6.8795999999999999</v>
      </c>
      <c r="Q1071">
        <v>20</v>
      </c>
    </row>
    <row r="1072" spans="1:17" x14ac:dyDescent="0.2">
      <c r="A1072">
        <v>8017305</v>
      </c>
      <c r="C1072" t="s">
        <v>55</v>
      </c>
      <c r="D1072" t="s">
        <v>221</v>
      </c>
      <c r="E1072" t="s">
        <v>21</v>
      </c>
      <c r="F1072" t="s">
        <v>55</v>
      </c>
      <c r="G1072" t="s">
        <v>211</v>
      </c>
      <c r="H1072">
        <v>0</v>
      </c>
      <c r="I1072">
        <v>0.1</v>
      </c>
      <c r="J1072">
        <v>0.1</v>
      </c>
      <c r="K1072">
        <v>10</v>
      </c>
      <c r="L1072" t="s">
        <v>234</v>
      </c>
      <c r="M1072" t="s">
        <v>220</v>
      </c>
      <c r="N1072">
        <v>6.8795999999999999</v>
      </c>
      <c r="O1072" t="s">
        <v>214</v>
      </c>
      <c r="P1072">
        <v>6.8795999999999999</v>
      </c>
      <c r="Q1072">
        <v>20</v>
      </c>
    </row>
    <row r="1073" spans="1:17" x14ac:dyDescent="0.2">
      <c r="A1073">
        <v>8017305</v>
      </c>
      <c r="C1073" t="s">
        <v>55</v>
      </c>
      <c r="D1073" t="s">
        <v>221</v>
      </c>
      <c r="E1073" t="s">
        <v>3</v>
      </c>
      <c r="F1073" t="s">
        <v>55</v>
      </c>
      <c r="G1073" t="s">
        <v>211</v>
      </c>
      <c r="H1073">
        <v>0</v>
      </c>
      <c r="I1073">
        <v>0.42</v>
      </c>
      <c r="J1073">
        <v>0.42</v>
      </c>
      <c r="K1073">
        <v>9</v>
      </c>
      <c r="L1073" t="s">
        <v>235</v>
      </c>
      <c r="M1073" t="s">
        <v>223</v>
      </c>
      <c r="N1073">
        <v>6.8795999999999999</v>
      </c>
      <c r="O1073" t="s">
        <v>214</v>
      </c>
      <c r="P1073">
        <v>6.8795999999999999</v>
      </c>
      <c r="Q1073">
        <v>20</v>
      </c>
    </row>
    <row r="1074" spans="1:17" x14ac:dyDescent="0.2">
      <c r="A1074">
        <v>8017305</v>
      </c>
      <c r="C1074" t="s">
        <v>55</v>
      </c>
      <c r="D1074" t="s">
        <v>221</v>
      </c>
      <c r="E1074" t="s">
        <v>3</v>
      </c>
      <c r="F1074" t="s">
        <v>55</v>
      </c>
      <c r="G1074" t="s">
        <v>211</v>
      </c>
      <c r="H1074">
        <v>0</v>
      </c>
      <c r="I1074">
        <v>0.42</v>
      </c>
      <c r="J1074">
        <v>0.42</v>
      </c>
      <c r="K1074">
        <v>9</v>
      </c>
      <c r="L1074" t="s">
        <v>235</v>
      </c>
      <c r="M1074" t="s">
        <v>224</v>
      </c>
      <c r="N1074">
        <v>6.88</v>
      </c>
      <c r="O1074" t="s">
        <v>214</v>
      </c>
      <c r="P1074">
        <v>6.88</v>
      </c>
      <c r="Q1074">
        <v>20</v>
      </c>
    </row>
    <row r="1075" spans="1:17" x14ac:dyDescent="0.2">
      <c r="A1075">
        <v>8017305</v>
      </c>
      <c r="C1075" t="s">
        <v>55</v>
      </c>
      <c r="D1075" t="s">
        <v>221</v>
      </c>
      <c r="E1075" t="s">
        <v>40</v>
      </c>
      <c r="F1075" t="s">
        <v>55</v>
      </c>
      <c r="G1075" t="s">
        <v>211</v>
      </c>
      <c r="H1075">
        <v>0</v>
      </c>
      <c r="I1075">
        <v>1</v>
      </c>
      <c r="J1075">
        <v>1</v>
      </c>
      <c r="K1075">
        <v>10</v>
      </c>
      <c r="L1075" t="s">
        <v>219</v>
      </c>
      <c r="M1075" t="s">
        <v>226</v>
      </c>
      <c r="N1075">
        <v>6.8795999999999999</v>
      </c>
      <c r="O1075" t="s">
        <v>214</v>
      </c>
      <c r="P1075">
        <v>6.8795999999999999</v>
      </c>
      <c r="Q1075">
        <v>20</v>
      </c>
    </row>
    <row r="1076" spans="1:17" x14ac:dyDescent="0.2">
      <c r="A1076">
        <v>8017305</v>
      </c>
      <c r="C1076" t="s">
        <v>55</v>
      </c>
      <c r="D1076" t="s">
        <v>221</v>
      </c>
      <c r="E1076" t="s">
        <v>40</v>
      </c>
      <c r="F1076" t="s">
        <v>55</v>
      </c>
      <c r="G1076" t="s">
        <v>211</v>
      </c>
      <c r="H1076">
        <v>0</v>
      </c>
      <c r="I1076">
        <v>1</v>
      </c>
      <c r="J1076">
        <v>1</v>
      </c>
      <c r="K1076">
        <v>10</v>
      </c>
      <c r="L1076" t="s">
        <v>219</v>
      </c>
      <c r="M1076" t="s">
        <v>227</v>
      </c>
      <c r="N1076">
        <v>6.88</v>
      </c>
      <c r="O1076" t="s">
        <v>214</v>
      </c>
      <c r="P1076">
        <v>6.88</v>
      </c>
      <c r="Q1076">
        <v>20</v>
      </c>
    </row>
    <row r="1077" spans="1:17" x14ac:dyDescent="0.2">
      <c r="A1077">
        <v>8017305</v>
      </c>
      <c r="C1077" t="s">
        <v>55</v>
      </c>
      <c r="D1077" t="s">
        <v>221</v>
      </c>
      <c r="E1077" t="s">
        <v>40</v>
      </c>
      <c r="F1077" t="s">
        <v>55</v>
      </c>
      <c r="G1077" t="s">
        <v>211</v>
      </c>
      <c r="H1077">
        <v>0</v>
      </c>
      <c r="I1077">
        <v>1</v>
      </c>
      <c r="J1077">
        <v>1</v>
      </c>
      <c r="K1077">
        <v>10</v>
      </c>
      <c r="L1077" t="s">
        <v>219</v>
      </c>
      <c r="M1077" t="s">
        <v>229</v>
      </c>
      <c r="N1077">
        <v>6.88</v>
      </c>
      <c r="O1077" t="s">
        <v>214</v>
      </c>
      <c r="P1077">
        <v>6.88</v>
      </c>
      <c r="Q1077">
        <v>20</v>
      </c>
    </row>
    <row r="1078" spans="1:17" x14ac:dyDescent="0.2">
      <c r="A1078">
        <v>8017305</v>
      </c>
      <c r="C1078" t="s">
        <v>55</v>
      </c>
      <c r="D1078" t="s">
        <v>221</v>
      </c>
      <c r="E1078" t="s">
        <v>4</v>
      </c>
      <c r="F1078" t="s">
        <v>55</v>
      </c>
      <c r="G1078" t="s">
        <v>211</v>
      </c>
      <c r="H1078">
        <v>0</v>
      </c>
      <c r="I1078">
        <v>0.3</v>
      </c>
      <c r="J1078">
        <v>0.3</v>
      </c>
      <c r="K1078">
        <v>10</v>
      </c>
      <c r="L1078" t="s">
        <v>219</v>
      </c>
      <c r="M1078" t="s">
        <v>237</v>
      </c>
      <c r="N1078">
        <v>6.8795999999999999</v>
      </c>
      <c r="O1078" t="s">
        <v>214</v>
      </c>
      <c r="P1078">
        <v>6.8795999999999999</v>
      </c>
      <c r="Q1078">
        <v>20</v>
      </c>
    </row>
    <row r="1079" spans="1:17" x14ac:dyDescent="0.2">
      <c r="A1079">
        <v>8017306</v>
      </c>
      <c r="C1079" t="s">
        <v>55</v>
      </c>
      <c r="D1079" t="s">
        <v>221</v>
      </c>
      <c r="E1079" t="s">
        <v>168</v>
      </c>
      <c r="F1079" t="s">
        <v>55</v>
      </c>
      <c r="G1079" t="s">
        <v>222</v>
      </c>
      <c r="H1079">
        <v>0</v>
      </c>
      <c r="I1079">
        <v>0</v>
      </c>
      <c r="J1079">
        <v>0</v>
      </c>
      <c r="K1079">
        <v>20</v>
      </c>
      <c r="L1079" t="s">
        <v>369</v>
      </c>
      <c r="M1079" t="s">
        <v>213</v>
      </c>
      <c r="N1079">
        <v>10.117000000000001</v>
      </c>
      <c r="O1079" t="s">
        <v>214</v>
      </c>
      <c r="P1079">
        <v>10.117000000000001</v>
      </c>
      <c r="Q1079">
        <v>20</v>
      </c>
    </row>
    <row r="1080" spans="1:17" x14ac:dyDescent="0.2">
      <c r="A1080">
        <v>8017306</v>
      </c>
      <c r="C1080" t="s">
        <v>55</v>
      </c>
      <c r="D1080" t="s">
        <v>221</v>
      </c>
      <c r="E1080" t="s">
        <v>9</v>
      </c>
      <c r="F1080" t="s">
        <v>55</v>
      </c>
      <c r="G1080" t="s">
        <v>211</v>
      </c>
      <c r="H1080">
        <v>0</v>
      </c>
      <c r="I1080">
        <v>3</v>
      </c>
      <c r="J1080">
        <v>3</v>
      </c>
      <c r="K1080">
        <v>10</v>
      </c>
      <c r="L1080" t="s">
        <v>228</v>
      </c>
      <c r="M1080" t="s">
        <v>217</v>
      </c>
      <c r="N1080">
        <v>10.117000000000001</v>
      </c>
      <c r="O1080" t="s">
        <v>214</v>
      </c>
      <c r="P1080">
        <v>10.117000000000001</v>
      </c>
      <c r="Q1080">
        <v>20</v>
      </c>
    </row>
    <row r="1081" spans="1:17" x14ac:dyDescent="0.2">
      <c r="A1081">
        <v>8017306</v>
      </c>
      <c r="C1081" t="s">
        <v>55</v>
      </c>
      <c r="D1081" t="s">
        <v>221</v>
      </c>
      <c r="E1081" t="s">
        <v>6</v>
      </c>
      <c r="F1081" t="s">
        <v>55</v>
      </c>
      <c r="G1081" t="s">
        <v>211</v>
      </c>
      <c r="H1081">
        <v>0</v>
      </c>
      <c r="I1081">
        <v>1.35</v>
      </c>
      <c r="J1081">
        <v>1.35</v>
      </c>
      <c r="K1081">
        <v>10</v>
      </c>
      <c r="L1081" t="s">
        <v>228</v>
      </c>
      <c r="M1081" t="s">
        <v>218</v>
      </c>
      <c r="N1081">
        <v>10.117000000000001</v>
      </c>
      <c r="O1081" t="s">
        <v>214</v>
      </c>
      <c r="P1081">
        <v>10.117000000000001</v>
      </c>
      <c r="Q1081">
        <v>20</v>
      </c>
    </row>
    <row r="1082" spans="1:17" x14ac:dyDescent="0.2">
      <c r="A1082">
        <v>8017306</v>
      </c>
      <c r="C1082" t="s">
        <v>55</v>
      </c>
      <c r="D1082" t="s">
        <v>221</v>
      </c>
      <c r="E1082" t="s">
        <v>21</v>
      </c>
      <c r="F1082" t="s">
        <v>55</v>
      </c>
      <c r="G1082" t="s">
        <v>211</v>
      </c>
      <c r="H1082">
        <v>0</v>
      </c>
      <c r="I1082">
        <v>0.1</v>
      </c>
      <c r="J1082">
        <v>0.1</v>
      </c>
      <c r="K1082">
        <v>10</v>
      </c>
      <c r="L1082" t="s">
        <v>234</v>
      </c>
      <c r="M1082" t="s">
        <v>220</v>
      </c>
      <c r="N1082">
        <v>10.117000000000001</v>
      </c>
      <c r="O1082" t="s">
        <v>214</v>
      </c>
      <c r="P1082">
        <v>10.117000000000001</v>
      </c>
      <c r="Q1082">
        <v>20</v>
      </c>
    </row>
    <row r="1083" spans="1:17" x14ac:dyDescent="0.2">
      <c r="A1083">
        <v>8017306</v>
      </c>
      <c r="C1083" t="s">
        <v>55</v>
      </c>
      <c r="D1083" t="s">
        <v>221</v>
      </c>
      <c r="E1083" t="s">
        <v>21</v>
      </c>
      <c r="F1083" t="s">
        <v>55</v>
      </c>
      <c r="G1083" t="s">
        <v>211</v>
      </c>
      <c r="H1083">
        <v>0</v>
      </c>
      <c r="I1083">
        <v>0.1</v>
      </c>
      <c r="J1083">
        <v>0.1</v>
      </c>
      <c r="K1083">
        <v>10</v>
      </c>
      <c r="L1083" t="s">
        <v>234</v>
      </c>
      <c r="M1083" t="s">
        <v>223</v>
      </c>
      <c r="N1083">
        <v>10.117000000000001</v>
      </c>
      <c r="O1083" t="s">
        <v>214</v>
      </c>
      <c r="P1083">
        <v>10.117000000000001</v>
      </c>
      <c r="Q1083">
        <v>20</v>
      </c>
    </row>
    <row r="1084" spans="1:17" x14ac:dyDescent="0.2">
      <c r="A1084">
        <v>8017306</v>
      </c>
      <c r="C1084" t="s">
        <v>55</v>
      </c>
      <c r="D1084" t="s">
        <v>221</v>
      </c>
      <c r="E1084" t="s">
        <v>21</v>
      </c>
      <c r="F1084" t="s">
        <v>55</v>
      </c>
      <c r="G1084" t="s">
        <v>211</v>
      </c>
      <c r="H1084">
        <v>0</v>
      </c>
      <c r="I1084">
        <v>0.1</v>
      </c>
      <c r="J1084">
        <v>0.1</v>
      </c>
      <c r="K1084">
        <v>10</v>
      </c>
      <c r="L1084" t="s">
        <v>234</v>
      </c>
      <c r="M1084" t="s">
        <v>224</v>
      </c>
      <c r="N1084">
        <v>10.117000000000001</v>
      </c>
      <c r="O1084" t="s">
        <v>214</v>
      </c>
      <c r="P1084">
        <v>10.117000000000001</v>
      </c>
      <c r="Q1084">
        <v>20</v>
      </c>
    </row>
    <row r="1085" spans="1:17" x14ac:dyDescent="0.2">
      <c r="A1085">
        <v>8017306</v>
      </c>
      <c r="C1085" t="s">
        <v>55</v>
      </c>
      <c r="D1085" t="s">
        <v>221</v>
      </c>
      <c r="E1085" t="s">
        <v>3</v>
      </c>
      <c r="F1085" t="s">
        <v>55</v>
      </c>
      <c r="G1085" t="s">
        <v>211</v>
      </c>
      <c r="H1085">
        <v>0</v>
      </c>
      <c r="I1085">
        <v>0.28000000000000003</v>
      </c>
      <c r="J1085">
        <v>0.28000000000000003</v>
      </c>
      <c r="K1085">
        <v>9</v>
      </c>
      <c r="L1085" t="s">
        <v>235</v>
      </c>
      <c r="M1085" t="s">
        <v>226</v>
      </c>
      <c r="N1085">
        <v>10.117000000000001</v>
      </c>
      <c r="O1085" t="s">
        <v>214</v>
      </c>
      <c r="P1085">
        <v>10.117000000000001</v>
      </c>
      <c r="Q1085">
        <v>20</v>
      </c>
    </row>
    <row r="1086" spans="1:17" x14ac:dyDescent="0.2">
      <c r="A1086">
        <v>8017306</v>
      </c>
      <c r="C1086" t="s">
        <v>55</v>
      </c>
      <c r="D1086" t="s">
        <v>221</v>
      </c>
      <c r="E1086" t="s">
        <v>3</v>
      </c>
      <c r="F1086" t="s">
        <v>55</v>
      </c>
      <c r="G1086" t="s">
        <v>211</v>
      </c>
      <c r="H1086">
        <v>0</v>
      </c>
      <c r="I1086">
        <v>0.28000000000000003</v>
      </c>
      <c r="J1086">
        <v>0.28000000000000003</v>
      </c>
      <c r="K1086">
        <v>9</v>
      </c>
      <c r="L1086" t="s">
        <v>235</v>
      </c>
      <c r="M1086" t="s">
        <v>227</v>
      </c>
      <c r="N1086">
        <v>10.117000000000001</v>
      </c>
      <c r="O1086" t="s">
        <v>214</v>
      </c>
      <c r="P1086">
        <v>10.117000000000001</v>
      </c>
      <c r="Q1086">
        <v>20</v>
      </c>
    </row>
    <row r="1087" spans="1:17" x14ac:dyDescent="0.2">
      <c r="A1087">
        <v>8017306</v>
      </c>
      <c r="C1087" t="s">
        <v>55</v>
      </c>
      <c r="D1087" t="s">
        <v>221</v>
      </c>
      <c r="E1087" t="s">
        <v>40</v>
      </c>
      <c r="F1087" t="s">
        <v>55</v>
      </c>
      <c r="G1087" t="s">
        <v>211</v>
      </c>
      <c r="H1087">
        <v>0</v>
      </c>
      <c r="I1087">
        <v>1</v>
      </c>
      <c r="J1087">
        <v>1</v>
      </c>
      <c r="K1087">
        <v>10</v>
      </c>
      <c r="L1087" t="s">
        <v>219</v>
      </c>
      <c r="M1087" t="s">
        <v>229</v>
      </c>
      <c r="N1087">
        <v>10.117000000000001</v>
      </c>
      <c r="O1087" t="s">
        <v>214</v>
      </c>
      <c r="P1087">
        <v>10.117000000000001</v>
      </c>
      <c r="Q1087">
        <v>20</v>
      </c>
    </row>
    <row r="1088" spans="1:17" x14ac:dyDescent="0.2">
      <c r="A1088">
        <v>8017306</v>
      </c>
      <c r="C1088" t="s">
        <v>55</v>
      </c>
      <c r="D1088" t="s">
        <v>221</v>
      </c>
      <c r="E1088" t="s">
        <v>4</v>
      </c>
      <c r="F1088" t="s">
        <v>55</v>
      </c>
      <c r="G1088" t="s">
        <v>211</v>
      </c>
      <c r="H1088">
        <v>0</v>
      </c>
      <c r="I1088">
        <v>0.5</v>
      </c>
      <c r="J1088">
        <v>0.5</v>
      </c>
      <c r="K1088">
        <v>10</v>
      </c>
      <c r="L1088" t="s">
        <v>219</v>
      </c>
      <c r="M1088" t="s">
        <v>237</v>
      </c>
      <c r="N1088">
        <v>10.117000000000001</v>
      </c>
      <c r="O1088" t="s">
        <v>214</v>
      </c>
      <c r="P1088">
        <v>10.117000000000001</v>
      </c>
      <c r="Q1088">
        <v>20</v>
      </c>
    </row>
    <row r="1089" spans="1:17" x14ac:dyDescent="0.2">
      <c r="A1089">
        <v>8017401</v>
      </c>
      <c r="C1089" t="s">
        <v>55</v>
      </c>
      <c r="D1089" t="s">
        <v>221</v>
      </c>
      <c r="E1089" t="s">
        <v>168</v>
      </c>
      <c r="F1089" t="s">
        <v>55</v>
      </c>
      <c r="G1089" t="s">
        <v>222</v>
      </c>
      <c r="H1089">
        <v>0</v>
      </c>
      <c r="I1089">
        <v>0</v>
      </c>
      <c r="J1089">
        <v>0</v>
      </c>
      <c r="K1089">
        <v>20</v>
      </c>
      <c r="L1089" t="s">
        <v>369</v>
      </c>
      <c r="M1089" t="s">
        <v>213</v>
      </c>
      <c r="N1089">
        <v>1.214</v>
      </c>
      <c r="O1089" t="s">
        <v>214</v>
      </c>
      <c r="P1089">
        <v>1.214</v>
      </c>
      <c r="Q1089">
        <v>20</v>
      </c>
    </row>
    <row r="1090" spans="1:17" x14ac:dyDescent="0.2">
      <c r="A1090">
        <v>8017401</v>
      </c>
      <c r="C1090" t="s">
        <v>55</v>
      </c>
      <c r="D1090" t="s">
        <v>371</v>
      </c>
      <c r="E1090" t="s">
        <v>9</v>
      </c>
      <c r="F1090" t="s">
        <v>55</v>
      </c>
      <c r="G1090" t="s">
        <v>211</v>
      </c>
      <c r="H1090">
        <v>0</v>
      </c>
      <c r="I1090">
        <v>5</v>
      </c>
      <c r="J1090">
        <v>5</v>
      </c>
      <c r="K1090">
        <v>10</v>
      </c>
      <c r="L1090" t="s">
        <v>228</v>
      </c>
      <c r="M1090" t="s">
        <v>217</v>
      </c>
      <c r="N1090">
        <v>1.214</v>
      </c>
      <c r="O1090" t="s">
        <v>214</v>
      </c>
      <c r="P1090">
        <v>1.214</v>
      </c>
      <c r="Q1090">
        <v>20</v>
      </c>
    </row>
    <row r="1091" spans="1:17" x14ac:dyDescent="0.2">
      <c r="A1091">
        <v>8017401</v>
      </c>
      <c r="C1091" t="s">
        <v>55</v>
      </c>
      <c r="D1091" t="s">
        <v>371</v>
      </c>
      <c r="E1091" t="s">
        <v>8</v>
      </c>
      <c r="F1091" t="s">
        <v>55</v>
      </c>
      <c r="G1091" t="s">
        <v>211</v>
      </c>
      <c r="H1091">
        <v>0</v>
      </c>
      <c r="I1091">
        <v>2.9</v>
      </c>
      <c r="J1091">
        <v>2.9</v>
      </c>
      <c r="K1091">
        <v>10</v>
      </c>
      <c r="L1091" t="s">
        <v>228</v>
      </c>
      <c r="M1091" t="s">
        <v>218</v>
      </c>
      <c r="N1091">
        <v>1.214</v>
      </c>
      <c r="O1091" t="s">
        <v>214</v>
      </c>
      <c r="P1091">
        <v>1.214</v>
      </c>
      <c r="Q1091">
        <v>20</v>
      </c>
    </row>
    <row r="1092" spans="1:17" x14ac:dyDescent="0.2">
      <c r="A1092">
        <v>8017401</v>
      </c>
      <c r="C1092" t="s">
        <v>55</v>
      </c>
      <c r="D1092" t="s">
        <v>221</v>
      </c>
      <c r="E1092" t="s">
        <v>10</v>
      </c>
      <c r="F1092" t="s">
        <v>55</v>
      </c>
      <c r="G1092" t="s">
        <v>211</v>
      </c>
      <c r="H1092">
        <v>0</v>
      </c>
      <c r="I1092">
        <v>1.4</v>
      </c>
      <c r="J1092">
        <v>1.4</v>
      </c>
      <c r="K1092">
        <v>9</v>
      </c>
      <c r="L1092" t="s">
        <v>228</v>
      </c>
      <c r="M1092" t="s">
        <v>220</v>
      </c>
      <c r="N1092">
        <v>1.214</v>
      </c>
      <c r="O1092" t="s">
        <v>214</v>
      </c>
      <c r="P1092">
        <v>1.214</v>
      </c>
      <c r="Q1092">
        <v>20</v>
      </c>
    </row>
    <row r="1093" spans="1:17" x14ac:dyDescent="0.2">
      <c r="A1093">
        <v>8017401</v>
      </c>
      <c r="C1093" t="s">
        <v>55</v>
      </c>
      <c r="D1093" t="s">
        <v>221</v>
      </c>
      <c r="E1093" t="s">
        <v>11</v>
      </c>
      <c r="F1093" t="s">
        <v>55</v>
      </c>
      <c r="G1093" t="s">
        <v>211</v>
      </c>
      <c r="H1093">
        <v>0</v>
      </c>
      <c r="I1093">
        <v>1.8</v>
      </c>
      <c r="J1093">
        <v>1.8</v>
      </c>
      <c r="K1093">
        <v>10</v>
      </c>
      <c r="L1093" t="s">
        <v>228</v>
      </c>
      <c r="M1093" t="s">
        <v>223</v>
      </c>
      <c r="N1093">
        <v>1.214</v>
      </c>
      <c r="O1093" t="s">
        <v>214</v>
      </c>
      <c r="P1093">
        <v>1.214</v>
      </c>
      <c r="Q1093">
        <v>20</v>
      </c>
    </row>
    <row r="1094" spans="1:17" x14ac:dyDescent="0.2">
      <c r="A1094">
        <v>8017401</v>
      </c>
      <c r="C1094" t="s">
        <v>55</v>
      </c>
      <c r="D1094" t="s">
        <v>221</v>
      </c>
      <c r="E1094" t="s">
        <v>321</v>
      </c>
      <c r="F1094" t="s">
        <v>55</v>
      </c>
      <c r="G1094" t="s">
        <v>211</v>
      </c>
      <c r="H1094">
        <v>0</v>
      </c>
      <c r="I1094">
        <v>0.3</v>
      </c>
      <c r="J1094">
        <v>0.3</v>
      </c>
      <c r="K1094">
        <v>10</v>
      </c>
      <c r="L1094" t="s">
        <v>228</v>
      </c>
      <c r="M1094" t="s">
        <v>224</v>
      </c>
      <c r="N1094">
        <v>1.214</v>
      </c>
      <c r="O1094" t="s">
        <v>214</v>
      </c>
      <c r="P1094">
        <v>1.214</v>
      </c>
      <c r="Q1094">
        <v>20</v>
      </c>
    </row>
    <row r="1095" spans="1:17" x14ac:dyDescent="0.2">
      <c r="A1095">
        <v>8017401</v>
      </c>
      <c r="C1095" t="s">
        <v>55</v>
      </c>
      <c r="D1095" t="s">
        <v>221</v>
      </c>
      <c r="E1095" t="s">
        <v>13</v>
      </c>
      <c r="F1095" t="s">
        <v>55</v>
      </c>
      <c r="G1095" t="s">
        <v>211</v>
      </c>
      <c r="H1095">
        <v>0</v>
      </c>
      <c r="I1095">
        <v>1</v>
      </c>
      <c r="J1095">
        <v>1</v>
      </c>
      <c r="K1095">
        <v>10</v>
      </c>
      <c r="L1095" t="s">
        <v>230</v>
      </c>
      <c r="M1095" t="s">
        <v>226</v>
      </c>
      <c r="N1095">
        <v>1.214</v>
      </c>
      <c r="O1095" t="s">
        <v>214</v>
      </c>
      <c r="P1095">
        <v>1.214</v>
      </c>
      <c r="Q1095">
        <v>20</v>
      </c>
    </row>
    <row r="1096" spans="1:17" x14ac:dyDescent="0.2">
      <c r="A1096">
        <v>8017401</v>
      </c>
      <c r="C1096" t="s">
        <v>55</v>
      </c>
      <c r="D1096" t="s">
        <v>221</v>
      </c>
      <c r="E1096" t="s">
        <v>14</v>
      </c>
      <c r="F1096" t="s">
        <v>55</v>
      </c>
      <c r="G1096" t="s">
        <v>211</v>
      </c>
      <c r="H1096">
        <v>0</v>
      </c>
      <c r="I1096">
        <v>0.3</v>
      </c>
      <c r="J1096">
        <v>0.3</v>
      </c>
      <c r="K1096">
        <v>9</v>
      </c>
      <c r="L1096" t="s">
        <v>230</v>
      </c>
      <c r="M1096" t="s">
        <v>227</v>
      </c>
      <c r="N1096">
        <v>1.214</v>
      </c>
      <c r="O1096" t="s">
        <v>214</v>
      </c>
      <c r="P1096">
        <v>1.214</v>
      </c>
      <c r="Q1096">
        <v>20</v>
      </c>
    </row>
    <row r="1097" spans="1:17" x14ac:dyDescent="0.2">
      <c r="A1097">
        <v>8017401</v>
      </c>
      <c r="C1097" t="s">
        <v>55</v>
      </c>
      <c r="D1097" t="s">
        <v>221</v>
      </c>
      <c r="E1097" t="s">
        <v>22</v>
      </c>
      <c r="F1097" t="s">
        <v>55</v>
      </c>
      <c r="G1097" t="s">
        <v>211</v>
      </c>
      <c r="H1097">
        <v>0</v>
      </c>
      <c r="I1097">
        <v>2</v>
      </c>
      <c r="J1097">
        <v>2</v>
      </c>
      <c r="K1097">
        <v>9</v>
      </c>
      <c r="L1097" t="s">
        <v>359</v>
      </c>
      <c r="M1097" t="s">
        <v>229</v>
      </c>
      <c r="N1097">
        <v>1.214</v>
      </c>
      <c r="O1097" t="s">
        <v>214</v>
      </c>
      <c r="P1097">
        <v>1.214</v>
      </c>
      <c r="Q1097">
        <v>20</v>
      </c>
    </row>
    <row r="1098" spans="1:17" x14ac:dyDescent="0.2">
      <c r="A1098">
        <v>8017401</v>
      </c>
      <c r="C1098" t="s">
        <v>55</v>
      </c>
      <c r="D1098" t="s">
        <v>221</v>
      </c>
      <c r="E1098" t="s">
        <v>5</v>
      </c>
      <c r="F1098" t="s">
        <v>55</v>
      </c>
      <c r="G1098" t="s">
        <v>211</v>
      </c>
      <c r="H1098">
        <v>0</v>
      </c>
      <c r="I1098">
        <v>0.4</v>
      </c>
      <c r="J1098">
        <v>0.4</v>
      </c>
      <c r="K1098">
        <v>10</v>
      </c>
      <c r="L1098" t="s">
        <v>230</v>
      </c>
      <c r="M1098" t="s">
        <v>237</v>
      </c>
      <c r="N1098">
        <v>1.214</v>
      </c>
      <c r="O1098" t="s">
        <v>214</v>
      </c>
      <c r="P1098">
        <v>1.214</v>
      </c>
      <c r="Q1098">
        <v>20</v>
      </c>
    </row>
    <row r="1099" spans="1:17" x14ac:dyDescent="0.2">
      <c r="A1099">
        <v>8017402</v>
      </c>
      <c r="C1099" t="s">
        <v>55</v>
      </c>
      <c r="D1099" t="s">
        <v>221</v>
      </c>
      <c r="E1099" t="s">
        <v>16</v>
      </c>
      <c r="F1099" t="s">
        <v>55</v>
      </c>
      <c r="G1099" t="s">
        <v>222</v>
      </c>
      <c r="H1099">
        <v>0</v>
      </c>
      <c r="I1099">
        <v>1.5E-3</v>
      </c>
      <c r="J1099">
        <v>1.5E-3</v>
      </c>
      <c r="K1099">
        <v>16</v>
      </c>
      <c r="L1099" t="s">
        <v>225</v>
      </c>
      <c r="M1099" t="s">
        <v>213</v>
      </c>
      <c r="N1099">
        <v>2.0234000000000001</v>
      </c>
      <c r="O1099" t="s">
        <v>214</v>
      </c>
      <c r="P1099">
        <v>2.0234000000000001</v>
      </c>
      <c r="Q1099">
        <v>20</v>
      </c>
    </row>
    <row r="1100" spans="1:17" x14ac:dyDescent="0.2">
      <c r="A1100">
        <v>8017402</v>
      </c>
      <c r="C1100" t="s">
        <v>55</v>
      </c>
      <c r="D1100" t="s">
        <v>221</v>
      </c>
      <c r="E1100" t="s">
        <v>24</v>
      </c>
      <c r="F1100" t="s">
        <v>55</v>
      </c>
      <c r="G1100" t="s">
        <v>211</v>
      </c>
      <c r="H1100">
        <v>0</v>
      </c>
      <c r="I1100">
        <v>2</v>
      </c>
      <c r="J1100">
        <v>2</v>
      </c>
      <c r="K1100">
        <v>10</v>
      </c>
      <c r="L1100" t="s">
        <v>228</v>
      </c>
      <c r="M1100" t="s">
        <v>217</v>
      </c>
      <c r="N1100">
        <v>2.0234000000000001</v>
      </c>
      <c r="O1100" t="s">
        <v>214</v>
      </c>
      <c r="P1100">
        <v>2.0234000000000001</v>
      </c>
      <c r="Q1100">
        <v>20</v>
      </c>
    </row>
    <row r="1101" spans="1:17" x14ac:dyDescent="0.2">
      <c r="A1101">
        <v>8017402</v>
      </c>
      <c r="C1101" t="s">
        <v>55</v>
      </c>
      <c r="D1101" t="s">
        <v>221</v>
      </c>
      <c r="E1101" t="s">
        <v>25</v>
      </c>
      <c r="F1101" t="s">
        <v>55</v>
      </c>
      <c r="G1101" t="s">
        <v>211</v>
      </c>
      <c r="H1101">
        <v>0</v>
      </c>
      <c r="I1101">
        <v>3</v>
      </c>
      <c r="J1101">
        <v>3</v>
      </c>
      <c r="K1101">
        <v>10</v>
      </c>
      <c r="L1101" t="s">
        <v>228</v>
      </c>
      <c r="M1101" t="s">
        <v>218</v>
      </c>
      <c r="N1101">
        <v>2.0234000000000001</v>
      </c>
      <c r="O1101" t="s">
        <v>214</v>
      </c>
      <c r="P1101">
        <v>2.0234000000000001</v>
      </c>
      <c r="Q1101">
        <v>20</v>
      </c>
    </row>
    <row r="1102" spans="1:17" x14ac:dyDescent="0.2">
      <c r="A1102">
        <v>8017402</v>
      </c>
      <c r="C1102" t="s">
        <v>55</v>
      </c>
      <c r="D1102" t="s">
        <v>221</v>
      </c>
      <c r="E1102" t="s">
        <v>26</v>
      </c>
      <c r="F1102" t="s">
        <v>55</v>
      </c>
      <c r="G1102" t="s">
        <v>211</v>
      </c>
      <c r="H1102">
        <v>0</v>
      </c>
      <c r="I1102">
        <v>0.03</v>
      </c>
      <c r="J1102">
        <v>0.03</v>
      </c>
      <c r="K1102">
        <v>9</v>
      </c>
      <c r="L1102" t="s">
        <v>228</v>
      </c>
      <c r="M1102" t="s">
        <v>220</v>
      </c>
      <c r="N1102">
        <v>2.0234000000000001</v>
      </c>
      <c r="O1102" t="s">
        <v>214</v>
      </c>
      <c r="P1102">
        <v>2.0234000000000001</v>
      </c>
      <c r="Q1102">
        <v>20</v>
      </c>
    </row>
    <row r="1103" spans="1:17" x14ac:dyDescent="0.2">
      <c r="A1103">
        <v>8017402</v>
      </c>
      <c r="C1103" t="s">
        <v>55</v>
      </c>
      <c r="D1103" t="s">
        <v>221</v>
      </c>
      <c r="E1103" t="s">
        <v>27</v>
      </c>
      <c r="F1103" t="s">
        <v>55</v>
      </c>
      <c r="G1103" t="s">
        <v>211</v>
      </c>
      <c r="H1103">
        <v>0</v>
      </c>
      <c r="I1103">
        <v>2</v>
      </c>
      <c r="J1103">
        <v>2</v>
      </c>
      <c r="K1103">
        <v>10</v>
      </c>
      <c r="L1103" t="s">
        <v>228</v>
      </c>
      <c r="M1103" t="s">
        <v>223</v>
      </c>
      <c r="N1103">
        <v>2.0234000000000001</v>
      </c>
      <c r="O1103" t="s">
        <v>214</v>
      </c>
      <c r="P1103">
        <v>2.0234000000000001</v>
      </c>
      <c r="Q1103">
        <v>20</v>
      </c>
    </row>
    <row r="1104" spans="1:17" x14ac:dyDescent="0.2">
      <c r="A1104">
        <v>8017402</v>
      </c>
      <c r="C1104" t="s">
        <v>55</v>
      </c>
      <c r="D1104" t="s">
        <v>221</v>
      </c>
      <c r="E1104" t="s">
        <v>28</v>
      </c>
      <c r="F1104" t="s">
        <v>55</v>
      </c>
      <c r="G1104" t="s">
        <v>211</v>
      </c>
      <c r="H1104">
        <v>0</v>
      </c>
      <c r="I1104">
        <v>0.4</v>
      </c>
      <c r="J1104">
        <v>0.4</v>
      </c>
      <c r="K1104">
        <v>10</v>
      </c>
      <c r="L1104" t="s">
        <v>228</v>
      </c>
      <c r="M1104" t="s">
        <v>224</v>
      </c>
      <c r="N1104">
        <v>2.0234000000000001</v>
      </c>
      <c r="O1104" t="s">
        <v>214</v>
      </c>
      <c r="P1104">
        <v>2.0234000000000001</v>
      </c>
      <c r="Q1104">
        <v>20</v>
      </c>
    </row>
    <row r="1105" spans="1:17" x14ac:dyDescent="0.2">
      <c r="A1105">
        <v>8017402</v>
      </c>
      <c r="C1105" t="s">
        <v>55</v>
      </c>
      <c r="D1105" t="s">
        <v>221</v>
      </c>
      <c r="E1105" t="s">
        <v>19</v>
      </c>
      <c r="F1105" t="s">
        <v>55</v>
      </c>
      <c r="G1105" t="s">
        <v>211</v>
      </c>
      <c r="H1105">
        <v>0</v>
      </c>
      <c r="I1105">
        <v>1</v>
      </c>
      <c r="J1105">
        <v>1</v>
      </c>
      <c r="K1105">
        <v>10</v>
      </c>
      <c r="L1105" t="s">
        <v>360</v>
      </c>
      <c r="M1105" t="s">
        <v>226</v>
      </c>
      <c r="N1105">
        <v>2.0234000000000001</v>
      </c>
      <c r="O1105" t="s">
        <v>214</v>
      </c>
      <c r="P1105">
        <v>2.0234000000000001</v>
      </c>
      <c r="Q1105">
        <v>20</v>
      </c>
    </row>
    <row r="1106" spans="1:17" x14ac:dyDescent="0.2">
      <c r="A1106">
        <v>8017402</v>
      </c>
      <c r="C1106" t="s">
        <v>55</v>
      </c>
      <c r="D1106" t="s">
        <v>221</v>
      </c>
      <c r="E1106" t="s">
        <v>322</v>
      </c>
      <c r="F1106" t="s">
        <v>55</v>
      </c>
      <c r="G1106" t="s">
        <v>211</v>
      </c>
      <c r="H1106">
        <v>0</v>
      </c>
      <c r="I1106">
        <v>0.35</v>
      </c>
      <c r="J1106">
        <v>0.35</v>
      </c>
      <c r="K1106">
        <v>10</v>
      </c>
      <c r="L1106" t="s">
        <v>219</v>
      </c>
      <c r="M1106" t="s">
        <v>227</v>
      </c>
      <c r="N1106">
        <v>2.0234000000000001</v>
      </c>
      <c r="O1106" t="s">
        <v>214</v>
      </c>
      <c r="P1106">
        <v>2.0234000000000001</v>
      </c>
      <c r="Q1106">
        <v>20</v>
      </c>
    </row>
    <row r="1107" spans="1:17" x14ac:dyDescent="0.2">
      <c r="A1107">
        <v>8017403</v>
      </c>
      <c r="C1107" t="s">
        <v>55</v>
      </c>
      <c r="D1107" t="s">
        <v>221</v>
      </c>
      <c r="E1107" t="s">
        <v>16</v>
      </c>
      <c r="F1107" t="s">
        <v>55</v>
      </c>
      <c r="G1107" t="s">
        <v>222</v>
      </c>
      <c r="H1107">
        <v>0</v>
      </c>
      <c r="I1107">
        <v>2.5000000000000001E-3</v>
      </c>
      <c r="J1107">
        <v>2.5000000000000001E-3</v>
      </c>
      <c r="K1107">
        <v>16</v>
      </c>
      <c r="L1107" t="s">
        <v>225</v>
      </c>
      <c r="M1107" t="s">
        <v>213</v>
      </c>
      <c r="N1107">
        <v>4.4515000000000002</v>
      </c>
      <c r="O1107" t="s">
        <v>214</v>
      </c>
      <c r="P1107">
        <v>4.4515000000000002</v>
      </c>
      <c r="Q1107">
        <v>20</v>
      </c>
    </row>
    <row r="1108" spans="1:17" x14ac:dyDescent="0.2">
      <c r="A1108">
        <v>8017403</v>
      </c>
      <c r="C1108" t="s">
        <v>55</v>
      </c>
      <c r="D1108" t="s">
        <v>371</v>
      </c>
      <c r="E1108" t="s">
        <v>17</v>
      </c>
      <c r="F1108" t="s">
        <v>55</v>
      </c>
      <c r="G1108" t="s">
        <v>211</v>
      </c>
      <c r="H1108">
        <v>0</v>
      </c>
      <c r="I1108">
        <v>1.2</v>
      </c>
      <c r="J1108">
        <v>1.2</v>
      </c>
      <c r="K1108">
        <v>10</v>
      </c>
      <c r="L1108" t="s">
        <v>228</v>
      </c>
      <c r="M1108" t="s">
        <v>217</v>
      </c>
      <c r="N1108">
        <v>4.4515000000000002</v>
      </c>
      <c r="O1108" t="s">
        <v>214</v>
      </c>
      <c r="P1108">
        <v>4.4515000000000002</v>
      </c>
      <c r="Q1108">
        <v>20</v>
      </c>
    </row>
    <row r="1109" spans="1:17" x14ac:dyDescent="0.2">
      <c r="A1109">
        <v>8017403</v>
      </c>
      <c r="C1109" t="s">
        <v>55</v>
      </c>
      <c r="D1109" t="s">
        <v>371</v>
      </c>
      <c r="E1109" t="s">
        <v>8</v>
      </c>
      <c r="F1109" t="s">
        <v>55</v>
      </c>
      <c r="G1109" t="s">
        <v>211</v>
      </c>
      <c r="H1109">
        <v>0</v>
      </c>
      <c r="I1109">
        <v>2.9</v>
      </c>
      <c r="J1109">
        <v>2.9</v>
      </c>
      <c r="K1109">
        <v>10</v>
      </c>
      <c r="L1109" t="s">
        <v>228</v>
      </c>
      <c r="M1109" t="s">
        <v>217</v>
      </c>
      <c r="N1109">
        <v>4.452</v>
      </c>
      <c r="O1109" t="s">
        <v>214</v>
      </c>
      <c r="P1109">
        <v>4.452</v>
      </c>
      <c r="Q1109">
        <v>20</v>
      </c>
    </row>
    <row r="1110" spans="1:17" x14ac:dyDescent="0.2">
      <c r="A1110">
        <v>8017403</v>
      </c>
      <c r="C1110" t="s">
        <v>55</v>
      </c>
      <c r="D1110" t="s">
        <v>221</v>
      </c>
      <c r="E1110" t="s">
        <v>6</v>
      </c>
      <c r="F1110" t="s">
        <v>55</v>
      </c>
      <c r="G1110" t="s">
        <v>211</v>
      </c>
      <c r="H1110">
        <v>0</v>
      </c>
      <c r="I1110">
        <v>1.35</v>
      </c>
      <c r="J1110">
        <v>1.35</v>
      </c>
      <c r="K1110">
        <v>10</v>
      </c>
      <c r="L1110" t="s">
        <v>228</v>
      </c>
      <c r="M1110" t="s">
        <v>218</v>
      </c>
      <c r="N1110">
        <v>4.4515000000000002</v>
      </c>
      <c r="O1110" t="s">
        <v>214</v>
      </c>
      <c r="P1110">
        <v>4.4515000000000002</v>
      </c>
      <c r="Q1110">
        <v>20</v>
      </c>
    </row>
    <row r="1111" spans="1:17" x14ac:dyDescent="0.2">
      <c r="A1111">
        <v>8017403</v>
      </c>
      <c r="C1111" t="s">
        <v>55</v>
      </c>
      <c r="D1111" t="s">
        <v>221</v>
      </c>
      <c r="E1111" t="s">
        <v>12</v>
      </c>
      <c r="F1111" t="s">
        <v>55</v>
      </c>
      <c r="G1111" t="s">
        <v>211</v>
      </c>
      <c r="H1111">
        <v>0</v>
      </c>
      <c r="I1111">
        <v>1.5</v>
      </c>
      <c r="J1111">
        <v>1.5</v>
      </c>
      <c r="K1111">
        <v>10</v>
      </c>
      <c r="L1111" t="s">
        <v>245</v>
      </c>
      <c r="M1111" t="s">
        <v>220</v>
      </c>
      <c r="N1111">
        <v>4.4515000000000002</v>
      </c>
      <c r="O1111" t="s">
        <v>214</v>
      </c>
      <c r="P1111">
        <v>4.4515000000000002</v>
      </c>
      <c r="Q1111">
        <v>20</v>
      </c>
    </row>
    <row r="1112" spans="1:17" x14ac:dyDescent="0.2">
      <c r="A1112">
        <v>8017403</v>
      </c>
      <c r="C1112" t="s">
        <v>55</v>
      </c>
      <c r="D1112" t="s">
        <v>221</v>
      </c>
      <c r="E1112" t="s">
        <v>13</v>
      </c>
      <c r="F1112" t="s">
        <v>55</v>
      </c>
      <c r="G1112" t="s">
        <v>211</v>
      </c>
      <c r="H1112">
        <v>0</v>
      </c>
      <c r="I1112">
        <v>1</v>
      </c>
      <c r="J1112">
        <v>1</v>
      </c>
      <c r="K1112">
        <v>10</v>
      </c>
      <c r="L1112" t="s">
        <v>219</v>
      </c>
      <c r="M1112" t="s">
        <v>223</v>
      </c>
      <c r="N1112">
        <v>4.4515000000000002</v>
      </c>
      <c r="O1112" t="s">
        <v>214</v>
      </c>
      <c r="P1112">
        <v>4.4515000000000002</v>
      </c>
      <c r="Q1112">
        <v>20</v>
      </c>
    </row>
    <row r="1113" spans="1:17" x14ac:dyDescent="0.2">
      <c r="A1113">
        <v>8017403</v>
      </c>
      <c r="C1113" t="s">
        <v>55</v>
      </c>
      <c r="D1113" t="s">
        <v>221</v>
      </c>
      <c r="E1113" t="s">
        <v>3</v>
      </c>
      <c r="F1113" t="s">
        <v>55</v>
      </c>
      <c r="G1113" t="s">
        <v>211</v>
      </c>
      <c r="H1113">
        <v>0</v>
      </c>
      <c r="I1113">
        <v>0.28000000000000003</v>
      </c>
      <c r="J1113">
        <v>0.28000000000000003</v>
      </c>
      <c r="K1113">
        <v>9</v>
      </c>
      <c r="L1113" t="s">
        <v>235</v>
      </c>
      <c r="M1113" t="s">
        <v>224</v>
      </c>
      <c r="N1113">
        <v>4.4515000000000002</v>
      </c>
      <c r="O1113" t="s">
        <v>214</v>
      </c>
      <c r="P1113">
        <v>4.4515000000000002</v>
      </c>
      <c r="Q1113">
        <v>20</v>
      </c>
    </row>
    <row r="1114" spans="1:17" x14ac:dyDescent="0.2">
      <c r="A1114">
        <v>8017403</v>
      </c>
      <c r="C1114" t="s">
        <v>55</v>
      </c>
      <c r="D1114" t="s">
        <v>221</v>
      </c>
      <c r="E1114" t="s">
        <v>19</v>
      </c>
      <c r="F1114" t="s">
        <v>55</v>
      </c>
      <c r="G1114" t="s">
        <v>211</v>
      </c>
      <c r="H1114">
        <v>0</v>
      </c>
      <c r="I1114">
        <v>1</v>
      </c>
      <c r="J1114">
        <v>1</v>
      </c>
      <c r="K1114">
        <v>10</v>
      </c>
      <c r="L1114" t="s">
        <v>348</v>
      </c>
      <c r="M1114" t="s">
        <v>226</v>
      </c>
      <c r="N1114">
        <v>4.4515000000000002</v>
      </c>
      <c r="O1114" t="s">
        <v>214</v>
      </c>
      <c r="P1114">
        <v>4.4515000000000002</v>
      </c>
      <c r="Q1114">
        <v>20</v>
      </c>
    </row>
    <row r="1115" spans="1:17" x14ac:dyDescent="0.2">
      <c r="A1115">
        <v>8017403</v>
      </c>
      <c r="C1115" t="s">
        <v>55</v>
      </c>
      <c r="D1115" t="s">
        <v>221</v>
      </c>
      <c r="E1115" t="s">
        <v>18</v>
      </c>
      <c r="F1115" t="s">
        <v>55</v>
      </c>
      <c r="G1115" t="s">
        <v>211</v>
      </c>
      <c r="H1115">
        <v>0</v>
      </c>
      <c r="I1115">
        <v>0.4</v>
      </c>
      <c r="J1115">
        <v>0.4</v>
      </c>
      <c r="K1115">
        <v>10</v>
      </c>
      <c r="L1115" t="s">
        <v>235</v>
      </c>
      <c r="M1115" t="s">
        <v>227</v>
      </c>
      <c r="N1115">
        <v>4.4515000000000002</v>
      </c>
      <c r="O1115" t="s">
        <v>214</v>
      </c>
      <c r="P1115">
        <v>4.4515000000000002</v>
      </c>
      <c r="Q1115">
        <v>20</v>
      </c>
    </row>
    <row r="1116" spans="1:17" x14ac:dyDescent="0.2">
      <c r="A1116">
        <v>8017403</v>
      </c>
      <c r="C1116" t="s">
        <v>55</v>
      </c>
      <c r="D1116" t="s">
        <v>221</v>
      </c>
      <c r="E1116" t="s">
        <v>14</v>
      </c>
      <c r="F1116" t="s">
        <v>55</v>
      </c>
      <c r="G1116" t="s">
        <v>211</v>
      </c>
      <c r="H1116">
        <v>0</v>
      </c>
      <c r="I1116">
        <v>0.3</v>
      </c>
      <c r="J1116">
        <v>0.3</v>
      </c>
      <c r="K1116">
        <v>9</v>
      </c>
      <c r="L1116" t="s">
        <v>219</v>
      </c>
      <c r="M1116" t="s">
        <v>229</v>
      </c>
      <c r="N1116">
        <v>4.4515000000000002</v>
      </c>
      <c r="O1116" t="s">
        <v>214</v>
      </c>
      <c r="P1116">
        <v>4.4515000000000002</v>
      </c>
      <c r="Q1116">
        <v>20</v>
      </c>
    </row>
    <row r="1117" spans="1:17" x14ac:dyDescent="0.2">
      <c r="A1117">
        <v>8017403</v>
      </c>
      <c r="C1117" t="s">
        <v>55</v>
      </c>
      <c r="D1117" t="s">
        <v>221</v>
      </c>
      <c r="E1117" t="s">
        <v>21</v>
      </c>
      <c r="F1117" t="s">
        <v>55</v>
      </c>
      <c r="G1117" t="s">
        <v>211</v>
      </c>
      <c r="H1117">
        <v>0</v>
      </c>
      <c r="I1117">
        <v>0.15</v>
      </c>
      <c r="J1117">
        <v>0.15</v>
      </c>
      <c r="K1117">
        <v>10</v>
      </c>
      <c r="L1117" t="s">
        <v>248</v>
      </c>
      <c r="M1117" t="s">
        <v>237</v>
      </c>
      <c r="N1117">
        <v>4.4515000000000002</v>
      </c>
      <c r="O1117" t="s">
        <v>214</v>
      </c>
      <c r="P1117">
        <v>4.4515000000000002</v>
      </c>
      <c r="Q1117">
        <v>20</v>
      </c>
    </row>
    <row r="1118" spans="1:17" x14ac:dyDescent="0.2">
      <c r="A1118">
        <v>8017403</v>
      </c>
      <c r="C1118" t="s">
        <v>55</v>
      </c>
      <c r="D1118" t="s">
        <v>221</v>
      </c>
      <c r="E1118" t="s">
        <v>5</v>
      </c>
      <c r="F1118" t="s">
        <v>55</v>
      </c>
      <c r="G1118" t="s">
        <v>211</v>
      </c>
      <c r="H1118">
        <v>0</v>
      </c>
      <c r="I1118">
        <v>0.4</v>
      </c>
      <c r="J1118">
        <v>0.4</v>
      </c>
      <c r="K1118">
        <v>10</v>
      </c>
      <c r="L1118" t="s">
        <v>219</v>
      </c>
      <c r="M1118" t="s">
        <v>238</v>
      </c>
      <c r="N1118">
        <v>4.4515000000000002</v>
      </c>
      <c r="O1118" t="s">
        <v>214</v>
      </c>
      <c r="P1118">
        <v>4.4515000000000002</v>
      </c>
      <c r="Q1118">
        <v>20</v>
      </c>
    </row>
    <row r="1119" spans="1:17" x14ac:dyDescent="0.2">
      <c r="A1119">
        <v>8017403</v>
      </c>
      <c r="C1119" t="s">
        <v>55</v>
      </c>
      <c r="D1119" t="s">
        <v>215</v>
      </c>
      <c r="E1119" t="s">
        <v>15</v>
      </c>
      <c r="F1119" t="s">
        <v>55</v>
      </c>
      <c r="G1119" t="s">
        <v>211</v>
      </c>
      <c r="H1119">
        <v>0</v>
      </c>
      <c r="I1119">
        <v>1.61</v>
      </c>
      <c r="J1119">
        <v>1.61</v>
      </c>
      <c r="K1119">
        <v>9</v>
      </c>
      <c r="L1119" t="s">
        <v>233</v>
      </c>
      <c r="M1119" t="s">
        <v>240</v>
      </c>
      <c r="N1119">
        <v>4.4515000000000002</v>
      </c>
      <c r="O1119" t="s">
        <v>214</v>
      </c>
      <c r="P1119">
        <v>4.4515000000000002</v>
      </c>
      <c r="Q1119">
        <v>20</v>
      </c>
    </row>
    <row r="1120" spans="1:17" x14ac:dyDescent="0.2">
      <c r="A1120">
        <v>8017404</v>
      </c>
      <c r="C1120" t="s">
        <v>55</v>
      </c>
      <c r="D1120" t="s">
        <v>221</v>
      </c>
      <c r="E1120" t="s">
        <v>16</v>
      </c>
      <c r="F1120" t="s">
        <v>55</v>
      </c>
      <c r="G1120" t="s">
        <v>222</v>
      </c>
      <c r="H1120">
        <v>0</v>
      </c>
      <c r="I1120">
        <v>5.0000000000000001E-3</v>
      </c>
      <c r="J1120">
        <v>5.0000000000000001E-3</v>
      </c>
      <c r="K1120">
        <v>16</v>
      </c>
      <c r="L1120" t="s">
        <v>225</v>
      </c>
      <c r="M1120" t="s">
        <v>213</v>
      </c>
      <c r="N1120">
        <v>4.8562000000000003</v>
      </c>
      <c r="O1120" t="s">
        <v>214</v>
      </c>
      <c r="P1120">
        <v>4.8562000000000003</v>
      </c>
      <c r="Q1120">
        <v>20</v>
      </c>
    </row>
    <row r="1121" spans="1:17" x14ac:dyDescent="0.2">
      <c r="A1121">
        <v>8017404</v>
      </c>
      <c r="C1121" t="s">
        <v>55</v>
      </c>
      <c r="D1121" t="s">
        <v>371</v>
      </c>
      <c r="E1121" t="s">
        <v>17</v>
      </c>
      <c r="F1121" t="s">
        <v>55</v>
      </c>
      <c r="G1121" t="s">
        <v>211</v>
      </c>
      <c r="H1121">
        <v>0</v>
      </c>
      <c r="I1121">
        <v>1.2</v>
      </c>
      <c r="J1121">
        <v>1.2</v>
      </c>
      <c r="K1121">
        <v>10</v>
      </c>
      <c r="L1121" t="s">
        <v>228</v>
      </c>
      <c r="M1121" t="s">
        <v>217</v>
      </c>
      <c r="N1121">
        <v>4.8562000000000003</v>
      </c>
      <c r="O1121" t="s">
        <v>214</v>
      </c>
      <c r="P1121">
        <v>4.8562000000000003</v>
      </c>
      <c r="Q1121">
        <v>20</v>
      </c>
    </row>
    <row r="1122" spans="1:17" x14ac:dyDescent="0.2">
      <c r="A1122">
        <v>8017404</v>
      </c>
      <c r="C1122" t="s">
        <v>55</v>
      </c>
      <c r="D1122" t="s">
        <v>371</v>
      </c>
      <c r="E1122" t="s">
        <v>8</v>
      </c>
      <c r="F1122" t="s">
        <v>55</v>
      </c>
      <c r="G1122" t="s">
        <v>211</v>
      </c>
      <c r="H1122">
        <v>0</v>
      </c>
      <c r="I1122">
        <v>2.9</v>
      </c>
      <c r="J1122">
        <v>2.9</v>
      </c>
      <c r="K1122">
        <v>10</v>
      </c>
      <c r="L1122" t="s">
        <v>228</v>
      </c>
      <c r="M1122" t="s">
        <v>217</v>
      </c>
      <c r="N1122">
        <v>4.8559999999999999</v>
      </c>
      <c r="O1122" t="s">
        <v>214</v>
      </c>
      <c r="P1122">
        <v>4.8559999999999999</v>
      </c>
      <c r="Q1122">
        <v>20</v>
      </c>
    </row>
    <row r="1123" spans="1:17" x14ac:dyDescent="0.2">
      <c r="A1123">
        <v>8017404</v>
      </c>
      <c r="C1123" t="s">
        <v>55</v>
      </c>
      <c r="D1123" t="s">
        <v>221</v>
      </c>
      <c r="E1123" t="s">
        <v>6</v>
      </c>
      <c r="F1123" t="s">
        <v>55</v>
      </c>
      <c r="G1123" t="s">
        <v>211</v>
      </c>
      <c r="H1123">
        <v>0</v>
      </c>
      <c r="I1123">
        <v>1.35</v>
      </c>
      <c r="J1123">
        <v>1.35</v>
      </c>
      <c r="K1123">
        <v>10</v>
      </c>
      <c r="L1123" t="s">
        <v>228</v>
      </c>
      <c r="M1123" t="s">
        <v>218</v>
      </c>
      <c r="N1123">
        <v>4.8562000000000003</v>
      </c>
      <c r="O1123" t="s">
        <v>214</v>
      </c>
      <c r="P1123">
        <v>4.8562000000000003</v>
      </c>
      <c r="Q1123">
        <v>20</v>
      </c>
    </row>
    <row r="1124" spans="1:17" x14ac:dyDescent="0.2">
      <c r="A1124">
        <v>8017404</v>
      </c>
      <c r="C1124" t="s">
        <v>55</v>
      </c>
      <c r="D1124" t="s">
        <v>221</v>
      </c>
      <c r="E1124" t="s">
        <v>12</v>
      </c>
      <c r="F1124" t="s">
        <v>55</v>
      </c>
      <c r="G1124" t="s">
        <v>211</v>
      </c>
      <c r="H1124">
        <v>0</v>
      </c>
      <c r="I1124">
        <v>1.5</v>
      </c>
      <c r="J1124">
        <v>1.5</v>
      </c>
      <c r="K1124">
        <v>10</v>
      </c>
      <c r="L1124" t="s">
        <v>245</v>
      </c>
      <c r="M1124" t="s">
        <v>220</v>
      </c>
      <c r="N1124">
        <v>4.8562000000000003</v>
      </c>
      <c r="O1124" t="s">
        <v>214</v>
      </c>
      <c r="P1124">
        <v>4.8562000000000003</v>
      </c>
      <c r="Q1124">
        <v>20</v>
      </c>
    </row>
    <row r="1125" spans="1:17" x14ac:dyDescent="0.2">
      <c r="A1125">
        <v>8017404</v>
      </c>
      <c r="C1125" t="s">
        <v>55</v>
      </c>
      <c r="D1125" t="s">
        <v>221</v>
      </c>
      <c r="E1125" t="s">
        <v>23</v>
      </c>
      <c r="F1125" t="s">
        <v>55</v>
      </c>
      <c r="G1125" t="s">
        <v>211</v>
      </c>
      <c r="H1125">
        <v>0</v>
      </c>
      <c r="I1125">
        <v>1</v>
      </c>
      <c r="J1125">
        <v>1</v>
      </c>
      <c r="K1125">
        <v>9</v>
      </c>
      <c r="L1125" t="s">
        <v>228</v>
      </c>
      <c r="M1125" t="s">
        <v>223</v>
      </c>
      <c r="N1125">
        <v>4.8562000000000003</v>
      </c>
      <c r="O1125" t="s">
        <v>214</v>
      </c>
      <c r="P1125">
        <v>4.8562000000000003</v>
      </c>
      <c r="Q1125">
        <v>20</v>
      </c>
    </row>
    <row r="1126" spans="1:17" x14ac:dyDescent="0.2">
      <c r="A1126">
        <v>8017404</v>
      </c>
      <c r="C1126" t="s">
        <v>55</v>
      </c>
      <c r="D1126" t="s">
        <v>221</v>
      </c>
      <c r="E1126" t="s">
        <v>13</v>
      </c>
      <c r="F1126" t="s">
        <v>55</v>
      </c>
      <c r="G1126" t="s">
        <v>211</v>
      </c>
      <c r="H1126">
        <v>0</v>
      </c>
      <c r="I1126">
        <v>1</v>
      </c>
      <c r="J1126">
        <v>1</v>
      </c>
      <c r="K1126">
        <v>10</v>
      </c>
      <c r="L1126" t="s">
        <v>219</v>
      </c>
      <c r="M1126" t="s">
        <v>224</v>
      </c>
      <c r="N1126">
        <v>4.8562000000000003</v>
      </c>
      <c r="O1126" t="s">
        <v>214</v>
      </c>
      <c r="P1126">
        <v>4.8562000000000003</v>
      </c>
      <c r="Q1126">
        <v>20</v>
      </c>
    </row>
    <row r="1127" spans="1:17" x14ac:dyDescent="0.2">
      <c r="A1127">
        <v>8017404</v>
      </c>
      <c r="C1127" t="s">
        <v>55</v>
      </c>
      <c r="D1127" t="s">
        <v>221</v>
      </c>
      <c r="E1127" t="s">
        <v>3</v>
      </c>
      <c r="F1127" t="s">
        <v>55</v>
      </c>
      <c r="G1127" t="s">
        <v>211</v>
      </c>
      <c r="H1127">
        <v>0</v>
      </c>
      <c r="I1127">
        <v>0.28000000000000003</v>
      </c>
      <c r="J1127">
        <v>0.28000000000000003</v>
      </c>
      <c r="K1127">
        <v>9</v>
      </c>
      <c r="L1127" t="s">
        <v>235</v>
      </c>
      <c r="M1127" t="s">
        <v>226</v>
      </c>
      <c r="N1127">
        <v>4.8562000000000003</v>
      </c>
      <c r="O1127" t="s">
        <v>214</v>
      </c>
      <c r="P1127">
        <v>4.8562000000000003</v>
      </c>
      <c r="Q1127">
        <v>20</v>
      </c>
    </row>
    <row r="1128" spans="1:17" x14ac:dyDescent="0.2">
      <c r="A1128">
        <v>8017404</v>
      </c>
      <c r="C1128" t="s">
        <v>55</v>
      </c>
      <c r="D1128" t="s">
        <v>221</v>
      </c>
      <c r="E1128" t="s">
        <v>14</v>
      </c>
      <c r="F1128" t="s">
        <v>55</v>
      </c>
      <c r="G1128" t="s">
        <v>211</v>
      </c>
      <c r="H1128">
        <v>0</v>
      </c>
      <c r="I1128">
        <v>0.3</v>
      </c>
      <c r="J1128">
        <v>0.3</v>
      </c>
      <c r="K1128">
        <v>9</v>
      </c>
      <c r="L1128" t="s">
        <v>219</v>
      </c>
      <c r="M1128" t="s">
        <v>227</v>
      </c>
      <c r="N1128">
        <v>4.8562000000000003</v>
      </c>
      <c r="O1128" t="s">
        <v>214</v>
      </c>
      <c r="P1128">
        <v>4.8562000000000003</v>
      </c>
      <c r="Q1128">
        <v>20</v>
      </c>
    </row>
    <row r="1129" spans="1:17" x14ac:dyDescent="0.2">
      <c r="A1129">
        <v>8017404</v>
      </c>
      <c r="C1129" t="s">
        <v>55</v>
      </c>
      <c r="D1129" t="s">
        <v>221</v>
      </c>
      <c r="E1129" t="s">
        <v>18</v>
      </c>
      <c r="F1129" t="s">
        <v>55</v>
      </c>
      <c r="G1129" t="s">
        <v>211</v>
      </c>
      <c r="H1129">
        <v>0</v>
      </c>
      <c r="I1129">
        <v>0.4</v>
      </c>
      <c r="J1129">
        <v>0.4</v>
      </c>
      <c r="K1129">
        <v>10</v>
      </c>
      <c r="L1129" t="s">
        <v>235</v>
      </c>
      <c r="M1129" t="s">
        <v>229</v>
      </c>
      <c r="N1129">
        <v>4.8562000000000003</v>
      </c>
      <c r="O1129" t="s">
        <v>214</v>
      </c>
      <c r="P1129">
        <v>4.8562000000000003</v>
      </c>
      <c r="Q1129">
        <v>20</v>
      </c>
    </row>
    <row r="1130" spans="1:17" x14ac:dyDescent="0.2">
      <c r="A1130">
        <v>8017404</v>
      </c>
      <c r="C1130" t="s">
        <v>55</v>
      </c>
      <c r="D1130" t="s">
        <v>221</v>
      </c>
      <c r="E1130" t="s">
        <v>19</v>
      </c>
      <c r="F1130" t="s">
        <v>55</v>
      </c>
      <c r="G1130" t="s">
        <v>211</v>
      </c>
      <c r="H1130">
        <v>0</v>
      </c>
      <c r="I1130">
        <v>1</v>
      </c>
      <c r="J1130">
        <v>1</v>
      </c>
      <c r="K1130">
        <v>10</v>
      </c>
      <c r="L1130" t="s">
        <v>348</v>
      </c>
      <c r="M1130" t="s">
        <v>237</v>
      </c>
      <c r="N1130">
        <v>4.8562000000000003</v>
      </c>
      <c r="O1130" t="s">
        <v>214</v>
      </c>
      <c r="P1130">
        <v>4.8562000000000003</v>
      </c>
      <c r="Q1130">
        <v>20</v>
      </c>
    </row>
    <row r="1131" spans="1:17" x14ac:dyDescent="0.2">
      <c r="A1131">
        <v>8017404</v>
      </c>
      <c r="C1131" t="s">
        <v>55</v>
      </c>
      <c r="D1131" t="s">
        <v>221</v>
      </c>
      <c r="E1131" t="s">
        <v>21</v>
      </c>
      <c r="F1131" t="s">
        <v>55</v>
      </c>
      <c r="G1131" t="s">
        <v>211</v>
      </c>
      <c r="H1131">
        <v>0</v>
      </c>
      <c r="I1131">
        <v>0.15</v>
      </c>
      <c r="J1131">
        <v>0.15</v>
      </c>
      <c r="K1131">
        <v>10</v>
      </c>
      <c r="L1131" t="s">
        <v>248</v>
      </c>
      <c r="M1131" t="s">
        <v>238</v>
      </c>
      <c r="N1131">
        <v>4.8562000000000003</v>
      </c>
      <c r="O1131" t="s">
        <v>214</v>
      </c>
      <c r="P1131">
        <v>4.8562000000000003</v>
      </c>
      <c r="Q1131">
        <v>20</v>
      </c>
    </row>
    <row r="1132" spans="1:17" x14ac:dyDescent="0.2">
      <c r="A1132">
        <v>8017404</v>
      </c>
      <c r="C1132" t="s">
        <v>55</v>
      </c>
      <c r="D1132" t="s">
        <v>221</v>
      </c>
      <c r="E1132" t="s">
        <v>5</v>
      </c>
      <c r="F1132" t="s">
        <v>55</v>
      </c>
      <c r="G1132" t="s">
        <v>211</v>
      </c>
      <c r="H1132">
        <v>0</v>
      </c>
      <c r="I1132">
        <v>0.4</v>
      </c>
      <c r="J1132">
        <v>0.4</v>
      </c>
      <c r="K1132">
        <v>10</v>
      </c>
      <c r="L1132" t="s">
        <v>219</v>
      </c>
      <c r="M1132" t="s">
        <v>240</v>
      </c>
      <c r="N1132">
        <v>4.8562000000000003</v>
      </c>
      <c r="O1132" t="s">
        <v>214</v>
      </c>
      <c r="P1132">
        <v>4.8562000000000003</v>
      </c>
      <c r="Q1132">
        <v>20</v>
      </c>
    </row>
    <row r="1133" spans="1:17" x14ac:dyDescent="0.2">
      <c r="A1133">
        <v>8017404</v>
      </c>
      <c r="C1133" t="s">
        <v>55</v>
      </c>
      <c r="D1133" t="s">
        <v>215</v>
      </c>
      <c r="E1133" t="s">
        <v>15</v>
      </c>
      <c r="F1133" t="s">
        <v>55</v>
      </c>
      <c r="G1133" t="s">
        <v>211</v>
      </c>
      <c r="H1133">
        <v>0</v>
      </c>
      <c r="I1133">
        <v>1.61</v>
      </c>
      <c r="J1133">
        <v>1.61</v>
      </c>
      <c r="K1133">
        <v>9</v>
      </c>
      <c r="L1133" t="s">
        <v>233</v>
      </c>
      <c r="M1133" t="s">
        <v>241</v>
      </c>
      <c r="N1133">
        <v>4.8562000000000003</v>
      </c>
      <c r="O1133" t="s">
        <v>214</v>
      </c>
      <c r="P1133">
        <v>4.8562000000000003</v>
      </c>
      <c r="Q1133">
        <v>20</v>
      </c>
    </row>
    <row r="1134" spans="1:17" x14ac:dyDescent="0.2">
      <c r="A1134">
        <v>8017601</v>
      </c>
      <c r="C1134" t="s">
        <v>55</v>
      </c>
      <c r="D1134" t="s">
        <v>221</v>
      </c>
      <c r="E1134" t="s">
        <v>292</v>
      </c>
      <c r="F1134" t="s">
        <v>55</v>
      </c>
      <c r="G1134" t="s">
        <v>222</v>
      </c>
      <c r="H1134">
        <v>0</v>
      </c>
      <c r="I1134">
        <v>4.0800000000000003E-2</v>
      </c>
      <c r="J1134">
        <v>4.0800000000000003E-2</v>
      </c>
      <c r="K1134">
        <v>20</v>
      </c>
      <c r="L1134" t="s">
        <v>225</v>
      </c>
      <c r="M1134" t="s">
        <v>213</v>
      </c>
      <c r="N1134">
        <v>0.5</v>
      </c>
      <c r="O1134" t="s">
        <v>214</v>
      </c>
      <c r="P1134">
        <v>0.5</v>
      </c>
      <c r="Q1134">
        <v>20</v>
      </c>
    </row>
    <row r="1135" spans="1:17" x14ac:dyDescent="0.2">
      <c r="A1135">
        <v>8017601</v>
      </c>
      <c r="C1135" t="s">
        <v>55</v>
      </c>
      <c r="D1135" t="s">
        <v>221</v>
      </c>
      <c r="E1135" t="s">
        <v>11</v>
      </c>
      <c r="F1135" t="s">
        <v>55</v>
      </c>
      <c r="G1135" t="s">
        <v>211</v>
      </c>
      <c r="H1135">
        <v>0</v>
      </c>
      <c r="I1135">
        <v>1.8</v>
      </c>
      <c r="J1135">
        <v>1.8</v>
      </c>
      <c r="K1135">
        <v>10</v>
      </c>
      <c r="L1135" t="s">
        <v>228</v>
      </c>
      <c r="M1135" t="s">
        <v>217</v>
      </c>
      <c r="N1135">
        <v>0.5</v>
      </c>
      <c r="O1135" t="s">
        <v>214</v>
      </c>
      <c r="P1135">
        <v>0.5</v>
      </c>
      <c r="Q1135">
        <v>20</v>
      </c>
    </row>
    <row r="1136" spans="1:17" x14ac:dyDescent="0.2">
      <c r="A1136">
        <v>8017701</v>
      </c>
      <c r="C1136" t="s">
        <v>55</v>
      </c>
      <c r="D1136" t="s">
        <v>221</v>
      </c>
      <c r="E1136" t="s">
        <v>168</v>
      </c>
      <c r="F1136" t="s">
        <v>55</v>
      </c>
      <c r="G1136" t="s">
        <v>222</v>
      </c>
      <c r="H1136">
        <v>0</v>
      </c>
      <c r="I1136">
        <v>0</v>
      </c>
      <c r="J1136">
        <v>0</v>
      </c>
      <c r="K1136">
        <v>20</v>
      </c>
      <c r="L1136" t="s">
        <v>369</v>
      </c>
      <c r="M1136" t="s">
        <v>213</v>
      </c>
      <c r="N1136">
        <v>1.4164000000000001</v>
      </c>
      <c r="O1136" t="s">
        <v>214</v>
      </c>
      <c r="P1136">
        <v>1.4164000000000001</v>
      </c>
      <c r="Q1136">
        <v>20</v>
      </c>
    </row>
    <row r="1137" spans="1:17" x14ac:dyDescent="0.2">
      <c r="A1137">
        <v>8017701</v>
      </c>
      <c r="C1137" t="s">
        <v>55</v>
      </c>
      <c r="D1137" t="s">
        <v>221</v>
      </c>
      <c r="E1137" t="s">
        <v>1</v>
      </c>
      <c r="F1137" t="s">
        <v>55</v>
      </c>
      <c r="G1137" t="s">
        <v>211</v>
      </c>
      <c r="H1137">
        <v>0</v>
      </c>
      <c r="I1137">
        <v>1.5</v>
      </c>
      <c r="J1137">
        <v>1.5</v>
      </c>
      <c r="K1137">
        <v>10</v>
      </c>
      <c r="L1137" t="s">
        <v>216</v>
      </c>
      <c r="M1137" t="s">
        <v>217</v>
      </c>
      <c r="N1137">
        <v>1.4164000000000001</v>
      </c>
      <c r="O1137" t="s">
        <v>214</v>
      </c>
      <c r="P1137">
        <v>1.4164000000000001</v>
      </c>
      <c r="Q1137">
        <v>20</v>
      </c>
    </row>
    <row r="1138" spans="1:17" x14ac:dyDescent="0.2">
      <c r="A1138">
        <v>8017701</v>
      </c>
      <c r="C1138" t="s">
        <v>55</v>
      </c>
      <c r="D1138" t="s">
        <v>221</v>
      </c>
      <c r="E1138" t="s">
        <v>3</v>
      </c>
      <c r="F1138" t="s">
        <v>55</v>
      </c>
      <c r="G1138" t="s">
        <v>211</v>
      </c>
      <c r="H1138">
        <v>0</v>
      </c>
      <c r="I1138">
        <v>0.2</v>
      </c>
      <c r="J1138">
        <v>0.2</v>
      </c>
      <c r="K1138">
        <v>10</v>
      </c>
      <c r="L1138" t="s">
        <v>234</v>
      </c>
      <c r="M1138" t="s">
        <v>218</v>
      </c>
      <c r="N1138">
        <v>1.4164000000000001</v>
      </c>
      <c r="O1138" t="s">
        <v>214</v>
      </c>
      <c r="P1138">
        <v>1.4164000000000001</v>
      </c>
      <c r="Q1138">
        <v>20</v>
      </c>
    </row>
    <row r="1139" spans="1:17" x14ac:dyDescent="0.2">
      <c r="A1139">
        <v>8017701</v>
      </c>
      <c r="C1139" t="s">
        <v>55</v>
      </c>
      <c r="D1139" t="s">
        <v>221</v>
      </c>
      <c r="E1139" t="s">
        <v>52</v>
      </c>
      <c r="F1139" t="s">
        <v>55</v>
      </c>
      <c r="G1139" t="s">
        <v>211</v>
      </c>
      <c r="H1139">
        <v>0</v>
      </c>
      <c r="I1139">
        <v>0.25</v>
      </c>
      <c r="J1139">
        <v>0.25</v>
      </c>
      <c r="K1139">
        <v>10</v>
      </c>
      <c r="L1139" t="s">
        <v>234</v>
      </c>
      <c r="M1139" t="s">
        <v>220</v>
      </c>
      <c r="N1139">
        <v>1.4164000000000001</v>
      </c>
      <c r="O1139" t="s">
        <v>214</v>
      </c>
      <c r="P1139">
        <v>1.4164000000000001</v>
      </c>
      <c r="Q1139">
        <v>20</v>
      </c>
    </row>
    <row r="1140" spans="1:17" x14ac:dyDescent="0.2">
      <c r="A1140">
        <v>8017701</v>
      </c>
      <c r="C1140" t="s">
        <v>55</v>
      </c>
      <c r="D1140" t="s">
        <v>221</v>
      </c>
      <c r="E1140" t="s">
        <v>4</v>
      </c>
      <c r="F1140" t="s">
        <v>55</v>
      </c>
      <c r="G1140" t="s">
        <v>211</v>
      </c>
      <c r="H1140">
        <v>0</v>
      </c>
      <c r="I1140">
        <v>0.3</v>
      </c>
      <c r="J1140">
        <v>0.3</v>
      </c>
      <c r="K1140">
        <v>10</v>
      </c>
      <c r="L1140" t="s">
        <v>219</v>
      </c>
      <c r="M1140" t="s">
        <v>223</v>
      </c>
      <c r="N1140">
        <v>1.4164000000000001</v>
      </c>
      <c r="O1140" t="s">
        <v>214</v>
      </c>
      <c r="P1140">
        <v>1.4164000000000001</v>
      </c>
      <c r="Q1140">
        <v>20</v>
      </c>
    </row>
    <row r="1141" spans="1:17" x14ac:dyDescent="0.2">
      <c r="A1141">
        <v>8017701</v>
      </c>
      <c r="C1141" t="s">
        <v>55</v>
      </c>
      <c r="D1141" t="s">
        <v>221</v>
      </c>
      <c r="E1141" t="s">
        <v>3</v>
      </c>
      <c r="F1141" t="s">
        <v>55</v>
      </c>
      <c r="G1141" t="s">
        <v>211</v>
      </c>
      <c r="H1141">
        <v>0</v>
      </c>
      <c r="I1141">
        <v>0.2</v>
      </c>
      <c r="J1141">
        <v>0.2</v>
      </c>
      <c r="K1141">
        <v>10</v>
      </c>
      <c r="L1141" t="s">
        <v>234</v>
      </c>
      <c r="M1141" t="s">
        <v>224</v>
      </c>
      <c r="N1141">
        <v>1.4164000000000001</v>
      </c>
      <c r="O1141" t="s">
        <v>214</v>
      </c>
      <c r="P1141">
        <v>1.4164000000000001</v>
      </c>
      <c r="Q1141">
        <v>20</v>
      </c>
    </row>
    <row r="1142" spans="1:17" x14ac:dyDescent="0.2">
      <c r="A1142">
        <v>8017701</v>
      </c>
      <c r="C1142" t="s">
        <v>55</v>
      </c>
      <c r="D1142" t="s">
        <v>221</v>
      </c>
      <c r="E1142" t="s">
        <v>52</v>
      </c>
      <c r="F1142" t="s">
        <v>55</v>
      </c>
      <c r="G1142" t="s">
        <v>211</v>
      </c>
      <c r="H1142">
        <v>0</v>
      </c>
      <c r="I1142">
        <v>0.25</v>
      </c>
      <c r="J1142">
        <v>0.25</v>
      </c>
      <c r="K1142">
        <v>10</v>
      </c>
      <c r="L1142" t="s">
        <v>234</v>
      </c>
      <c r="M1142" t="s">
        <v>226</v>
      </c>
      <c r="N1142">
        <v>1.4164000000000001</v>
      </c>
      <c r="O1142" t="s">
        <v>214</v>
      </c>
      <c r="P1142">
        <v>1.4164000000000001</v>
      </c>
      <c r="Q1142">
        <v>20</v>
      </c>
    </row>
    <row r="1143" spans="1:17" x14ac:dyDescent="0.2">
      <c r="A1143">
        <v>8017701</v>
      </c>
      <c r="C1143" t="s">
        <v>55</v>
      </c>
      <c r="D1143" t="s">
        <v>221</v>
      </c>
      <c r="E1143" t="s">
        <v>13</v>
      </c>
      <c r="F1143" t="s">
        <v>55</v>
      </c>
      <c r="G1143" t="s">
        <v>211</v>
      </c>
      <c r="H1143">
        <v>0</v>
      </c>
      <c r="I1143">
        <v>1</v>
      </c>
      <c r="J1143">
        <v>1</v>
      </c>
      <c r="K1143">
        <v>10</v>
      </c>
      <c r="L1143" t="s">
        <v>219</v>
      </c>
      <c r="M1143" t="s">
        <v>227</v>
      </c>
      <c r="N1143">
        <v>1.4164000000000001</v>
      </c>
      <c r="O1143" t="s">
        <v>214</v>
      </c>
      <c r="P1143">
        <v>1.4164000000000001</v>
      </c>
      <c r="Q1143">
        <v>20</v>
      </c>
    </row>
    <row r="1144" spans="1:17" x14ac:dyDescent="0.2">
      <c r="A1144">
        <v>8017701</v>
      </c>
      <c r="C1144" t="s">
        <v>55</v>
      </c>
      <c r="D1144" t="s">
        <v>221</v>
      </c>
      <c r="E1144" t="s">
        <v>3</v>
      </c>
      <c r="F1144" t="s">
        <v>55</v>
      </c>
      <c r="G1144" t="s">
        <v>211</v>
      </c>
      <c r="H1144">
        <v>0</v>
      </c>
      <c r="I1144">
        <v>0.2</v>
      </c>
      <c r="J1144">
        <v>0.2</v>
      </c>
      <c r="K1144">
        <v>10</v>
      </c>
      <c r="L1144" t="s">
        <v>234</v>
      </c>
      <c r="M1144" t="s">
        <v>229</v>
      </c>
      <c r="N1144">
        <v>1.4164000000000001</v>
      </c>
      <c r="O1144" t="s">
        <v>214</v>
      </c>
      <c r="P1144">
        <v>1.4164000000000001</v>
      </c>
      <c r="Q1144">
        <v>20</v>
      </c>
    </row>
    <row r="1145" spans="1:17" x14ac:dyDescent="0.2">
      <c r="A1145">
        <v>8017701</v>
      </c>
      <c r="C1145" t="s">
        <v>55</v>
      </c>
      <c r="D1145" t="s">
        <v>221</v>
      </c>
      <c r="E1145" t="s">
        <v>52</v>
      </c>
      <c r="F1145" t="s">
        <v>55</v>
      </c>
      <c r="G1145" t="s">
        <v>211</v>
      </c>
      <c r="H1145">
        <v>0</v>
      </c>
      <c r="I1145">
        <v>0.25</v>
      </c>
      <c r="J1145">
        <v>0.25</v>
      </c>
      <c r="K1145">
        <v>10</v>
      </c>
      <c r="L1145" t="s">
        <v>234</v>
      </c>
      <c r="M1145" t="s">
        <v>237</v>
      </c>
      <c r="N1145">
        <v>1.4164000000000001</v>
      </c>
      <c r="O1145" t="s">
        <v>214</v>
      </c>
      <c r="P1145">
        <v>1.4164000000000001</v>
      </c>
      <c r="Q1145">
        <v>20</v>
      </c>
    </row>
    <row r="1146" spans="1:17" x14ac:dyDescent="0.2">
      <c r="A1146">
        <v>8017701</v>
      </c>
      <c r="C1146" t="s">
        <v>55</v>
      </c>
      <c r="D1146" t="s">
        <v>221</v>
      </c>
      <c r="E1146" t="s">
        <v>311</v>
      </c>
      <c r="F1146" t="s">
        <v>55</v>
      </c>
      <c r="G1146" t="s">
        <v>211</v>
      </c>
      <c r="H1146">
        <v>0</v>
      </c>
      <c r="I1146">
        <v>2</v>
      </c>
      <c r="J1146">
        <v>2</v>
      </c>
      <c r="K1146">
        <v>10</v>
      </c>
      <c r="L1146" t="s">
        <v>219</v>
      </c>
      <c r="M1146" t="s">
        <v>238</v>
      </c>
      <c r="N1146">
        <v>1.4164000000000001</v>
      </c>
      <c r="O1146" t="s">
        <v>214</v>
      </c>
      <c r="P1146">
        <v>1.4164000000000001</v>
      </c>
      <c r="Q1146">
        <v>20</v>
      </c>
    </row>
    <row r="1147" spans="1:17" x14ac:dyDescent="0.2">
      <c r="A1147">
        <v>8017701</v>
      </c>
      <c r="C1147" t="s">
        <v>55</v>
      </c>
      <c r="D1147" t="s">
        <v>221</v>
      </c>
      <c r="E1147" t="s">
        <v>22</v>
      </c>
      <c r="F1147" t="s">
        <v>55</v>
      </c>
      <c r="G1147" t="s">
        <v>211</v>
      </c>
      <c r="H1147">
        <v>0</v>
      </c>
      <c r="I1147">
        <v>2</v>
      </c>
      <c r="J1147">
        <v>2</v>
      </c>
      <c r="K1147">
        <v>9</v>
      </c>
      <c r="L1147" t="s">
        <v>219</v>
      </c>
      <c r="M1147" t="s">
        <v>240</v>
      </c>
      <c r="N1147">
        <v>1.4164000000000001</v>
      </c>
      <c r="O1147" t="s">
        <v>214</v>
      </c>
      <c r="P1147">
        <v>1.4164000000000001</v>
      </c>
      <c r="Q1147">
        <v>20</v>
      </c>
    </row>
    <row r="1148" spans="1:17" x14ac:dyDescent="0.2">
      <c r="A1148">
        <v>8017702</v>
      </c>
      <c r="C1148" t="s">
        <v>55</v>
      </c>
      <c r="D1148" t="s">
        <v>221</v>
      </c>
      <c r="E1148" t="s">
        <v>168</v>
      </c>
      <c r="F1148" t="s">
        <v>55</v>
      </c>
      <c r="G1148" t="s">
        <v>222</v>
      </c>
      <c r="H1148">
        <v>0</v>
      </c>
      <c r="I1148">
        <v>0</v>
      </c>
      <c r="J1148">
        <v>0</v>
      </c>
      <c r="K1148">
        <v>20</v>
      </c>
      <c r="L1148" t="s">
        <v>369</v>
      </c>
      <c r="M1148" t="s">
        <v>213</v>
      </c>
      <c r="N1148">
        <v>0.80940000000000001</v>
      </c>
      <c r="O1148" t="s">
        <v>214</v>
      </c>
      <c r="P1148">
        <v>0.80940000000000001</v>
      </c>
      <c r="Q1148">
        <v>20</v>
      </c>
    </row>
    <row r="1149" spans="1:17" x14ac:dyDescent="0.2">
      <c r="A1149">
        <v>8017702</v>
      </c>
      <c r="C1149" t="s">
        <v>55</v>
      </c>
      <c r="D1149" t="s">
        <v>221</v>
      </c>
      <c r="E1149" t="s">
        <v>1</v>
      </c>
      <c r="F1149" t="s">
        <v>55</v>
      </c>
      <c r="G1149" t="s">
        <v>211</v>
      </c>
      <c r="H1149">
        <v>0</v>
      </c>
      <c r="I1149">
        <v>1.5</v>
      </c>
      <c r="J1149">
        <v>1.5</v>
      </c>
      <c r="K1149">
        <v>10</v>
      </c>
      <c r="L1149" t="s">
        <v>216</v>
      </c>
      <c r="M1149" t="s">
        <v>217</v>
      </c>
      <c r="N1149">
        <v>0.80940000000000001</v>
      </c>
      <c r="O1149" t="s">
        <v>214</v>
      </c>
      <c r="P1149">
        <v>0.80940000000000001</v>
      </c>
      <c r="Q1149">
        <v>20</v>
      </c>
    </row>
    <row r="1150" spans="1:17" x14ac:dyDescent="0.2">
      <c r="A1150">
        <v>8017702</v>
      </c>
      <c r="C1150" t="s">
        <v>55</v>
      </c>
      <c r="D1150" t="s">
        <v>221</v>
      </c>
      <c r="E1150" t="s">
        <v>4</v>
      </c>
      <c r="F1150" t="s">
        <v>55</v>
      </c>
      <c r="G1150" t="s">
        <v>211</v>
      </c>
      <c r="H1150">
        <v>0</v>
      </c>
      <c r="I1150">
        <v>0.3</v>
      </c>
      <c r="J1150">
        <v>0.3</v>
      </c>
      <c r="K1150">
        <v>10</v>
      </c>
      <c r="L1150" t="s">
        <v>219</v>
      </c>
      <c r="M1150" t="s">
        <v>218</v>
      </c>
      <c r="N1150">
        <v>0.80940000000000001</v>
      </c>
      <c r="O1150" t="s">
        <v>214</v>
      </c>
      <c r="P1150">
        <v>0.80940000000000001</v>
      </c>
      <c r="Q1150">
        <v>20</v>
      </c>
    </row>
    <row r="1151" spans="1:17" x14ac:dyDescent="0.2">
      <c r="A1151">
        <v>8017702</v>
      </c>
      <c r="C1151" t="s">
        <v>55</v>
      </c>
      <c r="D1151" t="s">
        <v>221</v>
      </c>
      <c r="E1151" t="s">
        <v>3</v>
      </c>
      <c r="F1151" t="s">
        <v>55</v>
      </c>
      <c r="G1151" t="s">
        <v>211</v>
      </c>
      <c r="H1151">
        <v>0</v>
      </c>
      <c r="I1151">
        <v>0.2</v>
      </c>
      <c r="J1151">
        <v>0.2</v>
      </c>
      <c r="K1151">
        <v>10</v>
      </c>
      <c r="L1151" t="s">
        <v>234</v>
      </c>
      <c r="M1151" t="s">
        <v>220</v>
      </c>
      <c r="N1151">
        <v>0.80940000000000001</v>
      </c>
      <c r="O1151" t="s">
        <v>214</v>
      </c>
      <c r="P1151">
        <v>0.80940000000000001</v>
      </c>
      <c r="Q1151">
        <v>20</v>
      </c>
    </row>
    <row r="1152" spans="1:17" x14ac:dyDescent="0.2">
      <c r="A1152">
        <v>8017702</v>
      </c>
      <c r="C1152" t="s">
        <v>55</v>
      </c>
      <c r="D1152" t="s">
        <v>221</v>
      </c>
      <c r="E1152" t="s">
        <v>13</v>
      </c>
      <c r="F1152" t="s">
        <v>55</v>
      </c>
      <c r="G1152" t="s">
        <v>211</v>
      </c>
      <c r="H1152">
        <v>0</v>
      </c>
      <c r="I1152">
        <v>1</v>
      </c>
      <c r="J1152">
        <v>1</v>
      </c>
      <c r="K1152">
        <v>10</v>
      </c>
      <c r="L1152" t="s">
        <v>219</v>
      </c>
      <c r="M1152" t="s">
        <v>223</v>
      </c>
      <c r="N1152">
        <v>0.80940000000000001</v>
      </c>
      <c r="O1152" t="s">
        <v>214</v>
      </c>
      <c r="P1152">
        <v>0.80940000000000001</v>
      </c>
      <c r="Q1152">
        <v>20</v>
      </c>
    </row>
    <row r="1153" spans="1:17" x14ac:dyDescent="0.2">
      <c r="A1153">
        <v>8017702</v>
      </c>
      <c r="C1153" t="s">
        <v>55</v>
      </c>
      <c r="D1153" t="s">
        <v>221</v>
      </c>
      <c r="E1153" t="s">
        <v>52</v>
      </c>
      <c r="F1153" t="s">
        <v>55</v>
      </c>
      <c r="G1153" t="s">
        <v>211</v>
      </c>
      <c r="H1153">
        <v>0</v>
      </c>
      <c r="I1153">
        <v>0.25</v>
      </c>
      <c r="J1153">
        <v>0.25</v>
      </c>
      <c r="K1153">
        <v>10</v>
      </c>
      <c r="L1153" t="s">
        <v>219</v>
      </c>
      <c r="M1153" t="s">
        <v>224</v>
      </c>
      <c r="N1153">
        <v>0.80940000000000001</v>
      </c>
      <c r="O1153" t="s">
        <v>214</v>
      </c>
      <c r="P1153">
        <v>0.80940000000000001</v>
      </c>
      <c r="Q1153">
        <v>20</v>
      </c>
    </row>
    <row r="1154" spans="1:17" x14ac:dyDescent="0.2">
      <c r="A1154">
        <v>8017702</v>
      </c>
      <c r="C1154" t="s">
        <v>55</v>
      </c>
      <c r="D1154" t="s">
        <v>221</v>
      </c>
      <c r="E1154" t="s">
        <v>311</v>
      </c>
      <c r="F1154" t="s">
        <v>55</v>
      </c>
      <c r="G1154" t="s">
        <v>211</v>
      </c>
      <c r="H1154">
        <v>0</v>
      </c>
      <c r="I1154">
        <v>2</v>
      </c>
      <c r="J1154">
        <v>2</v>
      </c>
      <c r="K1154">
        <v>10</v>
      </c>
      <c r="L1154" t="s">
        <v>219</v>
      </c>
      <c r="M1154" t="s">
        <v>226</v>
      </c>
      <c r="N1154">
        <v>0.80940000000000001</v>
      </c>
      <c r="O1154" t="s">
        <v>214</v>
      </c>
      <c r="P1154">
        <v>0.80940000000000001</v>
      </c>
      <c r="Q1154">
        <v>20</v>
      </c>
    </row>
    <row r="1155" spans="1:17" x14ac:dyDescent="0.2">
      <c r="A1155">
        <v>8017702</v>
      </c>
      <c r="C1155" t="s">
        <v>55</v>
      </c>
      <c r="D1155" t="s">
        <v>221</v>
      </c>
      <c r="E1155" t="s">
        <v>52</v>
      </c>
      <c r="F1155" t="s">
        <v>55</v>
      </c>
      <c r="G1155" t="s">
        <v>211</v>
      </c>
      <c r="H1155">
        <v>0</v>
      </c>
      <c r="I1155">
        <v>0.25</v>
      </c>
      <c r="J1155">
        <v>0.25</v>
      </c>
      <c r="K1155">
        <v>10</v>
      </c>
      <c r="L1155" t="s">
        <v>234</v>
      </c>
      <c r="M1155" t="s">
        <v>227</v>
      </c>
      <c r="N1155">
        <v>0.80940000000000001</v>
      </c>
      <c r="O1155" t="s">
        <v>214</v>
      </c>
      <c r="P1155">
        <v>0.80940000000000001</v>
      </c>
      <c r="Q1155">
        <v>20</v>
      </c>
    </row>
    <row r="1156" spans="1:17" x14ac:dyDescent="0.2">
      <c r="A1156">
        <v>8017702</v>
      </c>
      <c r="C1156" t="s">
        <v>55</v>
      </c>
      <c r="D1156" t="s">
        <v>221</v>
      </c>
      <c r="E1156" t="s">
        <v>22</v>
      </c>
      <c r="F1156" t="s">
        <v>55</v>
      </c>
      <c r="G1156" t="s">
        <v>211</v>
      </c>
      <c r="H1156">
        <v>0</v>
      </c>
      <c r="I1156">
        <v>2</v>
      </c>
      <c r="J1156">
        <v>2</v>
      </c>
      <c r="K1156">
        <v>9</v>
      </c>
      <c r="L1156" t="s">
        <v>219</v>
      </c>
      <c r="M1156" t="s">
        <v>229</v>
      </c>
      <c r="N1156">
        <v>0.80940000000000001</v>
      </c>
      <c r="O1156" t="s">
        <v>214</v>
      </c>
      <c r="P1156">
        <v>0.80940000000000001</v>
      </c>
      <c r="Q1156">
        <v>20</v>
      </c>
    </row>
    <row r="1157" spans="1:17" x14ac:dyDescent="0.2">
      <c r="A1157">
        <v>8017703</v>
      </c>
      <c r="C1157" t="s">
        <v>55</v>
      </c>
      <c r="D1157" t="s">
        <v>221</v>
      </c>
      <c r="E1157" t="s">
        <v>168</v>
      </c>
      <c r="F1157" t="s">
        <v>55</v>
      </c>
      <c r="G1157" t="s">
        <v>222</v>
      </c>
      <c r="H1157">
        <v>0</v>
      </c>
      <c r="I1157">
        <v>0</v>
      </c>
      <c r="J1157">
        <v>0</v>
      </c>
      <c r="K1157">
        <v>20</v>
      </c>
      <c r="L1157" t="s">
        <v>369</v>
      </c>
      <c r="M1157" t="s">
        <v>213</v>
      </c>
      <c r="N1157">
        <v>0.80940000000000001</v>
      </c>
      <c r="O1157" t="s">
        <v>214</v>
      </c>
      <c r="P1157">
        <v>0.80940000000000001</v>
      </c>
      <c r="Q1157">
        <v>20</v>
      </c>
    </row>
    <row r="1158" spans="1:17" x14ac:dyDescent="0.2">
      <c r="A1158">
        <v>8017703</v>
      </c>
      <c r="C1158" t="s">
        <v>55</v>
      </c>
      <c r="D1158" t="s">
        <v>221</v>
      </c>
      <c r="E1158" t="s">
        <v>1</v>
      </c>
      <c r="F1158" t="s">
        <v>55</v>
      </c>
      <c r="G1158" t="s">
        <v>211</v>
      </c>
      <c r="H1158">
        <v>0</v>
      </c>
      <c r="I1158">
        <v>1.5</v>
      </c>
      <c r="J1158">
        <v>1.5</v>
      </c>
      <c r="K1158">
        <v>10</v>
      </c>
      <c r="L1158" t="s">
        <v>228</v>
      </c>
      <c r="M1158" t="s">
        <v>217</v>
      </c>
      <c r="N1158">
        <v>0.80940000000000001</v>
      </c>
      <c r="O1158" t="s">
        <v>214</v>
      </c>
      <c r="P1158">
        <v>0.80940000000000001</v>
      </c>
      <c r="Q1158">
        <v>20</v>
      </c>
    </row>
    <row r="1159" spans="1:17" x14ac:dyDescent="0.2">
      <c r="A1159">
        <v>8017703</v>
      </c>
      <c r="C1159" t="s">
        <v>55</v>
      </c>
      <c r="D1159" t="s">
        <v>221</v>
      </c>
      <c r="E1159" t="s">
        <v>4</v>
      </c>
      <c r="F1159" t="s">
        <v>55</v>
      </c>
      <c r="G1159" t="s">
        <v>211</v>
      </c>
      <c r="H1159">
        <v>0</v>
      </c>
      <c r="I1159">
        <v>0.3</v>
      </c>
      <c r="J1159">
        <v>0.3</v>
      </c>
      <c r="K1159">
        <v>10</v>
      </c>
      <c r="L1159" t="s">
        <v>219</v>
      </c>
      <c r="M1159" t="s">
        <v>218</v>
      </c>
      <c r="N1159">
        <v>0.80940000000000001</v>
      </c>
      <c r="O1159" t="s">
        <v>214</v>
      </c>
      <c r="P1159">
        <v>0.80940000000000001</v>
      </c>
      <c r="Q1159">
        <v>20</v>
      </c>
    </row>
    <row r="1160" spans="1:17" x14ac:dyDescent="0.2">
      <c r="A1160">
        <v>8017703</v>
      </c>
      <c r="C1160" t="s">
        <v>55</v>
      </c>
      <c r="D1160" t="s">
        <v>221</v>
      </c>
      <c r="E1160" t="s">
        <v>3</v>
      </c>
      <c r="F1160" t="s">
        <v>55</v>
      </c>
      <c r="G1160" t="s">
        <v>211</v>
      </c>
      <c r="H1160">
        <v>0</v>
      </c>
      <c r="I1160">
        <v>0.2</v>
      </c>
      <c r="J1160">
        <v>0.2</v>
      </c>
      <c r="K1160">
        <v>9</v>
      </c>
      <c r="L1160" t="s">
        <v>234</v>
      </c>
      <c r="M1160" t="s">
        <v>220</v>
      </c>
      <c r="N1160">
        <v>0.80940000000000001</v>
      </c>
      <c r="O1160" t="s">
        <v>214</v>
      </c>
      <c r="P1160">
        <v>0.80940000000000001</v>
      </c>
      <c r="Q1160">
        <v>20</v>
      </c>
    </row>
    <row r="1161" spans="1:17" x14ac:dyDescent="0.2">
      <c r="A1161">
        <v>8017703</v>
      </c>
      <c r="C1161" t="s">
        <v>55</v>
      </c>
      <c r="D1161" t="s">
        <v>221</v>
      </c>
      <c r="E1161" t="s">
        <v>13</v>
      </c>
      <c r="F1161" t="s">
        <v>55</v>
      </c>
      <c r="G1161" t="s">
        <v>211</v>
      </c>
      <c r="H1161">
        <v>0</v>
      </c>
      <c r="I1161">
        <v>1</v>
      </c>
      <c r="J1161">
        <v>1</v>
      </c>
      <c r="K1161">
        <v>10</v>
      </c>
      <c r="L1161" t="s">
        <v>219</v>
      </c>
      <c r="M1161" t="s">
        <v>223</v>
      </c>
      <c r="N1161">
        <v>0.80940000000000001</v>
      </c>
      <c r="O1161" t="s">
        <v>214</v>
      </c>
      <c r="P1161">
        <v>0.80940000000000001</v>
      </c>
      <c r="Q1161">
        <v>20</v>
      </c>
    </row>
    <row r="1162" spans="1:17" x14ac:dyDescent="0.2">
      <c r="A1162">
        <v>8017703</v>
      </c>
      <c r="C1162" t="s">
        <v>55</v>
      </c>
      <c r="D1162" t="s">
        <v>221</v>
      </c>
      <c r="E1162" t="s">
        <v>52</v>
      </c>
      <c r="F1162" t="s">
        <v>55</v>
      </c>
      <c r="G1162" t="s">
        <v>211</v>
      </c>
      <c r="H1162">
        <v>0</v>
      </c>
      <c r="I1162">
        <v>0.25</v>
      </c>
      <c r="J1162">
        <v>0.25</v>
      </c>
      <c r="K1162">
        <v>10</v>
      </c>
      <c r="L1162" t="s">
        <v>219</v>
      </c>
      <c r="M1162" t="s">
        <v>224</v>
      </c>
      <c r="N1162">
        <v>0.80940000000000001</v>
      </c>
      <c r="O1162" t="s">
        <v>214</v>
      </c>
      <c r="P1162">
        <v>0.80940000000000001</v>
      </c>
      <c r="Q1162">
        <v>20</v>
      </c>
    </row>
    <row r="1163" spans="1:17" x14ac:dyDescent="0.2">
      <c r="A1163">
        <v>8017703</v>
      </c>
      <c r="C1163" t="s">
        <v>55</v>
      </c>
      <c r="D1163" t="s">
        <v>221</v>
      </c>
      <c r="E1163" t="s">
        <v>311</v>
      </c>
      <c r="F1163" t="s">
        <v>55</v>
      </c>
      <c r="G1163" t="s">
        <v>211</v>
      </c>
      <c r="H1163">
        <v>0</v>
      </c>
      <c r="I1163">
        <v>2</v>
      </c>
      <c r="J1163">
        <v>2</v>
      </c>
      <c r="K1163">
        <v>10</v>
      </c>
      <c r="L1163" t="s">
        <v>219</v>
      </c>
      <c r="M1163" t="s">
        <v>226</v>
      </c>
      <c r="N1163">
        <v>0.80940000000000001</v>
      </c>
      <c r="O1163" t="s">
        <v>214</v>
      </c>
      <c r="P1163">
        <v>0.80940000000000001</v>
      </c>
      <c r="Q1163">
        <v>20</v>
      </c>
    </row>
    <row r="1164" spans="1:17" x14ac:dyDescent="0.2">
      <c r="A1164">
        <v>8017703</v>
      </c>
      <c r="C1164" t="s">
        <v>55</v>
      </c>
      <c r="D1164" t="s">
        <v>221</v>
      </c>
      <c r="E1164" t="s">
        <v>52</v>
      </c>
      <c r="F1164" t="s">
        <v>55</v>
      </c>
      <c r="G1164" t="s">
        <v>211</v>
      </c>
      <c r="H1164">
        <v>0</v>
      </c>
      <c r="I1164">
        <v>0.25</v>
      </c>
      <c r="J1164">
        <v>0.25</v>
      </c>
      <c r="K1164">
        <v>10</v>
      </c>
      <c r="L1164" t="s">
        <v>234</v>
      </c>
      <c r="M1164" t="s">
        <v>227</v>
      </c>
      <c r="N1164">
        <v>0.80940000000000001</v>
      </c>
      <c r="O1164" t="s">
        <v>214</v>
      </c>
      <c r="P1164">
        <v>0.80940000000000001</v>
      </c>
      <c r="Q1164">
        <v>20</v>
      </c>
    </row>
    <row r="1165" spans="1:17" x14ac:dyDescent="0.2">
      <c r="A1165">
        <v>8017703</v>
      </c>
      <c r="C1165" t="s">
        <v>55</v>
      </c>
      <c r="D1165" t="s">
        <v>221</v>
      </c>
      <c r="E1165" t="s">
        <v>22</v>
      </c>
      <c r="F1165" t="s">
        <v>55</v>
      </c>
      <c r="G1165" t="s">
        <v>211</v>
      </c>
      <c r="H1165">
        <v>0</v>
      </c>
      <c r="I1165">
        <v>2</v>
      </c>
      <c r="J1165">
        <v>2</v>
      </c>
      <c r="K1165">
        <v>9</v>
      </c>
      <c r="L1165" t="s">
        <v>219</v>
      </c>
      <c r="M1165" t="s">
        <v>229</v>
      </c>
      <c r="N1165">
        <v>0.80940000000000001</v>
      </c>
      <c r="O1165" t="s">
        <v>214</v>
      </c>
      <c r="P1165">
        <v>0.80940000000000001</v>
      </c>
      <c r="Q1165">
        <v>20</v>
      </c>
    </row>
    <row r="1166" spans="1:17" x14ac:dyDescent="0.2">
      <c r="A1166">
        <v>8017704</v>
      </c>
      <c r="C1166" t="s">
        <v>55</v>
      </c>
      <c r="D1166" t="s">
        <v>221</v>
      </c>
      <c r="E1166" t="s">
        <v>168</v>
      </c>
      <c r="F1166" t="s">
        <v>55</v>
      </c>
      <c r="G1166" t="s">
        <v>222</v>
      </c>
      <c r="H1166">
        <v>0</v>
      </c>
      <c r="I1166">
        <v>0</v>
      </c>
      <c r="J1166">
        <v>0</v>
      </c>
      <c r="K1166">
        <v>20</v>
      </c>
      <c r="L1166" t="s">
        <v>369</v>
      </c>
      <c r="M1166" t="s">
        <v>213</v>
      </c>
      <c r="N1166">
        <v>2.0234000000000001</v>
      </c>
      <c r="O1166" t="s">
        <v>214</v>
      </c>
      <c r="P1166">
        <v>2.0234000000000001</v>
      </c>
      <c r="Q1166">
        <v>20</v>
      </c>
    </row>
    <row r="1167" spans="1:17" x14ac:dyDescent="0.2">
      <c r="A1167">
        <v>8017704</v>
      </c>
      <c r="C1167" t="s">
        <v>55</v>
      </c>
      <c r="D1167" t="s">
        <v>221</v>
      </c>
      <c r="E1167" t="s">
        <v>1</v>
      </c>
      <c r="F1167" t="s">
        <v>55</v>
      </c>
      <c r="G1167" t="s">
        <v>211</v>
      </c>
      <c r="H1167">
        <v>0</v>
      </c>
      <c r="I1167">
        <v>1.5</v>
      </c>
      <c r="J1167">
        <v>1.5</v>
      </c>
      <c r="K1167">
        <v>10</v>
      </c>
      <c r="L1167" t="s">
        <v>216</v>
      </c>
      <c r="M1167" t="s">
        <v>217</v>
      </c>
      <c r="N1167">
        <v>2.0234000000000001</v>
      </c>
      <c r="O1167" t="s">
        <v>214</v>
      </c>
      <c r="P1167">
        <v>2.0234000000000001</v>
      </c>
      <c r="Q1167">
        <v>20</v>
      </c>
    </row>
    <row r="1168" spans="1:17" x14ac:dyDescent="0.2">
      <c r="A1168">
        <v>8017704</v>
      </c>
      <c r="C1168" t="s">
        <v>55</v>
      </c>
      <c r="D1168" t="s">
        <v>221</v>
      </c>
      <c r="E1168" t="s">
        <v>11</v>
      </c>
      <c r="F1168" t="s">
        <v>55</v>
      </c>
      <c r="G1168" t="s">
        <v>211</v>
      </c>
      <c r="H1168">
        <v>0</v>
      </c>
      <c r="I1168">
        <v>1</v>
      </c>
      <c r="J1168">
        <v>1</v>
      </c>
      <c r="K1168">
        <v>10</v>
      </c>
      <c r="L1168" t="s">
        <v>228</v>
      </c>
      <c r="M1168" t="s">
        <v>218</v>
      </c>
      <c r="N1168">
        <v>2.0234000000000001</v>
      </c>
      <c r="O1168" t="s">
        <v>214</v>
      </c>
      <c r="P1168">
        <v>2.0234000000000001</v>
      </c>
      <c r="Q1168">
        <v>20</v>
      </c>
    </row>
    <row r="1169" spans="1:17" x14ac:dyDescent="0.2">
      <c r="A1169">
        <v>8017704</v>
      </c>
      <c r="C1169" t="s">
        <v>55</v>
      </c>
      <c r="D1169" t="s">
        <v>221</v>
      </c>
      <c r="E1169" t="s">
        <v>4</v>
      </c>
      <c r="F1169" t="s">
        <v>55</v>
      </c>
      <c r="G1169" t="s">
        <v>211</v>
      </c>
      <c r="H1169">
        <v>0</v>
      </c>
      <c r="I1169">
        <v>0.3</v>
      </c>
      <c r="J1169">
        <v>0.3</v>
      </c>
      <c r="K1169">
        <v>10</v>
      </c>
      <c r="L1169" t="s">
        <v>219</v>
      </c>
      <c r="M1169" t="s">
        <v>220</v>
      </c>
      <c r="N1169">
        <v>2.0234000000000001</v>
      </c>
      <c r="O1169" t="s">
        <v>214</v>
      </c>
      <c r="P1169">
        <v>2.0234000000000001</v>
      </c>
      <c r="Q1169">
        <v>20</v>
      </c>
    </row>
    <row r="1170" spans="1:17" x14ac:dyDescent="0.2">
      <c r="A1170">
        <v>8017704</v>
      </c>
      <c r="C1170" t="s">
        <v>55</v>
      </c>
      <c r="D1170" t="s">
        <v>221</v>
      </c>
      <c r="E1170" t="s">
        <v>3</v>
      </c>
      <c r="F1170" t="s">
        <v>55</v>
      </c>
      <c r="G1170" t="s">
        <v>211</v>
      </c>
      <c r="H1170">
        <v>0</v>
      </c>
      <c r="I1170">
        <v>0.2</v>
      </c>
      <c r="J1170">
        <v>0.2</v>
      </c>
      <c r="K1170">
        <v>9</v>
      </c>
      <c r="L1170" t="s">
        <v>234</v>
      </c>
      <c r="M1170" t="s">
        <v>223</v>
      </c>
      <c r="N1170">
        <v>2.0234000000000001</v>
      </c>
      <c r="O1170" t="s">
        <v>214</v>
      </c>
      <c r="P1170">
        <v>2.0234000000000001</v>
      </c>
      <c r="Q1170">
        <v>20</v>
      </c>
    </row>
    <row r="1171" spans="1:17" x14ac:dyDescent="0.2">
      <c r="A1171">
        <v>8017704</v>
      </c>
      <c r="C1171" t="s">
        <v>55</v>
      </c>
      <c r="D1171" t="s">
        <v>221</v>
      </c>
      <c r="E1171" t="s">
        <v>13</v>
      </c>
      <c r="F1171" t="s">
        <v>55</v>
      </c>
      <c r="G1171" t="s">
        <v>211</v>
      </c>
      <c r="H1171">
        <v>0</v>
      </c>
      <c r="I1171">
        <v>1</v>
      </c>
      <c r="J1171">
        <v>1</v>
      </c>
      <c r="K1171">
        <v>10</v>
      </c>
      <c r="L1171" t="s">
        <v>219</v>
      </c>
      <c r="M1171" t="s">
        <v>224</v>
      </c>
      <c r="N1171">
        <v>2.0234000000000001</v>
      </c>
      <c r="O1171" t="s">
        <v>214</v>
      </c>
      <c r="P1171">
        <v>2.0234000000000001</v>
      </c>
      <c r="Q1171">
        <v>20</v>
      </c>
    </row>
    <row r="1172" spans="1:17" x14ac:dyDescent="0.2">
      <c r="A1172">
        <v>8017704</v>
      </c>
      <c r="C1172" t="s">
        <v>55</v>
      </c>
      <c r="D1172" t="s">
        <v>221</v>
      </c>
      <c r="E1172" t="s">
        <v>52</v>
      </c>
      <c r="F1172" t="s">
        <v>55</v>
      </c>
      <c r="G1172" t="s">
        <v>211</v>
      </c>
      <c r="H1172">
        <v>0</v>
      </c>
      <c r="I1172">
        <v>0.25</v>
      </c>
      <c r="J1172">
        <v>0.25</v>
      </c>
      <c r="K1172">
        <v>10</v>
      </c>
      <c r="L1172" t="s">
        <v>234</v>
      </c>
      <c r="M1172" t="s">
        <v>226</v>
      </c>
      <c r="N1172">
        <v>2.0234000000000001</v>
      </c>
      <c r="O1172" t="s">
        <v>214</v>
      </c>
      <c r="P1172">
        <v>2.0234000000000001</v>
      </c>
      <c r="Q1172">
        <v>20</v>
      </c>
    </row>
    <row r="1173" spans="1:17" x14ac:dyDescent="0.2">
      <c r="A1173">
        <v>8017704</v>
      </c>
      <c r="C1173" t="s">
        <v>55</v>
      </c>
      <c r="D1173" t="s">
        <v>221</v>
      </c>
      <c r="E1173" t="s">
        <v>311</v>
      </c>
      <c r="F1173" t="s">
        <v>55</v>
      </c>
      <c r="G1173" t="s">
        <v>211</v>
      </c>
      <c r="H1173">
        <v>0</v>
      </c>
      <c r="I1173">
        <v>2</v>
      </c>
      <c r="J1173">
        <v>2</v>
      </c>
      <c r="K1173">
        <v>10</v>
      </c>
      <c r="L1173" t="s">
        <v>219</v>
      </c>
      <c r="M1173" t="s">
        <v>227</v>
      </c>
      <c r="N1173">
        <v>2.0234000000000001</v>
      </c>
      <c r="O1173" t="s">
        <v>214</v>
      </c>
      <c r="P1173">
        <v>2.0234000000000001</v>
      </c>
      <c r="Q1173">
        <v>20</v>
      </c>
    </row>
    <row r="1174" spans="1:17" x14ac:dyDescent="0.2">
      <c r="A1174">
        <v>8017704</v>
      </c>
      <c r="C1174" t="s">
        <v>55</v>
      </c>
      <c r="D1174" t="s">
        <v>221</v>
      </c>
      <c r="E1174" t="s">
        <v>52</v>
      </c>
      <c r="F1174" t="s">
        <v>55</v>
      </c>
      <c r="G1174" t="s">
        <v>211</v>
      </c>
      <c r="H1174">
        <v>0</v>
      </c>
      <c r="I1174">
        <v>0.25</v>
      </c>
      <c r="J1174">
        <v>0.25</v>
      </c>
      <c r="K1174">
        <v>10</v>
      </c>
      <c r="L1174" t="s">
        <v>234</v>
      </c>
      <c r="M1174" t="s">
        <v>229</v>
      </c>
      <c r="N1174">
        <v>2.0234000000000001</v>
      </c>
      <c r="O1174" t="s">
        <v>214</v>
      </c>
      <c r="P1174">
        <v>2.0234000000000001</v>
      </c>
      <c r="Q1174">
        <v>20</v>
      </c>
    </row>
    <row r="1175" spans="1:17" x14ac:dyDescent="0.2">
      <c r="A1175">
        <v>8017704</v>
      </c>
      <c r="C1175" t="s">
        <v>55</v>
      </c>
      <c r="D1175" t="s">
        <v>221</v>
      </c>
      <c r="E1175" t="s">
        <v>22</v>
      </c>
      <c r="F1175" t="s">
        <v>55</v>
      </c>
      <c r="G1175" t="s">
        <v>211</v>
      </c>
      <c r="H1175">
        <v>0</v>
      </c>
      <c r="I1175">
        <v>2</v>
      </c>
      <c r="J1175">
        <v>2</v>
      </c>
      <c r="K1175">
        <v>9</v>
      </c>
      <c r="L1175" t="s">
        <v>219</v>
      </c>
      <c r="M1175" t="s">
        <v>237</v>
      </c>
      <c r="N1175">
        <v>2.0234000000000001</v>
      </c>
      <c r="O1175" t="s">
        <v>214</v>
      </c>
      <c r="P1175">
        <v>2.0234000000000001</v>
      </c>
      <c r="Q1175">
        <v>20</v>
      </c>
    </row>
    <row r="1176" spans="1:17" x14ac:dyDescent="0.2">
      <c r="A1176">
        <v>8017705</v>
      </c>
      <c r="C1176" t="s">
        <v>55</v>
      </c>
      <c r="D1176" t="s">
        <v>221</v>
      </c>
      <c r="E1176" t="s">
        <v>168</v>
      </c>
      <c r="F1176" t="s">
        <v>55</v>
      </c>
      <c r="G1176" t="s">
        <v>222</v>
      </c>
      <c r="H1176">
        <v>0</v>
      </c>
      <c r="I1176">
        <v>0</v>
      </c>
      <c r="J1176">
        <v>0</v>
      </c>
      <c r="K1176">
        <v>20</v>
      </c>
      <c r="L1176" t="s">
        <v>369</v>
      </c>
      <c r="M1176" t="s">
        <v>213</v>
      </c>
      <c r="N1176">
        <v>0.4047</v>
      </c>
      <c r="O1176" t="s">
        <v>214</v>
      </c>
      <c r="P1176">
        <v>0.4047</v>
      </c>
      <c r="Q1176">
        <v>20</v>
      </c>
    </row>
    <row r="1177" spans="1:17" x14ac:dyDescent="0.2">
      <c r="A1177">
        <v>8017705</v>
      </c>
      <c r="C1177" t="s">
        <v>55</v>
      </c>
      <c r="D1177" t="s">
        <v>221</v>
      </c>
      <c r="E1177" t="s">
        <v>1</v>
      </c>
      <c r="F1177" t="s">
        <v>55</v>
      </c>
      <c r="G1177" t="s">
        <v>211</v>
      </c>
      <c r="H1177">
        <v>0</v>
      </c>
      <c r="I1177">
        <v>1.5</v>
      </c>
      <c r="J1177">
        <v>1.5</v>
      </c>
      <c r="K1177">
        <v>10</v>
      </c>
      <c r="L1177" t="s">
        <v>216</v>
      </c>
      <c r="M1177" t="s">
        <v>217</v>
      </c>
      <c r="N1177">
        <v>0.4047</v>
      </c>
      <c r="O1177" t="s">
        <v>214</v>
      </c>
      <c r="P1177">
        <v>0.4047</v>
      </c>
      <c r="Q1177">
        <v>20</v>
      </c>
    </row>
    <row r="1178" spans="1:17" x14ac:dyDescent="0.2">
      <c r="A1178">
        <v>8017705</v>
      </c>
      <c r="C1178" t="s">
        <v>55</v>
      </c>
      <c r="D1178" t="s">
        <v>221</v>
      </c>
      <c r="E1178" t="s">
        <v>4</v>
      </c>
      <c r="F1178" t="s">
        <v>55</v>
      </c>
      <c r="G1178" t="s">
        <v>211</v>
      </c>
      <c r="H1178">
        <v>0</v>
      </c>
      <c r="I1178">
        <v>0.3</v>
      </c>
      <c r="J1178">
        <v>0.3</v>
      </c>
      <c r="K1178">
        <v>10</v>
      </c>
      <c r="L1178" t="s">
        <v>219</v>
      </c>
      <c r="M1178" t="s">
        <v>218</v>
      </c>
      <c r="N1178">
        <v>0.4047</v>
      </c>
      <c r="O1178" t="s">
        <v>214</v>
      </c>
      <c r="P1178">
        <v>0.4047</v>
      </c>
      <c r="Q1178">
        <v>20</v>
      </c>
    </row>
    <row r="1179" spans="1:17" x14ac:dyDescent="0.2">
      <c r="A1179">
        <v>8017705</v>
      </c>
      <c r="C1179" t="s">
        <v>55</v>
      </c>
      <c r="D1179" t="s">
        <v>221</v>
      </c>
      <c r="E1179" t="s">
        <v>3</v>
      </c>
      <c r="F1179" t="s">
        <v>55</v>
      </c>
      <c r="G1179" t="s">
        <v>211</v>
      </c>
      <c r="H1179">
        <v>0</v>
      </c>
      <c r="I1179">
        <v>0.2</v>
      </c>
      <c r="J1179">
        <v>0.2</v>
      </c>
      <c r="K1179">
        <v>9</v>
      </c>
      <c r="L1179" t="s">
        <v>234</v>
      </c>
      <c r="M1179" t="s">
        <v>220</v>
      </c>
      <c r="N1179">
        <v>0.4047</v>
      </c>
      <c r="O1179" t="s">
        <v>214</v>
      </c>
      <c r="P1179">
        <v>0.4047</v>
      </c>
      <c r="Q1179">
        <v>20</v>
      </c>
    </row>
    <row r="1180" spans="1:17" x14ac:dyDescent="0.2">
      <c r="A1180">
        <v>8017705</v>
      </c>
      <c r="C1180" t="s">
        <v>55</v>
      </c>
      <c r="D1180" t="s">
        <v>221</v>
      </c>
      <c r="E1180" t="s">
        <v>13</v>
      </c>
      <c r="F1180" t="s">
        <v>55</v>
      </c>
      <c r="G1180" t="s">
        <v>211</v>
      </c>
      <c r="H1180">
        <v>0</v>
      </c>
      <c r="I1180">
        <v>1</v>
      </c>
      <c r="J1180">
        <v>1</v>
      </c>
      <c r="K1180">
        <v>10</v>
      </c>
      <c r="L1180" t="s">
        <v>219</v>
      </c>
      <c r="M1180" t="s">
        <v>223</v>
      </c>
      <c r="N1180">
        <v>0.4047</v>
      </c>
      <c r="O1180" t="s">
        <v>214</v>
      </c>
      <c r="P1180">
        <v>0.4047</v>
      </c>
      <c r="Q1180">
        <v>20</v>
      </c>
    </row>
    <row r="1181" spans="1:17" x14ac:dyDescent="0.2">
      <c r="A1181">
        <v>8017705</v>
      </c>
      <c r="C1181" t="s">
        <v>55</v>
      </c>
      <c r="D1181" t="s">
        <v>221</v>
      </c>
      <c r="E1181" t="s">
        <v>52</v>
      </c>
      <c r="F1181" t="s">
        <v>55</v>
      </c>
      <c r="G1181" t="s">
        <v>211</v>
      </c>
      <c r="H1181">
        <v>0</v>
      </c>
      <c r="I1181">
        <v>0.25</v>
      </c>
      <c r="J1181">
        <v>0.25</v>
      </c>
      <c r="K1181">
        <v>10</v>
      </c>
      <c r="L1181" t="s">
        <v>234</v>
      </c>
      <c r="M1181" t="s">
        <v>224</v>
      </c>
      <c r="N1181">
        <v>0.4047</v>
      </c>
      <c r="O1181" t="s">
        <v>214</v>
      </c>
      <c r="P1181">
        <v>0.4047</v>
      </c>
      <c r="Q1181">
        <v>20</v>
      </c>
    </row>
    <row r="1182" spans="1:17" x14ac:dyDescent="0.2">
      <c r="A1182">
        <v>8017705</v>
      </c>
      <c r="C1182" t="s">
        <v>55</v>
      </c>
      <c r="D1182" t="s">
        <v>221</v>
      </c>
      <c r="E1182" t="s">
        <v>311</v>
      </c>
      <c r="F1182" t="s">
        <v>55</v>
      </c>
      <c r="G1182" t="s">
        <v>211</v>
      </c>
      <c r="H1182">
        <v>0</v>
      </c>
      <c r="I1182">
        <v>2</v>
      </c>
      <c r="J1182">
        <v>2</v>
      </c>
      <c r="K1182">
        <v>10</v>
      </c>
      <c r="L1182" t="s">
        <v>219</v>
      </c>
      <c r="M1182" t="s">
        <v>226</v>
      </c>
      <c r="N1182">
        <v>0.4047</v>
      </c>
      <c r="O1182" t="s">
        <v>214</v>
      </c>
      <c r="P1182">
        <v>0.4047</v>
      </c>
      <c r="Q1182">
        <v>20</v>
      </c>
    </row>
    <row r="1183" spans="1:17" x14ac:dyDescent="0.2">
      <c r="A1183">
        <v>8017705</v>
      </c>
      <c r="C1183" t="s">
        <v>55</v>
      </c>
      <c r="D1183" t="s">
        <v>221</v>
      </c>
      <c r="E1183" t="s">
        <v>13</v>
      </c>
      <c r="F1183" t="s">
        <v>55</v>
      </c>
      <c r="G1183" t="s">
        <v>211</v>
      </c>
      <c r="H1183">
        <v>0</v>
      </c>
      <c r="I1183">
        <v>1</v>
      </c>
      <c r="J1183">
        <v>1</v>
      </c>
      <c r="K1183">
        <v>10</v>
      </c>
      <c r="L1183" t="s">
        <v>219</v>
      </c>
      <c r="M1183" t="s">
        <v>227</v>
      </c>
      <c r="N1183">
        <v>0.4047</v>
      </c>
      <c r="O1183" t="s">
        <v>214</v>
      </c>
      <c r="P1183">
        <v>0.4047</v>
      </c>
      <c r="Q1183">
        <v>20</v>
      </c>
    </row>
    <row r="1184" spans="1:17" x14ac:dyDescent="0.2">
      <c r="A1184">
        <v>8017705</v>
      </c>
      <c r="C1184" t="s">
        <v>55</v>
      </c>
      <c r="D1184" t="s">
        <v>221</v>
      </c>
      <c r="E1184" t="s">
        <v>52</v>
      </c>
      <c r="F1184" t="s">
        <v>55</v>
      </c>
      <c r="G1184" t="s">
        <v>211</v>
      </c>
      <c r="H1184">
        <v>0</v>
      </c>
      <c r="I1184">
        <v>0.25</v>
      </c>
      <c r="J1184">
        <v>0.25</v>
      </c>
      <c r="K1184">
        <v>10</v>
      </c>
      <c r="L1184" t="s">
        <v>234</v>
      </c>
      <c r="M1184" t="s">
        <v>229</v>
      </c>
      <c r="N1184">
        <v>0.4047</v>
      </c>
      <c r="O1184" t="s">
        <v>214</v>
      </c>
      <c r="P1184">
        <v>0.4047</v>
      </c>
      <c r="Q1184">
        <v>20</v>
      </c>
    </row>
    <row r="1185" spans="1:17" x14ac:dyDescent="0.2">
      <c r="A1185">
        <v>8017705</v>
      </c>
      <c r="C1185" t="s">
        <v>55</v>
      </c>
      <c r="D1185" t="s">
        <v>221</v>
      </c>
      <c r="E1185" t="s">
        <v>22</v>
      </c>
      <c r="F1185" t="s">
        <v>55</v>
      </c>
      <c r="G1185" t="s">
        <v>211</v>
      </c>
      <c r="H1185">
        <v>0</v>
      </c>
      <c r="I1185">
        <v>2</v>
      </c>
      <c r="J1185">
        <v>2</v>
      </c>
      <c r="K1185">
        <v>9</v>
      </c>
      <c r="L1185" t="s">
        <v>219</v>
      </c>
      <c r="M1185" t="s">
        <v>237</v>
      </c>
      <c r="N1185">
        <v>0.4047</v>
      </c>
      <c r="O1185" t="s">
        <v>214</v>
      </c>
      <c r="P1185">
        <v>0.4047</v>
      </c>
      <c r="Q1185">
        <v>20</v>
      </c>
    </row>
    <row r="1186" spans="1:17" x14ac:dyDescent="0.2">
      <c r="A1186">
        <v>8017706</v>
      </c>
      <c r="C1186" t="s">
        <v>55</v>
      </c>
      <c r="D1186" t="s">
        <v>221</v>
      </c>
      <c r="E1186" t="s">
        <v>168</v>
      </c>
      <c r="F1186" t="s">
        <v>55</v>
      </c>
      <c r="G1186" t="s">
        <v>222</v>
      </c>
      <c r="H1186">
        <v>0</v>
      </c>
      <c r="I1186">
        <v>0</v>
      </c>
      <c r="J1186">
        <v>0</v>
      </c>
      <c r="K1186">
        <v>20</v>
      </c>
      <c r="L1186" t="s">
        <v>369</v>
      </c>
      <c r="M1186" t="s">
        <v>213</v>
      </c>
      <c r="N1186">
        <v>3.2374000000000001</v>
      </c>
      <c r="O1186" t="s">
        <v>214</v>
      </c>
      <c r="P1186">
        <v>3.2374000000000001</v>
      </c>
      <c r="Q1186">
        <v>20</v>
      </c>
    </row>
    <row r="1187" spans="1:17" x14ac:dyDescent="0.2">
      <c r="A1187">
        <v>8017706</v>
      </c>
      <c r="C1187" t="s">
        <v>55</v>
      </c>
      <c r="D1187" t="s">
        <v>221</v>
      </c>
      <c r="E1187" t="s">
        <v>1</v>
      </c>
      <c r="F1187" t="s">
        <v>55</v>
      </c>
      <c r="G1187" t="s">
        <v>211</v>
      </c>
      <c r="H1187">
        <v>0</v>
      </c>
      <c r="I1187">
        <v>1.5</v>
      </c>
      <c r="J1187">
        <v>1.5</v>
      </c>
      <c r="K1187">
        <v>10</v>
      </c>
      <c r="L1187" t="s">
        <v>216</v>
      </c>
      <c r="M1187" t="s">
        <v>217</v>
      </c>
      <c r="N1187">
        <v>3.2374000000000001</v>
      </c>
      <c r="O1187" t="s">
        <v>214</v>
      </c>
      <c r="P1187">
        <v>3.2374000000000001</v>
      </c>
      <c r="Q1187">
        <v>20</v>
      </c>
    </row>
    <row r="1188" spans="1:17" x14ac:dyDescent="0.2">
      <c r="A1188">
        <v>8017706</v>
      </c>
      <c r="C1188" t="s">
        <v>55</v>
      </c>
      <c r="D1188" t="s">
        <v>221</v>
      </c>
      <c r="E1188" t="s">
        <v>3</v>
      </c>
      <c r="F1188" t="s">
        <v>55</v>
      </c>
      <c r="G1188" t="s">
        <v>211</v>
      </c>
      <c r="H1188">
        <v>0</v>
      </c>
      <c r="I1188">
        <v>0.2</v>
      </c>
      <c r="J1188">
        <v>0.2</v>
      </c>
      <c r="K1188">
        <v>9</v>
      </c>
      <c r="L1188" t="s">
        <v>234</v>
      </c>
      <c r="M1188" t="s">
        <v>218</v>
      </c>
      <c r="N1188">
        <v>3.2374000000000001</v>
      </c>
      <c r="O1188" t="s">
        <v>214</v>
      </c>
      <c r="P1188">
        <v>3.2374000000000001</v>
      </c>
      <c r="Q1188">
        <v>20</v>
      </c>
    </row>
    <row r="1189" spans="1:17" x14ac:dyDescent="0.2">
      <c r="A1189">
        <v>8017706</v>
      </c>
      <c r="C1189" t="s">
        <v>55</v>
      </c>
      <c r="D1189" t="s">
        <v>221</v>
      </c>
      <c r="E1189" t="s">
        <v>4</v>
      </c>
      <c r="F1189" t="s">
        <v>55</v>
      </c>
      <c r="G1189" t="s">
        <v>211</v>
      </c>
      <c r="H1189">
        <v>0</v>
      </c>
      <c r="I1189">
        <v>0.3</v>
      </c>
      <c r="J1189">
        <v>0.3</v>
      </c>
      <c r="K1189">
        <v>10</v>
      </c>
      <c r="L1189" t="s">
        <v>219</v>
      </c>
      <c r="M1189" t="s">
        <v>220</v>
      </c>
      <c r="N1189">
        <v>3.2374000000000001</v>
      </c>
      <c r="O1189" t="s">
        <v>214</v>
      </c>
      <c r="P1189">
        <v>3.2374000000000001</v>
      </c>
      <c r="Q1189">
        <v>20</v>
      </c>
    </row>
    <row r="1190" spans="1:17" x14ac:dyDescent="0.2">
      <c r="A1190">
        <v>8017706</v>
      </c>
      <c r="C1190" t="s">
        <v>55</v>
      </c>
      <c r="D1190" t="s">
        <v>221</v>
      </c>
      <c r="E1190" t="s">
        <v>52</v>
      </c>
      <c r="F1190" t="s">
        <v>55</v>
      </c>
      <c r="G1190" t="s">
        <v>211</v>
      </c>
      <c r="H1190">
        <v>0</v>
      </c>
      <c r="I1190">
        <v>0.25</v>
      </c>
      <c r="J1190">
        <v>0.25</v>
      </c>
      <c r="K1190">
        <v>10</v>
      </c>
      <c r="L1190" t="s">
        <v>234</v>
      </c>
      <c r="M1190" t="s">
        <v>223</v>
      </c>
      <c r="N1190">
        <v>3.2374000000000001</v>
      </c>
      <c r="O1190" t="s">
        <v>214</v>
      </c>
      <c r="P1190">
        <v>3.2374000000000001</v>
      </c>
      <c r="Q1190">
        <v>20</v>
      </c>
    </row>
    <row r="1191" spans="1:17" x14ac:dyDescent="0.2">
      <c r="A1191">
        <v>8017706</v>
      </c>
      <c r="C1191" t="s">
        <v>55</v>
      </c>
      <c r="D1191" t="s">
        <v>221</v>
      </c>
      <c r="E1191" t="s">
        <v>13</v>
      </c>
      <c r="F1191" t="s">
        <v>55</v>
      </c>
      <c r="G1191" t="s">
        <v>211</v>
      </c>
      <c r="H1191">
        <v>0</v>
      </c>
      <c r="I1191">
        <v>1</v>
      </c>
      <c r="J1191">
        <v>1</v>
      </c>
      <c r="K1191">
        <v>10</v>
      </c>
      <c r="L1191" t="s">
        <v>219</v>
      </c>
      <c r="M1191" t="s">
        <v>224</v>
      </c>
      <c r="N1191">
        <v>3.2374000000000001</v>
      </c>
      <c r="O1191" t="s">
        <v>214</v>
      </c>
      <c r="P1191">
        <v>3.2374000000000001</v>
      </c>
      <c r="Q1191">
        <v>20</v>
      </c>
    </row>
    <row r="1192" spans="1:17" x14ac:dyDescent="0.2">
      <c r="A1192">
        <v>8017706</v>
      </c>
      <c r="C1192" t="s">
        <v>55</v>
      </c>
      <c r="D1192" t="s">
        <v>221</v>
      </c>
      <c r="E1192" t="s">
        <v>311</v>
      </c>
      <c r="F1192" t="s">
        <v>55</v>
      </c>
      <c r="G1192" t="s">
        <v>211</v>
      </c>
      <c r="H1192">
        <v>0</v>
      </c>
      <c r="I1192">
        <v>2</v>
      </c>
      <c r="J1192">
        <v>2</v>
      </c>
      <c r="K1192">
        <v>10</v>
      </c>
      <c r="L1192" t="s">
        <v>219</v>
      </c>
      <c r="M1192" t="s">
        <v>226</v>
      </c>
      <c r="N1192">
        <v>3.2374000000000001</v>
      </c>
      <c r="O1192" t="s">
        <v>214</v>
      </c>
      <c r="P1192">
        <v>3.2374000000000001</v>
      </c>
      <c r="Q1192">
        <v>20</v>
      </c>
    </row>
    <row r="1193" spans="1:17" x14ac:dyDescent="0.2">
      <c r="A1193">
        <v>8017706</v>
      </c>
      <c r="C1193" t="s">
        <v>55</v>
      </c>
      <c r="D1193" t="s">
        <v>221</v>
      </c>
      <c r="E1193" t="s">
        <v>52</v>
      </c>
      <c r="F1193" t="s">
        <v>55</v>
      </c>
      <c r="G1193" t="s">
        <v>211</v>
      </c>
      <c r="H1193">
        <v>0</v>
      </c>
      <c r="I1193">
        <v>0.25</v>
      </c>
      <c r="J1193">
        <v>0.25</v>
      </c>
      <c r="K1193">
        <v>10</v>
      </c>
      <c r="L1193" t="s">
        <v>234</v>
      </c>
      <c r="M1193" t="s">
        <v>227</v>
      </c>
      <c r="N1193">
        <v>3.2374000000000001</v>
      </c>
      <c r="O1193" t="s">
        <v>214</v>
      </c>
      <c r="P1193">
        <v>3.2374000000000001</v>
      </c>
      <c r="Q1193">
        <v>20</v>
      </c>
    </row>
    <row r="1194" spans="1:17" x14ac:dyDescent="0.2">
      <c r="A1194">
        <v>8017706</v>
      </c>
      <c r="C1194" t="s">
        <v>55</v>
      </c>
      <c r="D1194" t="s">
        <v>221</v>
      </c>
      <c r="E1194" t="s">
        <v>22</v>
      </c>
      <c r="F1194" t="s">
        <v>55</v>
      </c>
      <c r="G1194" t="s">
        <v>211</v>
      </c>
      <c r="H1194">
        <v>0</v>
      </c>
      <c r="I1194">
        <v>2</v>
      </c>
      <c r="J1194">
        <v>2</v>
      </c>
      <c r="K1194">
        <v>9</v>
      </c>
      <c r="L1194" t="s">
        <v>219</v>
      </c>
      <c r="M1194" t="s">
        <v>229</v>
      </c>
      <c r="N1194">
        <v>3.2374000000000001</v>
      </c>
      <c r="O1194" t="s">
        <v>214</v>
      </c>
      <c r="P1194">
        <v>3.2374000000000001</v>
      </c>
      <c r="Q1194">
        <v>20</v>
      </c>
    </row>
    <row r="1195" spans="1:17" x14ac:dyDescent="0.2">
      <c r="A1195">
        <v>8017707</v>
      </c>
      <c r="C1195" t="s">
        <v>55</v>
      </c>
      <c r="D1195" t="s">
        <v>221</v>
      </c>
      <c r="E1195" t="s">
        <v>168</v>
      </c>
      <c r="F1195" t="s">
        <v>55</v>
      </c>
      <c r="G1195" t="s">
        <v>222</v>
      </c>
      <c r="H1195">
        <v>0</v>
      </c>
      <c r="I1195">
        <v>0</v>
      </c>
      <c r="J1195">
        <v>0</v>
      </c>
      <c r="K1195">
        <v>20</v>
      </c>
      <c r="L1195" t="s">
        <v>369</v>
      </c>
      <c r="M1195" t="s">
        <v>213</v>
      </c>
      <c r="N1195">
        <v>4.0468000000000002</v>
      </c>
      <c r="O1195" t="s">
        <v>214</v>
      </c>
      <c r="P1195">
        <v>4.0468000000000002</v>
      </c>
      <c r="Q1195">
        <v>20</v>
      </c>
    </row>
    <row r="1196" spans="1:17" x14ac:dyDescent="0.2">
      <c r="A1196">
        <v>8017707</v>
      </c>
      <c r="C1196" t="s">
        <v>55</v>
      </c>
      <c r="D1196" t="s">
        <v>221</v>
      </c>
      <c r="E1196" t="s">
        <v>1</v>
      </c>
      <c r="F1196" t="s">
        <v>55</v>
      </c>
      <c r="G1196" t="s">
        <v>211</v>
      </c>
      <c r="H1196">
        <v>0</v>
      </c>
      <c r="I1196">
        <v>1.5</v>
      </c>
      <c r="J1196">
        <v>1.5</v>
      </c>
      <c r="K1196">
        <v>10</v>
      </c>
      <c r="L1196" t="s">
        <v>216</v>
      </c>
      <c r="M1196" t="s">
        <v>217</v>
      </c>
      <c r="N1196">
        <v>4.0468000000000002</v>
      </c>
      <c r="O1196" t="s">
        <v>214</v>
      </c>
      <c r="P1196">
        <v>4.0468000000000002</v>
      </c>
      <c r="Q1196">
        <v>20</v>
      </c>
    </row>
    <row r="1197" spans="1:17" x14ac:dyDescent="0.2">
      <c r="A1197">
        <v>8017707</v>
      </c>
      <c r="C1197" t="s">
        <v>55</v>
      </c>
      <c r="D1197" t="s">
        <v>221</v>
      </c>
      <c r="E1197" t="s">
        <v>3</v>
      </c>
      <c r="F1197" t="s">
        <v>55</v>
      </c>
      <c r="G1197" t="s">
        <v>211</v>
      </c>
      <c r="H1197">
        <v>0</v>
      </c>
      <c r="I1197">
        <v>0.2</v>
      </c>
      <c r="J1197">
        <v>0.2</v>
      </c>
      <c r="K1197">
        <v>9</v>
      </c>
      <c r="L1197" t="s">
        <v>234</v>
      </c>
      <c r="M1197" t="s">
        <v>218</v>
      </c>
      <c r="N1197">
        <v>4.0468000000000002</v>
      </c>
      <c r="O1197" t="s">
        <v>214</v>
      </c>
      <c r="P1197">
        <v>4.0468000000000002</v>
      </c>
      <c r="Q1197">
        <v>20</v>
      </c>
    </row>
    <row r="1198" spans="1:17" x14ac:dyDescent="0.2">
      <c r="A1198">
        <v>8017707</v>
      </c>
      <c r="C1198" t="s">
        <v>55</v>
      </c>
      <c r="D1198" t="s">
        <v>221</v>
      </c>
      <c r="E1198" t="s">
        <v>4</v>
      </c>
      <c r="F1198" t="s">
        <v>55</v>
      </c>
      <c r="G1198" t="s">
        <v>211</v>
      </c>
      <c r="H1198">
        <v>0</v>
      </c>
      <c r="I1198">
        <v>0.3</v>
      </c>
      <c r="J1198">
        <v>0.3</v>
      </c>
      <c r="K1198">
        <v>10</v>
      </c>
      <c r="L1198" t="s">
        <v>219</v>
      </c>
      <c r="M1198" t="s">
        <v>220</v>
      </c>
      <c r="N1198">
        <v>4.0468000000000002</v>
      </c>
      <c r="O1198" t="s">
        <v>214</v>
      </c>
      <c r="P1198">
        <v>4.0468000000000002</v>
      </c>
      <c r="Q1198">
        <v>20</v>
      </c>
    </row>
    <row r="1199" spans="1:17" x14ac:dyDescent="0.2">
      <c r="A1199">
        <v>8017707</v>
      </c>
      <c r="C1199" t="s">
        <v>55</v>
      </c>
      <c r="D1199" t="s">
        <v>221</v>
      </c>
      <c r="E1199" t="s">
        <v>13</v>
      </c>
      <c r="F1199" t="s">
        <v>55</v>
      </c>
      <c r="G1199" t="s">
        <v>211</v>
      </c>
      <c r="H1199">
        <v>0</v>
      </c>
      <c r="I1199">
        <v>1</v>
      </c>
      <c r="J1199">
        <v>1</v>
      </c>
      <c r="K1199">
        <v>10</v>
      </c>
      <c r="L1199" t="s">
        <v>219</v>
      </c>
      <c r="M1199" t="s">
        <v>223</v>
      </c>
      <c r="N1199">
        <v>4.0468000000000002</v>
      </c>
      <c r="O1199" t="s">
        <v>214</v>
      </c>
      <c r="P1199">
        <v>4.0468000000000002</v>
      </c>
      <c r="Q1199">
        <v>20</v>
      </c>
    </row>
    <row r="1200" spans="1:17" x14ac:dyDescent="0.2">
      <c r="A1200">
        <v>8017707</v>
      </c>
      <c r="C1200" t="s">
        <v>55</v>
      </c>
      <c r="D1200" t="s">
        <v>221</v>
      </c>
      <c r="E1200" t="s">
        <v>52</v>
      </c>
      <c r="F1200" t="s">
        <v>55</v>
      </c>
      <c r="G1200" t="s">
        <v>211</v>
      </c>
      <c r="H1200">
        <v>0</v>
      </c>
      <c r="I1200">
        <v>0.25</v>
      </c>
      <c r="J1200">
        <v>0.25</v>
      </c>
      <c r="K1200">
        <v>10</v>
      </c>
      <c r="L1200" t="s">
        <v>234</v>
      </c>
      <c r="M1200" t="s">
        <v>224</v>
      </c>
      <c r="N1200">
        <v>4.0468000000000002</v>
      </c>
      <c r="O1200" t="s">
        <v>214</v>
      </c>
      <c r="P1200">
        <v>4.0468000000000002</v>
      </c>
      <c r="Q1200">
        <v>20</v>
      </c>
    </row>
    <row r="1201" spans="1:17" x14ac:dyDescent="0.2">
      <c r="A1201">
        <v>8017707</v>
      </c>
      <c r="C1201" t="s">
        <v>55</v>
      </c>
      <c r="D1201" t="s">
        <v>221</v>
      </c>
      <c r="E1201" t="s">
        <v>311</v>
      </c>
      <c r="F1201" t="s">
        <v>55</v>
      </c>
      <c r="G1201" t="s">
        <v>211</v>
      </c>
      <c r="H1201">
        <v>0</v>
      </c>
      <c r="I1201">
        <v>2</v>
      </c>
      <c r="J1201">
        <v>2</v>
      </c>
      <c r="K1201">
        <v>10</v>
      </c>
      <c r="L1201" t="s">
        <v>219</v>
      </c>
      <c r="M1201" t="s">
        <v>226</v>
      </c>
      <c r="N1201">
        <v>4.0468000000000002</v>
      </c>
      <c r="O1201" t="s">
        <v>214</v>
      </c>
      <c r="P1201">
        <v>4.0468000000000002</v>
      </c>
      <c r="Q1201">
        <v>20</v>
      </c>
    </row>
    <row r="1202" spans="1:17" x14ac:dyDescent="0.2">
      <c r="A1202">
        <v>8017707</v>
      </c>
      <c r="C1202" t="s">
        <v>55</v>
      </c>
      <c r="D1202" t="s">
        <v>221</v>
      </c>
      <c r="E1202" t="s">
        <v>52</v>
      </c>
      <c r="F1202" t="s">
        <v>55</v>
      </c>
      <c r="G1202" t="s">
        <v>211</v>
      </c>
      <c r="H1202">
        <v>0</v>
      </c>
      <c r="I1202">
        <v>0.25</v>
      </c>
      <c r="J1202">
        <v>0.25</v>
      </c>
      <c r="K1202">
        <v>10</v>
      </c>
      <c r="L1202" t="s">
        <v>234</v>
      </c>
      <c r="M1202" t="s">
        <v>227</v>
      </c>
      <c r="N1202">
        <v>4.0468000000000002</v>
      </c>
      <c r="O1202" t="s">
        <v>214</v>
      </c>
      <c r="P1202">
        <v>4.0468000000000002</v>
      </c>
      <c r="Q1202">
        <v>20</v>
      </c>
    </row>
    <row r="1203" spans="1:17" x14ac:dyDescent="0.2">
      <c r="A1203">
        <v>8017707</v>
      </c>
      <c r="C1203" t="s">
        <v>55</v>
      </c>
      <c r="D1203" t="s">
        <v>221</v>
      </c>
      <c r="E1203" t="s">
        <v>22</v>
      </c>
      <c r="F1203" t="s">
        <v>55</v>
      </c>
      <c r="G1203" t="s">
        <v>211</v>
      </c>
      <c r="H1203">
        <v>0</v>
      </c>
      <c r="I1203">
        <v>2</v>
      </c>
      <c r="J1203">
        <v>2</v>
      </c>
      <c r="K1203">
        <v>9</v>
      </c>
      <c r="L1203" t="s">
        <v>219</v>
      </c>
      <c r="M1203" t="s">
        <v>229</v>
      </c>
      <c r="N1203">
        <v>4.0468000000000002</v>
      </c>
      <c r="O1203" t="s">
        <v>214</v>
      </c>
      <c r="P1203">
        <v>4.0468000000000002</v>
      </c>
      <c r="Q1203">
        <v>20</v>
      </c>
    </row>
    <row r="1204" spans="1:17" x14ac:dyDescent="0.2">
      <c r="A1204">
        <v>8017708</v>
      </c>
      <c r="C1204" t="s">
        <v>55</v>
      </c>
      <c r="D1204" t="s">
        <v>221</v>
      </c>
      <c r="E1204" t="s">
        <v>168</v>
      </c>
      <c r="F1204" t="s">
        <v>55</v>
      </c>
      <c r="G1204" t="s">
        <v>222</v>
      </c>
      <c r="H1204">
        <v>0</v>
      </c>
      <c r="I1204">
        <v>0</v>
      </c>
      <c r="J1204">
        <v>0</v>
      </c>
      <c r="K1204">
        <v>20</v>
      </c>
      <c r="L1204" t="s">
        <v>369</v>
      </c>
      <c r="M1204" t="s">
        <v>213</v>
      </c>
      <c r="N1204">
        <v>4.0468000000000002</v>
      </c>
      <c r="O1204" t="s">
        <v>214</v>
      </c>
      <c r="P1204">
        <v>4.0468000000000002</v>
      </c>
      <c r="Q1204">
        <v>20</v>
      </c>
    </row>
    <row r="1205" spans="1:17" x14ac:dyDescent="0.2">
      <c r="A1205">
        <v>8017708</v>
      </c>
      <c r="C1205" t="s">
        <v>55</v>
      </c>
      <c r="D1205" t="s">
        <v>221</v>
      </c>
      <c r="E1205" t="s">
        <v>1</v>
      </c>
      <c r="F1205" t="s">
        <v>55</v>
      </c>
      <c r="G1205" t="s">
        <v>211</v>
      </c>
      <c r="H1205">
        <v>0</v>
      </c>
      <c r="I1205">
        <v>1.5</v>
      </c>
      <c r="J1205">
        <v>1.5</v>
      </c>
      <c r="K1205">
        <v>10</v>
      </c>
      <c r="L1205" t="s">
        <v>216</v>
      </c>
      <c r="M1205" t="s">
        <v>217</v>
      </c>
      <c r="N1205">
        <v>4.0468000000000002</v>
      </c>
      <c r="O1205" t="s">
        <v>214</v>
      </c>
      <c r="P1205">
        <v>4.0468000000000002</v>
      </c>
      <c r="Q1205">
        <v>20</v>
      </c>
    </row>
    <row r="1206" spans="1:17" x14ac:dyDescent="0.2">
      <c r="A1206">
        <v>8017708</v>
      </c>
      <c r="C1206" t="s">
        <v>55</v>
      </c>
      <c r="D1206" t="s">
        <v>221</v>
      </c>
      <c r="E1206" t="s">
        <v>3</v>
      </c>
      <c r="F1206" t="s">
        <v>55</v>
      </c>
      <c r="G1206" t="s">
        <v>211</v>
      </c>
      <c r="H1206">
        <v>0</v>
      </c>
      <c r="I1206">
        <v>0.2</v>
      </c>
      <c r="J1206">
        <v>0.2</v>
      </c>
      <c r="K1206">
        <v>9</v>
      </c>
      <c r="L1206" t="s">
        <v>234</v>
      </c>
      <c r="M1206" t="s">
        <v>218</v>
      </c>
      <c r="N1206">
        <v>4.0468000000000002</v>
      </c>
      <c r="O1206" t="s">
        <v>214</v>
      </c>
      <c r="P1206">
        <v>4.0468000000000002</v>
      </c>
      <c r="Q1206">
        <v>20</v>
      </c>
    </row>
    <row r="1207" spans="1:17" x14ac:dyDescent="0.2">
      <c r="A1207">
        <v>8017708</v>
      </c>
      <c r="C1207" t="s">
        <v>55</v>
      </c>
      <c r="D1207" t="s">
        <v>221</v>
      </c>
      <c r="E1207" t="s">
        <v>4</v>
      </c>
      <c r="F1207" t="s">
        <v>55</v>
      </c>
      <c r="G1207" t="s">
        <v>211</v>
      </c>
      <c r="H1207">
        <v>0</v>
      </c>
      <c r="I1207">
        <v>0.3</v>
      </c>
      <c r="J1207">
        <v>0.3</v>
      </c>
      <c r="K1207">
        <v>10</v>
      </c>
      <c r="L1207" t="s">
        <v>219</v>
      </c>
      <c r="M1207" t="s">
        <v>220</v>
      </c>
      <c r="N1207">
        <v>4.0468000000000002</v>
      </c>
      <c r="O1207" t="s">
        <v>214</v>
      </c>
      <c r="P1207">
        <v>4.0468000000000002</v>
      </c>
      <c r="Q1207">
        <v>20</v>
      </c>
    </row>
    <row r="1208" spans="1:17" x14ac:dyDescent="0.2">
      <c r="A1208">
        <v>8017708</v>
      </c>
      <c r="C1208" t="s">
        <v>55</v>
      </c>
      <c r="D1208" t="s">
        <v>221</v>
      </c>
      <c r="E1208" t="s">
        <v>13</v>
      </c>
      <c r="F1208" t="s">
        <v>55</v>
      </c>
      <c r="G1208" t="s">
        <v>211</v>
      </c>
      <c r="H1208">
        <v>0</v>
      </c>
      <c r="I1208">
        <v>1</v>
      </c>
      <c r="J1208">
        <v>1</v>
      </c>
      <c r="K1208">
        <v>10</v>
      </c>
      <c r="L1208" t="s">
        <v>219</v>
      </c>
      <c r="M1208" t="s">
        <v>223</v>
      </c>
      <c r="N1208">
        <v>4.0468000000000002</v>
      </c>
      <c r="O1208" t="s">
        <v>214</v>
      </c>
      <c r="P1208">
        <v>4.0468000000000002</v>
      </c>
      <c r="Q1208">
        <v>20</v>
      </c>
    </row>
    <row r="1209" spans="1:17" x14ac:dyDescent="0.2">
      <c r="A1209">
        <v>8017708</v>
      </c>
      <c r="C1209" t="s">
        <v>55</v>
      </c>
      <c r="D1209" t="s">
        <v>221</v>
      </c>
      <c r="E1209" t="s">
        <v>52</v>
      </c>
      <c r="F1209" t="s">
        <v>55</v>
      </c>
      <c r="G1209" t="s">
        <v>211</v>
      </c>
      <c r="H1209">
        <v>0</v>
      </c>
      <c r="I1209">
        <v>0.25</v>
      </c>
      <c r="J1209">
        <v>0.25</v>
      </c>
      <c r="K1209">
        <v>10</v>
      </c>
      <c r="L1209" t="s">
        <v>234</v>
      </c>
      <c r="M1209" t="s">
        <v>224</v>
      </c>
      <c r="N1209">
        <v>4.0468000000000002</v>
      </c>
      <c r="O1209" t="s">
        <v>214</v>
      </c>
      <c r="P1209">
        <v>4.0468000000000002</v>
      </c>
      <c r="Q1209">
        <v>20</v>
      </c>
    </row>
    <row r="1210" spans="1:17" x14ac:dyDescent="0.2">
      <c r="A1210">
        <v>8017708</v>
      </c>
      <c r="C1210" t="s">
        <v>55</v>
      </c>
      <c r="D1210" t="s">
        <v>221</v>
      </c>
      <c r="E1210" t="s">
        <v>311</v>
      </c>
      <c r="F1210" t="s">
        <v>55</v>
      </c>
      <c r="G1210" t="s">
        <v>211</v>
      </c>
      <c r="H1210">
        <v>0</v>
      </c>
      <c r="I1210">
        <v>2</v>
      </c>
      <c r="J1210">
        <v>2</v>
      </c>
      <c r="K1210">
        <v>10</v>
      </c>
      <c r="L1210" t="s">
        <v>219</v>
      </c>
      <c r="M1210" t="s">
        <v>226</v>
      </c>
      <c r="N1210">
        <v>4.0468000000000002</v>
      </c>
      <c r="O1210" t="s">
        <v>214</v>
      </c>
      <c r="P1210">
        <v>4.0468000000000002</v>
      </c>
      <c r="Q1210">
        <v>20</v>
      </c>
    </row>
    <row r="1211" spans="1:17" x14ac:dyDescent="0.2">
      <c r="A1211">
        <v>8017708</v>
      </c>
      <c r="C1211" t="s">
        <v>55</v>
      </c>
      <c r="D1211" t="s">
        <v>221</v>
      </c>
      <c r="E1211" t="s">
        <v>52</v>
      </c>
      <c r="F1211" t="s">
        <v>55</v>
      </c>
      <c r="G1211" t="s">
        <v>211</v>
      </c>
      <c r="H1211">
        <v>0</v>
      </c>
      <c r="I1211">
        <v>0.25</v>
      </c>
      <c r="J1211">
        <v>0.25</v>
      </c>
      <c r="K1211">
        <v>10</v>
      </c>
      <c r="L1211" t="s">
        <v>234</v>
      </c>
      <c r="M1211" t="s">
        <v>227</v>
      </c>
      <c r="N1211">
        <v>4.0469999999999997</v>
      </c>
      <c r="O1211" t="s">
        <v>214</v>
      </c>
      <c r="P1211">
        <v>4.0469999999999997</v>
      </c>
      <c r="Q1211">
        <v>20</v>
      </c>
    </row>
    <row r="1212" spans="1:17" x14ac:dyDescent="0.2">
      <c r="A1212">
        <v>8017708</v>
      </c>
      <c r="C1212" t="s">
        <v>55</v>
      </c>
      <c r="D1212" t="s">
        <v>221</v>
      </c>
      <c r="E1212" t="s">
        <v>22</v>
      </c>
      <c r="F1212" t="s">
        <v>55</v>
      </c>
      <c r="G1212" t="s">
        <v>211</v>
      </c>
      <c r="H1212">
        <v>0</v>
      </c>
      <c r="I1212">
        <v>2</v>
      </c>
      <c r="J1212">
        <v>2</v>
      </c>
      <c r="K1212">
        <v>9</v>
      </c>
      <c r="L1212" t="s">
        <v>219</v>
      </c>
      <c r="M1212" t="s">
        <v>229</v>
      </c>
      <c r="N1212">
        <v>4.0468000000000002</v>
      </c>
      <c r="O1212" t="s">
        <v>214</v>
      </c>
      <c r="P1212">
        <v>4.0468000000000002</v>
      </c>
      <c r="Q1212">
        <v>20</v>
      </c>
    </row>
    <row r="1213" spans="1:17" x14ac:dyDescent="0.2">
      <c r="A1213">
        <v>8018001</v>
      </c>
      <c r="C1213" t="s">
        <v>55</v>
      </c>
      <c r="D1213" t="s">
        <v>221</v>
      </c>
      <c r="E1213" t="s">
        <v>16</v>
      </c>
      <c r="F1213" t="s">
        <v>55</v>
      </c>
      <c r="G1213" t="s">
        <v>222</v>
      </c>
      <c r="H1213">
        <v>0</v>
      </c>
      <c r="I1213">
        <v>3.7000000000000002E-3</v>
      </c>
      <c r="J1213">
        <v>3.7000000000000002E-3</v>
      </c>
      <c r="K1213">
        <v>16</v>
      </c>
      <c r="L1213" t="s">
        <v>225</v>
      </c>
      <c r="M1213" t="s">
        <v>213</v>
      </c>
      <c r="N1213">
        <v>3.2374000000000001</v>
      </c>
      <c r="O1213" t="s">
        <v>214</v>
      </c>
      <c r="P1213">
        <v>3.2374000000000001</v>
      </c>
      <c r="Q1213">
        <v>20</v>
      </c>
    </row>
    <row r="1214" spans="1:17" x14ac:dyDescent="0.2">
      <c r="A1214">
        <v>8018001</v>
      </c>
      <c r="C1214" t="s">
        <v>55</v>
      </c>
      <c r="D1214" t="s">
        <v>210</v>
      </c>
      <c r="E1214" t="s">
        <v>38</v>
      </c>
      <c r="F1214" t="s">
        <v>55</v>
      </c>
      <c r="G1214" t="s">
        <v>211</v>
      </c>
      <c r="H1214">
        <v>0</v>
      </c>
      <c r="I1214">
        <v>2.4700000000000002</v>
      </c>
      <c r="J1214">
        <v>2.4700000000000002</v>
      </c>
      <c r="K1214">
        <v>10</v>
      </c>
      <c r="L1214" t="s">
        <v>212</v>
      </c>
      <c r="M1214" t="s">
        <v>217</v>
      </c>
      <c r="N1214">
        <v>3.2374000000000001</v>
      </c>
      <c r="O1214" t="s">
        <v>214</v>
      </c>
      <c r="P1214">
        <v>3.2374000000000001</v>
      </c>
      <c r="Q1214">
        <v>20</v>
      </c>
    </row>
    <row r="1215" spans="1:17" x14ac:dyDescent="0.2">
      <c r="A1215">
        <v>8018001</v>
      </c>
      <c r="C1215" t="s">
        <v>55</v>
      </c>
      <c r="D1215" t="s">
        <v>221</v>
      </c>
      <c r="E1215" t="s">
        <v>6</v>
      </c>
      <c r="F1215" t="s">
        <v>55</v>
      </c>
      <c r="G1215" t="s">
        <v>211</v>
      </c>
      <c r="H1215">
        <v>0</v>
      </c>
      <c r="I1215">
        <v>1</v>
      </c>
      <c r="J1215">
        <v>1</v>
      </c>
      <c r="K1215">
        <v>10</v>
      </c>
      <c r="L1215" t="s">
        <v>344</v>
      </c>
      <c r="M1215" t="s">
        <v>218</v>
      </c>
      <c r="N1215">
        <v>3.2374000000000001</v>
      </c>
      <c r="O1215" t="s">
        <v>214</v>
      </c>
      <c r="P1215">
        <v>3.2374000000000001</v>
      </c>
      <c r="Q1215">
        <v>20</v>
      </c>
    </row>
    <row r="1216" spans="1:17" x14ac:dyDescent="0.2">
      <c r="A1216">
        <v>8018001</v>
      </c>
      <c r="C1216" t="s">
        <v>55</v>
      </c>
      <c r="D1216" t="s">
        <v>221</v>
      </c>
      <c r="E1216" t="s">
        <v>8</v>
      </c>
      <c r="F1216" t="s">
        <v>55</v>
      </c>
      <c r="G1216" t="s">
        <v>211</v>
      </c>
      <c r="H1216">
        <v>0</v>
      </c>
      <c r="I1216">
        <v>2.9</v>
      </c>
      <c r="J1216">
        <v>2.9</v>
      </c>
      <c r="K1216">
        <v>10</v>
      </c>
      <c r="L1216" t="s">
        <v>344</v>
      </c>
      <c r="M1216" t="s">
        <v>218</v>
      </c>
      <c r="N1216">
        <v>3.2370000000000001</v>
      </c>
      <c r="O1216" t="s">
        <v>214</v>
      </c>
      <c r="P1216">
        <v>3.2370000000000001</v>
      </c>
      <c r="Q1216">
        <v>20</v>
      </c>
    </row>
    <row r="1217" spans="1:17" x14ac:dyDescent="0.2">
      <c r="A1217">
        <v>8018001</v>
      </c>
      <c r="C1217" t="s">
        <v>55</v>
      </c>
      <c r="D1217" t="s">
        <v>221</v>
      </c>
      <c r="E1217" t="s">
        <v>9</v>
      </c>
      <c r="F1217" t="s">
        <v>55</v>
      </c>
      <c r="G1217" t="s">
        <v>211</v>
      </c>
      <c r="H1217">
        <v>0</v>
      </c>
      <c r="I1217">
        <v>2</v>
      </c>
      <c r="J1217">
        <v>2</v>
      </c>
      <c r="K1217">
        <v>10</v>
      </c>
      <c r="L1217" t="s">
        <v>228</v>
      </c>
      <c r="M1217" t="s">
        <v>220</v>
      </c>
      <c r="N1217">
        <v>3.2374000000000001</v>
      </c>
      <c r="O1217" t="s">
        <v>214</v>
      </c>
      <c r="P1217">
        <v>3.2374000000000001</v>
      </c>
      <c r="Q1217">
        <v>20</v>
      </c>
    </row>
    <row r="1218" spans="1:17" x14ac:dyDescent="0.2">
      <c r="A1218">
        <v>8018001</v>
      </c>
      <c r="C1218" t="s">
        <v>55</v>
      </c>
      <c r="D1218" t="s">
        <v>221</v>
      </c>
      <c r="E1218" t="s">
        <v>6</v>
      </c>
      <c r="F1218" t="s">
        <v>55</v>
      </c>
      <c r="G1218" t="s">
        <v>211</v>
      </c>
      <c r="H1218">
        <v>0</v>
      </c>
      <c r="I1218">
        <v>0.6</v>
      </c>
      <c r="J1218">
        <v>0.6</v>
      </c>
      <c r="K1218">
        <v>10</v>
      </c>
      <c r="L1218" t="s">
        <v>228</v>
      </c>
      <c r="M1218" t="s">
        <v>220</v>
      </c>
      <c r="N1218">
        <v>3.2370000000000001</v>
      </c>
      <c r="O1218" t="s">
        <v>214</v>
      </c>
      <c r="P1218">
        <v>3.2370000000000001</v>
      </c>
      <c r="Q1218">
        <v>20</v>
      </c>
    </row>
    <row r="1219" spans="1:17" x14ac:dyDescent="0.2">
      <c r="A1219">
        <v>8018001</v>
      </c>
      <c r="C1219" t="s">
        <v>55</v>
      </c>
      <c r="D1219" t="s">
        <v>221</v>
      </c>
      <c r="E1219" t="s">
        <v>40</v>
      </c>
      <c r="F1219" t="s">
        <v>55</v>
      </c>
      <c r="G1219" t="s">
        <v>211</v>
      </c>
      <c r="H1219">
        <v>0</v>
      </c>
      <c r="I1219">
        <v>1</v>
      </c>
      <c r="J1219">
        <v>1</v>
      </c>
      <c r="K1219">
        <v>10</v>
      </c>
      <c r="L1219" t="s">
        <v>219</v>
      </c>
      <c r="M1219" t="s">
        <v>223</v>
      </c>
      <c r="N1219">
        <v>3.2374000000000001</v>
      </c>
      <c r="O1219" t="s">
        <v>214</v>
      </c>
      <c r="P1219">
        <v>3.2374000000000001</v>
      </c>
      <c r="Q1219">
        <v>20</v>
      </c>
    </row>
    <row r="1220" spans="1:17" x14ac:dyDescent="0.2">
      <c r="A1220">
        <v>8018001</v>
      </c>
      <c r="C1220" t="s">
        <v>55</v>
      </c>
      <c r="D1220" t="s">
        <v>221</v>
      </c>
      <c r="E1220" t="s">
        <v>21</v>
      </c>
      <c r="F1220" t="s">
        <v>55</v>
      </c>
      <c r="G1220" t="s">
        <v>211</v>
      </c>
      <c r="H1220">
        <v>0</v>
      </c>
      <c r="I1220">
        <v>0.15</v>
      </c>
      <c r="J1220">
        <v>0.15</v>
      </c>
      <c r="K1220">
        <v>10</v>
      </c>
      <c r="L1220" t="s">
        <v>239</v>
      </c>
      <c r="M1220" t="s">
        <v>224</v>
      </c>
      <c r="N1220">
        <v>3.2374000000000001</v>
      </c>
      <c r="O1220" t="s">
        <v>214</v>
      </c>
      <c r="P1220">
        <v>3.2374000000000001</v>
      </c>
      <c r="Q1220">
        <v>20</v>
      </c>
    </row>
    <row r="1221" spans="1:17" x14ac:dyDescent="0.2">
      <c r="A1221">
        <v>8018001</v>
      </c>
      <c r="C1221" t="s">
        <v>55</v>
      </c>
      <c r="D1221" t="s">
        <v>221</v>
      </c>
      <c r="E1221" t="s">
        <v>3</v>
      </c>
      <c r="F1221" t="s">
        <v>55</v>
      </c>
      <c r="G1221" t="s">
        <v>211</v>
      </c>
      <c r="H1221">
        <v>0</v>
      </c>
      <c r="I1221">
        <v>0.28000000000000003</v>
      </c>
      <c r="J1221">
        <v>0.28000000000000003</v>
      </c>
      <c r="K1221">
        <v>9</v>
      </c>
      <c r="L1221" t="s">
        <v>235</v>
      </c>
      <c r="M1221" t="s">
        <v>226</v>
      </c>
      <c r="N1221">
        <v>3.2374000000000001</v>
      </c>
      <c r="O1221" t="s">
        <v>214</v>
      </c>
      <c r="P1221">
        <v>3.2374000000000001</v>
      </c>
      <c r="Q1221">
        <v>20</v>
      </c>
    </row>
    <row r="1222" spans="1:17" x14ac:dyDescent="0.2">
      <c r="A1222">
        <v>8018002</v>
      </c>
      <c r="C1222" t="s">
        <v>55</v>
      </c>
      <c r="D1222" t="s">
        <v>221</v>
      </c>
      <c r="E1222" t="s">
        <v>16</v>
      </c>
      <c r="F1222" t="s">
        <v>55</v>
      </c>
      <c r="G1222" t="s">
        <v>222</v>
      </c>
      <c r="H1222">
        <v>0</v>
      </c>
      <c r="I1222">
        <v>2.3E-3</v>
      </c>
      <c r="J1222">
        <v>2.3E-3</v>
      </c>
      <c r="K1222">
        <v>16</v>
      </c>
      <c r="L1222" t="s">
        <v>225</v>
      </c>
      <c r="M1222" t="s">
        <v>213</v>
      </c>
      <c r="N1222">
        <v>1.8210999999999999</v>
      </c>
      <c r="O1222" t="s">
        <v>214</v>
      </c>
      <c r="P1222">
        <v>1.8210999999999999</v>
      </c>
      <c r="Q1222">
        <v>20</v>
      </c>
    </row>
    <row r="1223" spans="1:17" x14ac:dyDescent="0.2">
      <c r="A1223">
        <v>8018002</v>
      </c>
      <c r="C1223" t="s">
        <v>55</v>
      </c>
      <c r="D1223" t="s">
        <v>210</v>
      </c>
      <c r="E1223" t="s">
        <v>38</v>
      </c>
      <c r="F1223" t="s">
        <v>55</v>
      </c>
      <c r="G1223" t="s">
        <v>211</v>
      </c>
      <c r="H1223">
        <v>0</v>
      </c>
      <c r="I1223">
        <v>2.4700000000000002</v>
      </c>
      <c r="J1223">
        <v>2.4700000000000002</v>
      </c>
      <c r="K1223">
        <v>10</v>
      </c>
      <c r="L1223" t="s">
        <v>212</v>
      </c>
      <c r="M1223" t="s">
        <v>217</v>
      </c>
      <c r="N1223">
        <v>1.8210999999999999</v>
      </c>
      <c r="O1223" t="s">
        <v>214</v>
      </c>
      <c r="P1223">
        <v>1.8210999999999999</v>
      </c>
      <c r="Q1223">
        <v>20</v>
      </c>
    </row>
    <row r="1224" spans="1:17" x14ac:dyDescent="0.2">
      <c r="A1224">
        <v>8018002</v>
      </c>
      <c r="C1224" t="s">
        <v>55</v>
      </c>
      <c r="D1224" t="s">
        <v>221</v>
      </c>
      <c r="E1224" t="s">
        <v>6</v>
      </c>
      <c r="F1224" t="s">
        <v>55</v>
      </c>
      <c r="G1224" t="s">
        <v>211</v>
      </c>
      <c r="H1224">
        <v>0</v>
      </c>
      <c r="I1224">
        <v>1</v>
      </c>
      <c r="J1224">
        <v>1</v>
      </c>
      <c r="K1224">
        <v>10</v>
      </c>
      <c r="L1224" t="s">
        <v>344</v>
      </c>
      <c r="M1224" t="s">
        <v>218</v>
      </c>
      <c r="N1224">
        <v>1.8210999999999999</v>
      </c>
      <c r="O1224" t="s">
        <v>214</v>
      </c>
      <c r="P1224">
        <v>1.8210999999999999</v>
      </c>
      <c r="Q1224">
        <v>20</v>
      </c>
    </row>
    <row r="1225" spans="1:17" x14ac:dyDescent="0.2">
      <c r="A1225">
        <v>8018002</v>
      </c>
      <c r="C1225" t="s">
        <v>55</v>
      </c>
      <c r="D1225" t="s">
        <v>221</v>
      </c>
      <c r="E1225" t="s">
        <v>8</v>
      </c>
      <c r="F1225" t="s">
        <v>55</v>
      </c>
      <c r="G1225" t="s">
        <v>211</v>
      </c>
      <c r="H1225">
        <v>0</v>
      </c>
      <c r="I1225">
        <v>2.9</v>
      </c>
      <c r="J1225">
        <v>2.9</v>
      </c>
      <c r="K1225">
        <v>10</v>
      </c>
      <c r="L1225" t="s">
        <v>344</v>
      </c>
      <c r="M1225" t="s">
        <v>218</v>
      </c>
      <c r="N1225">
        <v>1.821</v>
      </c>
      <c r="O1225" t="s">
        <v>214</v>
      </c>
      <c r="P1225">
        <v>1.821</v>
      </c>
      <c r="Q1225">
        <v>20</v>
      </c>
    </row>
    <row r="1226" spans="1:17" x14ac:dyDescent="0.2">
      <c r="A1226">
        <v>8018002</v>
      </c>
      <c r="C1226" t="s">
        <v>55</v>
      </c>
      <c r="D1226" t="s">
        <v>221</v>
      </c>
      <c r="E1226" t="s">
        <v>9</v>
      </c>
      <c r="F1226" t="s">
        <v>55</v>
      </c>
      <c r="G1226" t="s">
        <v>211</v>
      </c>
      <c r="H1226">
        <v>0</v>
      </c>
      <c r="I1226">
        <v>2</v>
      </c>
      <c r="J1226">
        <v>2</v>
      </c>
      <c r="K1226">
        <v>10</v>
      </c>
      <c r="L1226" t="s">
        <v>228</v>
      </c>
      <c r="M1226" t="s">
        <v>220</v>
      </c>
      <c r="N1226">
        <v>1.8210999999999999</v>
      </c>
      <c r="O1226" t="s">
        <v>214</v>
      </c>
      <c r="P1226">
        <v>1.8210999999999999</v>
      </c>
      <c r="Q1226">
        <v>20</v>
      </c>
    </row>
    <row r="1227" spans="1:17" x14ac:dyDescent="0.2">
      <c r="A1227">
        <v>8018002</v>
      </c>
      <c r="C1227" t="s">
        <v>55</v>
      </c>
      <c r="D1227" t="s">
        <v>221</v>
      </c>
      <c r="E1227" t="s">
        <v>6</v>
      </c>
      <c r="F1227" t="s">
        <v>55</v>
      </c>
      <c r="G1227" t="s">
        <v>211</v>
      </c>
      <c r="H1227">
        <v>0</v>
      </c>
      <c r="I1227">
        <v>0.6</v>
      </c>
      <c r="J1227">
        <v>0.6</v>
      </c>
      <c r="K1227">
        <v>10</v>
      </c>
      <c r="L1227" t="s">
        <v>228</v>
      </c>
      <c r="M1227" t="s">
        <v>220</v>
      </c>
      <c r="N1227">
        <v>1.821</v>
      </c>
      <c r="O1227" t="s">
        <v>214</v>
      </c>
      <c r="P1227">
        <v>1.821</v>
      </c>
      <c r="Q1227">
        <v>20</v>
      </c>
    </row>
    <row r="1228" spans="1:17" x14ac:dyDescent="0.2">
      <c r="A1228">
        <v>8018002</v>
      </c>
      <c r="C1228" t="s">
        <v>55</v>
      </c>
      <c r="D1228" t="s">
        <v>221</v>
      </c>
      <c r="E1228" t="s">
        <v>44</v>
      </c>
      <c r="F1228" t="s">
        <v>55</v>
      </c>
      <c r="G1228" t="s">
        <v>211</v>
      </c>
      <c r="H1228">
        <v>0</v>
      </c>
      <c r="I1228">
        <v>1</v>
      </c>
      <c r="J1228">
        <v>1</v>
      </c>
      <c r="K1228">
        <v>10</v>
      </c>
      <c r="L1228" t="s">
        <v>361</v>
      </c>
      <c r="M1228" t="s">
        <v>223</v>
      </c>
      <c r="N1228">
        <v>1.8210999999999999</v>
      </c>
      <c r="O1228" t="s">
        <v>214</v>
      </c>
      <c r="P1228">
        <v>1.8210999999999999</v>
      </c>
      <c r="Q1228">
        <v>20</v>
      </c>
    </row>
    <row r="1229" spans="1:17" x14ac:dyDescent="0.2">
      <c r="A1229">
        <v>8018002</v>
      </c>
      <c r="C1229" t="s">
        <v>55</v>
      </c>
      <c r="D1229" t="s">
        <v>221</v>
      </c>
      <c r="E1229" t="s">
        <v>44</v>
      </c>
      <c r="F1229" t="s">
        <v>55</v>
      </c>
      <c r="G1229" t="s">
        <v>211</v>
      </c>
      <c r="H1229">
        <v>0</v>
      </c>
      <c r="I1229">
        <v>1</v>
      </c>
      <c r="J1229">
        <v>1</v>
      </c>
      <c r="K1229">
        <v>10</v>
      </c>
      <c r="L1229" t="s">
        <v>361</v>
      </c>
      <c r="M1229" t="s">
        <v>224</v>
      </c>
      <c r="N1229">
        <v>1.821</v>
      </c>
      <c r="O1229" t="s">
        <v>214</v>
      </c>
      <c r="P1229">
        <v>1.821</v>
      </c>
      <c r="Q1229">
        <v>20</v>
      </c>
    </row>
    <row r="1230" spans="1:17" x14ac:dyDescent="0.2">
      <c r="A1230">
        <v>8018002</v>
      </c>
      <c r="C1230" t="s">
        <v>55</v>
      </c>
      <c r="D1230" t="s">
        <v>221</v>
      </c>
      <c r="E1230" t="s">
        <v>3</v>
      </c>
      <c r="F1230" t="s">
        <v>55</v>
      </c>
      <c r="G1230" t="s">
        <v>211</v>
      </c>
      <c r="H1230">
        <v>0</v>
      </c>
      <c r="I1230">
        <v>0.28000000000000003</v>
      </c>
      <c r="J1230">
        <v>0.28000000000000003</v>
      </c>
      <c r="K1230">
        <v>9</v>
      </c>
      <c r="L1230" t="s">
        <v>235</v>
      </c>
      <c r="M1230" t="s">
        <v>226</v>
      </c>
      <c r="N1230">
        <v>1.8210999999999999</v>
      </c>
      <c r="O1230" t="s">
        <v>214</v>
      </c>
      <c r="P1230">
        <v>1.8210999999999999</v>
      </c>
      <c r="Q1230">
        <v>20</v>
      </c>
    </row>
    <row r="1231" spans="1:17" x14ac:dyDescent="0.2">
      <c r="A1231">
        <v>8018002</v>
      </c>
      <c r="C1231" t="s">
        <v>55</v>
      </c>
      <c r="D1231" t="s">
        <v>221</v>
      </c>
      <c r="E1231" t="s">
        <v>44</v>
      </c>
      <c r="F1231" t="s">
        <v>55</v>
      </c>
      <c r="G1231" t="s">
        <v>211</v>
      </c>
      <c r="H1231">
        <v>0</v>
      </c>
      <c r="I1231">
        <v>1</v>
      </c>
      <c r="J1231">
        <v>1</v>
      </c>
      <c r="K1231">
        <v>10</v>
      </c>
      <c r="L1231" t="s">
        <v>361</v>
      </c>
      <c r="M1231" t="s">
        <v>227</v>
      </c>
      <c r="N1231">
        <v>1.821</v>
      </c>
      <c r="O1231" t="s">
        <v>214</v>
      </c>
      <c r="P1231">
        <v>1.821</v>
      </c>
      <c r="Q1231">
        <v>20</v>
      </c>
    </row>
    <row r="1232" spans="1:17" x14ac:dyDescent="0.2">
      <c r="A1232">
        <v>8018003</v>
      </c>
      <c r="C1232" t="s">
        <v>55</v>
      </c>
      <c r="D1232" t="s">
        <v>221</v>
      </c>
      <c r="E1232" t="s">
        <v>7</v>
      </c>
      <c r="F1232" t="s">
        <v>55</v>
      </c>
      <c r="G1232" t="s">
        <v>222</v>
      </c>
      <c r="H1232">
        <v>0</v>
      </c>
      <c r="I1232">
        <v>3.0999999999999999E-3</v>
      </c>
      <c r="J1232">
        <v>3.0999999999999999E-3</v>
      </c>
      <c r="K1232">
        <v>20</v>
      </c>
      <c r="L1232" t="s">
        <v>225</v>
      </c>
      <c r="M1232" t="s">
        <v>213</v>
      </c>
      <c r="N1232">
        <v>0.4047</v>
      </c>
      <c r="O1232" t="s">
        <v>214</v>
      </c>
      <c r="P1232">
        <v>0.4047</v>
      </c>
      <c r="Q1232">
        <v>20</v>
      </c>
    </row>
    <row r="1233" spans="1:17" x14ac:dyDescent="0.2">
      <c r="A1233">
        <v>8018003</v>
      </c>
      <c r="C1233" t="s">
        <v>55</v>
      </c>
      <c r="D1233" t="s">
        <v>210</v>
      </c>
      <c r="E1233" t="s">
        <v>38</v>
      </c>
      <c r="F1233" t="s">
        <v>55</v>
      </c>
      <c r="G1233" t="s">
        <v>211</v>
      </c>
      <c r="H1233">
        <v>0</v>
      </c>
      <c r="I1233">
        <v>2.4700000000000002</v>
      </c>
      <c r="J1233">
        <v>2.4700000000000002</v>
      </c>
      <c r="K1233">
        <v>10</v>
      </c>
      <c r="L1233" t="s">
        <v>212</v>
      </c>
      <c r="M1233" t="s">
        <v>217</v>
      </c>
      <c r="N1233">
        <v>0.4047</v>
      </c>
      <c r="O1233" t="s">
        <v>214</v>
      </c>
      <c r="P1233">
        <v>0.4047</v>
      </c>
      <c r="Q1233">
        <v>20</v>
      </c>
    </row>
    <row r="1234" spans="1:17" x14ac:dyDescent="0.2">
      <c r="A1234">
        <v>8018003</v>
      </c>
      <c r="C1234" t="s">
        <v>55</v>
      </c>
      <c r="D1234" t="s">
        <v>221</v>
      </c>
      <c r="E1234" t="s">
        <v>29</v>
      </c>
      <c r="F1234" t="s">
        <v>55</v>
      </c>
      <c r="G1234" t="s">
        <v>211</v>
      </c>
      <c r="H1234">
        <v>0</v>
      </c>
      <c r="I1234">
        <v>4</v>
      </c>
      <c r="J1234">
        <v>4</v>
      </c>
      <c r="K1234">
        <v>10</v>
      </c>
      <c r="L1234" t="s">
        <v>344</v>
      </c>
      <c r="M1234" t="s">
        <v>218</v>
      </c>
      <c r="N1234">
        <v>0.4047</v>
      </c>
      <c r="O1234" t="s">
        <v>214</v>
      </c>
      <c r="P1234">
        <v>0.4047</v>
      </c>
      <c r="Q1234">
        <v>20</v>
      </c>
    </row>
    <row r="1235" spans="1:17" x14ac:dyDescent="0.2">
      <c r="A1235">
        <v>8018003</v>
      </c>
      <c r="C1235" t="s">
        <v>55</v>
      </c>
      <c r="D1235" t="s">
        <v>221</v>
      </c>
      <c r="E1235" t="s">
        <v>8</v>
      </c>
      <c r="F1235" t="s">
        <v>55</v>
      </c>
      <c r="G1235" t="s">
        <v>211</v>
      </c>
      <c r="H1235">
        <v>0</v>
      </c>
      <c r="I1235">
        <v>2.9</v>
      </c>
      <c r="J1235">
        <v>2.9</v>
      </c>
      <c r="K1235">
        <v>10</v>
      </c>
      <c r="L1235" t="s">
        <v>228</v>
      </c>
      <c r="M1235" t="s">
        <v>220</v>
      </c>
      <c r="N1235">
        <v>0.4047</v>
      </c>
      <c r="O1235" t="s">
        <v>214</v>
      </c>
      <c r="P1235">
        <v>0.4047</v>
      </c>
      <c r="Q1235">
        <v>20</v>
      </c>
    </row>
    <row r="1236" spans="1:17" x14ac:dyDescent="0.2">
      <c r="A1236">
        <v>8018003</v>
      </c>
      <c r="C1236" t="s">
        <v>55</v>
      </c>
      <c r="D1236" t="s">
        <v>221</v>
      </c>
      <c r="E1236" t="s">
        <v>11</v>
      </c>
      <c r="F1236" t="s">
        <v>55</v>
      </c>
      <c r="G1236" t="s">
        <v>211</v>
      </c>
      <c r="H1236">
        <v>0</v>
      </c>
      <c r="I1236">
        <v>0.5</v>
      </c>
      <c r="J1236">
        <v>0.5</v>
      </c>
      <c r="K1236">
        <v>10</v>
      </c>
      <c r="L1236" t="s">
        <v>228</v>
      </c>
      <c r="M1236" t="s">
        <v>220</v>
      </c>
      <c r="N1236">
        <v>0.40500000000000003</v>
      </c>
      <c r="O1236" t="s">
        <v>214</v>
      </c>
      <c r="P1236">
        <v>0.40500000000000003</v>
      </c>
      <c r="Q1236">
        <v>20</v>
      </c>
    </row>
    <row r="1237" spans="1:17" x14ac:dyDescent="0.2">
      <c r="A1237">
        <v>8018003</v>
      </c>
      <c r="C1237" t="s">
        <v>55</v>
      </c>
      <c r="D1237" t="s">
        <v>221</v>
      </c>
      <c r="E1237" t="s">
        <v>11</v>
      </c>
      <c r="F1237" t="s">
        <v>55</v>
      </c>
      <c r="G1237" t="s">
        <v>211</v>
      </c>
      <c r="H1237">
        <v>0</v>
      </c>
      <c r="I1237">
        <v>1</v>
      </c>
      <c r="J1237">
        <v>1</v>
      </c>
      <c r="K1237">
        <v>10</v>
      </c>
      <c r="L1237" t="s">
        <v>228</v>
      </c>
      <c r="M1237" t="s">
        <v>223</v>
      </c>
      <c r="N1237">
        <v>0.4047</v>
      </c>
      <c r="O1237" t="s">
        <v>214</v>
      </c>
      <c r="P1237">
        <v>0.4047</v>
      </c>
      <c r="Q1237">
        <v>20</v>
      </c>
    </row>
    <row r="1238" spans="1:17" x14ac:dyDescent="0.2">
      <c r="A1238">
        <v>8018003</v>
      </c>
      <c r="C1238" t="s">
        <v>55</v>
      </c>
      <c r="D1238" t="s">
        <v>221</v>
      </c>
      <c r="E1238" t="s">
        <v>11</v>
      </c>
      <c r="F1238" t="s">
        <v>55</v>
      </c>
      <c r="G1238" t="s">
        <v>211</v>
      </c>
      <c r="H1238">
        <v>0</v>
      </c>
      <c r="I1238">
        <v>1.5</v>
      </c>
      <c r="J1238">
        <v>1.5</v>
      </c>
      <c r="K1238">
        <v>10</v>
      </c>
      <c r="L1238" t="s">
        <v>228</v>
      </c>
      <c r="M1238" t="s">
        <v>224</v>
      </c>
      <c r="N1238">
        <v>0.40500000000000003</v>
      </c>
      <c r="O1238" t="s">
        <v>214</v>
      </c>
      <c r="P1238">
        <v>0.40500000000000003</v>
      </c>
      <c r="Q1238">
        <v>20</v>
      </c>
    </row>
    <row r="1239" spans="1:17" x14ac:dyDescent="0.2">
      <c r="A1239">
        <v>8018003</v>
      </c>
      <c r="C1239" t="s">
        <v>55</v>
      </c>
      <c r="D1239" t="s">
        <v>221</v>
      </c>
      <c r="E1239" t="s">
        <v>44</v>
      </c>
      <c r="F1239" t="s">
        <v>55</v>
      </c>
      <c r="G1239" t="s">
        <v>211</v>
      </c>
      <c r="H1239">
        <v>0</v>
      </c>
      <c r="I1239">
        <v>1</v>
      </c>
      <c r="J1239">
        <v>1</v>
      </c>
      <c r="K1239">
        <v>10</v>
      </c>
      <c r="L1239" t="s">
        <v>230</v>
      </c>
      <c r="M1239" t="s">
        <v>226</v>
      </c>
      <c r="N1239">
        <v>0.4047</v>
      </c>
      <c r="O1239" t="s">
        <v>214</v>
      </c>
      <c r="P1239">
        <v>0.4047</v>
      </c>
      <c r="Q1239">
        <v>20</v>
      </c>
    </row>
    <row r="1240" spans="1:17" x14ac:dyDescent="0.2">
      <c r="A1240">
        <v>8018003</v>
      </c>
      <c r="C1240" t="s">
        <v>55</v>
      </c>
      <c r="D1240" t="s">
        <v>221</v>
      </c>
      <c r="E1240" t="s">
        <v>311</v>
      </c>
      <c r="F1240" t="s">
        <v>55</v>
      </c>
      <c r="G1240" t="s">
        <v>211</v>
      </c>
      <c r="H1240">
        <v>0</v>
      </c>
      <c r="I1240">
        <v>2</v>
      </c>
      <c r="J1240">
        <v>2</v>
      </c>
      <c r="K1240">
        <v>10</v>
      </c>
      <c r="L1240" t="s">
        <v>359</v>
      </c>
      <c r="M1240" t="s">
        <v>227</v>
      </c>
      <c r="N1240">
        <v>0.4047</v>
      </c>
      <c r="O1240" t="s">
        <v>214</v>
      </c>
      <c r="P1240">
        <v>0.4047</v>
      </c>
      <c r="Q1240">
        <v>20</v>
      </c>
    </row>
    <row r="1241" spans="1:17" x14ac:dyDescent="0.2">
      <c r="A1241">
        <v>8018004</v>
      </c>
      <c r="C1241" t="s">
        <v>55</v>
      </c>
      <c r="D1241" t="s">
        <v>221</v>
      </c>
      <c r="E1241" t="s">
        <v>7</v>
      </c>
      <c r="F1241" t="s">
        <v>55</v>
      </c>
      <c r="G1241" t="s">
        <v>222</v>
      </c>
      <c r="H1241">
        <v>0</v>
      </c>
      <c r="I1241">
        <v>5.7999999999999996E-3</v>
      </c>
      <c r="J1241">
        <v>5.7999999999999996E-3</v>
      </c>
      <c r="K1241">
        <v>20</v>
      </c>
      <c r="L1241" t="s">
        <v>225</v>
      </c>
      <c r="M1241" t="s">
        <v>213</v>
      </c>
      <c r="N1241">
        <v>0.80940000000000001</v>
      </c>
      <c r="O1241" t="s">
        <v>214</v>
      </c>
      <c r="P1241">
        <v>0.80940000000000001</v>
      </c>
      <c r="Q1241">
        <v>20</v>
      </c>
    </row>
    <row r="1242" spans="1:17" x14ac:dyDescent="0.2">
      <c r="A1242">
        <v>8018004</v>
      </c>
      <c r="C1242" t="s">
        <v>55</v>
      </c>
      <c r="D1242" t="s">
        <v>210</v>
      </c>
      <c r="E1242" t="s">
        <v>38</v>
      </c>
      <c r="F1242" t="s">
        <v>55</v>
      </c>
      <c r="G1242" t="s">
        <v>211</v>
      </c>
      <c r="H1242">
        <v>0</v>
      </c>
      <c r="I1242">
        <v>2.4700000000000002</v>
      </c>
      <c r="J1242">
        <v>2.4700000000000002</v>
      </c>
      <c r="K1242">
        <v>10</v>
      </c>
      <c r="L1242" t="s">
        <v>212</v>
      </c>
      <c r="M1242" t="s">
        <v>217</v>
      </c>
      <c r="N1242">
        <v>0.80940000000000001</v>
      </c>
      <c r="O1242" t="s">
        <v>214</v>
      </c>
      <c r="P1242">
        <v>0.80940000000000001</v>
      </c>
      <c r="Q1242">
        <v>20</v>
      </c>
    </row>
    <row r="1243" spans="1:17" x14ac:dyDescent="0.2">
      <c r="A1243">
        <v>8018004</v>
      </c>
      <c r="C1243" t="s">
        <v>55</v>
      </c>
      <c r="D1243" t="s">
        <v>221</v>
      </c>
      <c r="E1243" t="s">
        <v>29</v>
      </c>
      <c r="F1243" t="s">
        <v>55</v>
      </c>
      <c r="G1243" t="s">
        <v>211</v>
      </c>
      <c r="H1243">
        <v>0</v>
      </c>
      <c r="I1243">
        <v>4</v>
      </c>
      <c r="J1243">
        <v>4</v>
      </c>
      <c r="K1243">
        <v>10</v>
      </c>
      <c r="L1243" t="s">
        <v>344</v>
      </c>
      <c r="M1243" t="s">
        <v>218</v>
      </c>
      <c r="N1243">
        <v>0.80940000000000001</v>
      </c>
      <c r="O1243" t="s">
        <v>214</v>
      </c>
      <c r="P1243">
        <v>0.80940000000000001</v>
      </c>
      <c r="Q1243">
        <v>20</v>
      </c>
    </row>
    <row r="1244" spans="1:17" x14ac:dyDescent="0.2">
      <c r="A1244">
        <v>8018004</v>
      </c>
      <c r="C1244" t="s">
        <v>55</v>
      </c>
      <c r="D1244" t="s">
        <v>221</v>
      </c>
      <c r="E1244" t="s">
        <v>8</v>
      </c>
      <c r="F1244" t="s">
        <v>55</v>
      </c>
      <c r="G1244" t="s">
        <v>211</v>
      </c>
      <c r="H1244">
        <v>0</v>
      </c>
      <c r="I1244">
        <v>2.9</v>
      </c>
      <c r="J1244">
        <v>2.9</v>
      </c>
      <c r="K1244">
        <v>10</v>
      </c>
      <c r="L1244" t="s">
        <v>228</v>
      </c>
      <c r="M1244" t="s">
        <v>220</v>
      </c>
      <c r="N1244">
        <v>0.80940000000000001</v>
      </c>
      <c r="O1244" t="s">
        <v>214</v>
      </c>
      <c r="P1244">
        <v>0.80940000000000001</v>
      </c>
      <c r="Q1244">
        <v>20</v>
      </c>
    </row>
    <row r="1245" spans="1:17" x14ac:dyDescent="0.2">
      <c r="A1245">
        <v>8018004</v>
      </c>
      <c r="C1245" t="s">
        <v>55</v>
      </c>
      <c r="D1245" t="s">
        <v>221</v>
      </c>
      <c r="E1245" t="s">
        <v>11</v>
      </c>
      <c r="F1245" t="s">
        <v>55</v>
      </c>
      <c r="G1245" t="s">
        <v>211</v>
      </c>
      <c r="H1245">
        <v>0</v>
      </c>
      <c r="I1245">
        <v>0.5</v>
      </c>
      <c r="J1245">
        <v>0.5</v>
      </c>
      <c r="K1245">
        <v>10</v>
      </c>
      <c r="L1245" t="s">
        <v>228</v>
      </c>
      <c r="M1245" t="s">
        <v>220</v>
      </c>
      <c r="N1245">
        <v>0.80900000000000005</v>
      </c>
      <c r="O1245" t="s">
        <v>214</v>
      </c>
      <c r="P1245">
        <v>0.80900000000000005</v>
      </c>
      <c r="Q1245">
        <v>20</v>
      </c>
    </row>
    <row r="1246" spans="1:17" x14ac:dyDescent="0.2">
      <c r="A1246">
        <v>8018004</v>
      </c>
      <c r="C1246" t="s">
        <v>55</v>
      </c>
      <c r="D1246" t="s">
        <v>221</v>
      </c>
      <c r="E1246" t="s">
        <v>11</v>
      </c>
      <c r="F1246" t="s">
        <v>55</v>
      </c>
      <c r="G1246" t="s">
        <v>211</v>
      </c>
      <c r="H1246">
        <v>0</v>
      </c>
      <c r="I1246">
        <v>1</v>
      </c>
      <c r="J1246">
        <v>1</v>
      </c>
      <c r="K1246">
        <v>10</v>
      </c>
      <c r="L1246" t="s">
        <v>228</v>
      </c>
      <c r="M1246" t="s">
        <v>223</v>
      </c>
      <c r="N1246">
        <v>0.80940000000000001</v>
      </c>
      <c r="O1246" t="s">
        <v>214</v>
      </c>
      <c r="P1246">
        <v>0.80940000000000001</v>
      </c>
      <c r="Q1246">
        <v>20</v>
      </c>
    </row>
    <row r="1247" spans="1:17" x14ac:dyDescent="0.2">
      <c r="A1247">
        <v>8018004</v>
      </c>
      <c r="C1247" t="s">
        <v>55</v>
      </c>
      <c r="D1247" t="s">
        <v>221</v>
      </c>
      <c r="E1247" t="s">
        <v>11</v>
      </c>
      <c r="F1247" t="s">
        <v>55</v>
      </c>
      <c r="G1247" t="s">
        <v>211</v>
      </c>
      <c r="H1247">
        <v>0</v>
      </c>
      <c r="I1247">
        <v>1.5</v>
      </c>
      <c r="J1247">
        <v>1.5</v>
      </c>
      <c r="K1247">
        <v>10</v>
      </c>
      <c r="L1247" t="s">
        <v>228</v>
      </c>
      <c r="M1247" t="s">
        <v>224</v>
      </c>
      <c r="N1247">
        <v>0.80900000000000005</v>
      </c>
      <c r="O1247" t="s">
        <v>214</v>
      </c>
      <c r="P1247">
        <v>0.80900000000000005</v>
      </c>
      <c r="Q1247">
        <v>20</v>
      </c>
    </row>
    <row r="1248" spans="1:17" x14ac:dyDescent="0.2">
      <c r="A1248">
        <v>8018004</v>
      </c>
      <c r="C1248" t="s">
        <v>55</v>
      </c>
      <c r="D1248" t="s">
        <v>221</v>
      </c>
      <c r="E1248" t="s">
        <v>311</v>
      </c>
      <c r="F1248" t="s">
        <v>55</v>
      </c>
      <c r="G1248" t="s">
        <v>211</v>
      </c>
      <c r="H1248">
        <v>0</v>
      </c>
      <c r="I1248">
        <v>2</v>
      </c>
      <c r="J1248">
        <v>2</v>
      </c>
      <c r="K1248">
        <v>10</v>
      </c>
      <c r="L1248" t="s">
        <v>359</v>
      </c>
      <c r="M1248" t="s">
        <v>226</v>
      </c>
      <c r="N1248">
        <v>0.80940000000000001</v>
      </c>
      <c r="O1248" t="s">
        <v>214</v>
      </c>
      <c r="P1248">
        <v>0.80940000000000001</v>
      </c>
      <c r="Q1248">
        <v>20</v>
      </c>
    </row>
    <row r="1249" spans="1:17" x14ac:dyDescent="0.2">
      <c r="A1249">
        <v>8018005</v>
      </c>
      <c r="C1249" t="s">
        <v>55</v>
      </c>
      <c r="D1249" t="s">
        <v>221</v>
      </c>
      <c r="E1249" t="s">
        <v>7</v>
      </c>
      <c r="F1249" t="s">
        <v>55</v>
      </c>
      <c r="G1249" t="s">
        <v>222</v>
      </c>
      <c r="H1249">
        <v>0</v>
      </c>
      <c r="I1249">
        <v>4.8999999999999998E-3</v>
      </c>
      <c r="J1249">
        <v>4.8999999999999998E-3</v>
      </c>
      <c r="K1249">
        <v>20</v>
      </c>
      <c r="L1249" t="s">
        <v>225</v>
      </c>
      <c r="M1249" t="s">
        <v>213</v>
      </c>
      <c r="N1249">
        <v>1.012</v>
      </c>
      <c r="O1249" t="s">
        <v>214</v>
      </c>
      <c r="P1249">
        <v>1.012</v>
      </c>
      <c r="Q1249">
        <v>20</v>
      </c>
    </row>
    <row r="1250" spans="1:17" x14ac:dyDescent="0.2">
      <c r="A1250">
        <v>8018005</v>
      </c>
      <c r="C1250" t="s">
        <v>55</v>
      </c>
      <c r="D1250" t="s">
        <v>210</v>
      </c>
      <c r="E1250" t="s">
        <v>38</v>
      </c>
      <c r="F1250" t="s">
        <v>55</v>
      </c>
      <c r="G1250" t="s">
        <v>211</v>
      </c>
      <c r="H1250">
        <v>0</v>
      </c>
      <c r="I1250">
        <v>2.4700000000000002</v>
      </c>
      <c r="J1250">
        <v>2.4700000000000002</v>
      </c>
      <c r="K1250">
        <v>10</v>
      </c>
      <c r="L1250" t="s">
        <v>212</v>
      </c>
      <c r="M1250" t="s">
        <v>217</v>
      </c>
      <c r="N1250">
        <v>1.012</v>
      </c>
      <c r="O1250" t="s">
        <v>214</v>
      </c>
      <c r="P1250">
        <v>1.012</v>
      </c>
      <c r="Q1250">
        <v>20</v>
      </c>
    </row>
    <row r="1251" spans="1:17" x14ac:dyDescent="0.2">
      <c r="A1251">
        <v>8018005</v>
      </c>
      <c r="C1251" t="s">
        <v>55</v>
      </c>
      <c r="D1251" t="s">
        <v>221</v>
      </c>
      <c r="E1251" t="s">
        <v>6</v>
      </c>
      <c r="F1251" t="s">
        <v>55</v>
      </c>
      <c r="G1251" t="s">
        <v>211</v>
      </c>
      <c r="H1251">
        <v>0</v>
      </c>
      <c r="I1251">
        <v>1</v>
      </c>
      <c r="J1251">
        <v>1</v>
      </c>
      <c r="K1251">
        <v>10</v>
      </c>
      <c r="L1251" t="s">
        <v>344</v>
      </c>
      <c r="M1251" t="s">
        <v>218</v>
      </c>
      <c r="N1251">
        <v>1.012</v>
      </c>
      <c r="O1251" t="s">
        <v>214</v>
      </c>
      <c r="P1251">
        <v>1.012</v>
      </c>
      <c r="Q1251">
        <v>20</v>
      </c>
    </row>
    <row r="1252" spans="1:17" x14ac:dyDescent="0.2">
      <c r="A1252">
        <v>8018005</v>
      </c>
      <c r="C1252" t="s">
        <v>55</v>
      </c>
      <c r="D1252" t="s">
        <v>221</v>
      </c>
      <c r="E1252" t="s">
        <v>8</v>
      </c>
      <c r="F1252" t="s">
        <v>55</v>
      </c>
      <c r="G1252" t="s">
        <v>211</v>
      </c>
      <c r="H1252">
        <v>0</v>
      </c>
      <c r="I1252">
        <v>2.9</v>
      </c>
      <c r="J1252">
        <v>2.9</v>
      </c>
      <c r="K1252">
        <v>10</v>
      </c>
      <c r="L1252" t="s">
        <v>344</v>
      </c>
      <c r="M1252" t="s">
        <v>218</v>
      </c>
      <c r="N1252">
        <v>1.012</v>
      </c>
      <c r="O1252" t="s">
        <v>214</v>
      </c>
      <c r="P1252">
        <v>1.012</v>
      </c>
      <c r="Q1252">
        <v>20</v>
      </c>
    </row>
    <row r="1253" spans="1:17" x14ac:dyDescent="0.2">
      <c r="A1253">
        <v>8018005</v>
      </c>
      <c r="C1253" t="s">
        <v>55</v>
      </c>
      <c r="D1253" t="s">
        <v>221</v>
      </c>
      <c r="E1253" t="s">
        <v>9</v>
      </c>
      <c r="F1253" t="s">
        <v>55</v>
      </c>
      <c r="G1253" t="s">
        <v>211</v>
      </c>
      <c r="H1253">
        <v>0</v>
      </c>
      <c r="I1253">
        <v>2</v>
      </c>
      <c r="J1253">
        <v>2</v>
      </c>
      <c r="K1253">
        <v>10</v>
      </c>
      <c r="L1253" t="s">
        <v>228</v>
      </c>
      <c r="M1253" t="s">
        <v>220</v>
      </c>
      <c r="N1253">
        <v>1.012</v>
      </c>
      <c r="O1253" t="s">
        <v>214</v>
      </c>
      <c r="P1253">
        <v>1.012</v>
      </c>
      <c r="Q1253">
        <v>20</v>
      </c>
    </row>
    <row r="1254" spans="1:17" x14ac:dyDescent="0.2">
      <c r="A1254">
        <v>8018005</v>
      </c>
      <c r="C1254" t="s">
        <v>55</v>
      </c>
      <c r="D1254" t="s">
        <v>221</v>
      </c>
      <c r="E1254" t="s">
        <v>6</v>
      </c>
      <c r="F1254" t="s">
        <v>55</v>
      </c>
      <c r="G1254" t="s">
        <v>211</v>
      </c>
      <c r="H1254">
        <v>0</v>
      </c>
      <c r="I1254">
        <v>0.6</v>
      </c>
      <c r="J1254">
        <v>0.6</v>
      </c>
      <c r="K1254">
        <v>10</v>
      </c>
      <c r="L1254" t="s">
        <v>228</v>
      </c>
      <c r="M1254" t="s">
        <v>220</v>
      </c>
      <c r="N1254">
        <v>1.012</v>
      </c>
      <c r="O1254" t="s">
        <v>214</v>
      </c>
      <c r="P1254">
        <v>1.012</v>
      </c>
      <c r="Q1254">
        <v>20</v>
      </c>
    </row>
    <row r="1255" spans="1:17" x14ac:dyDescent="0.2">
      <c r="A1255">
        <v>8018005</v>
      </c>
      <c r="C1255" t="s">
        <v>55</v>
      </c>
      <c r="D1255" t="s">
        <v>221</v>
      </c>
      <c r="E1255" t="s">
        <v>4</v>
      </c>
      <c r="F1255" t="s">
        <v>55</v>
      </c>
      <c r="G1255" t="s">
        <v>211</v>
      </c>
      <c r="H1255">
        <v>0</v>
      </c>
      <c r="I1255">
        <v>0.5</v>
      </c>
      <c r="J1255">
        <v>0.5</v>
      </c>
      <c r="K1255">
        <v>10</v>
      </c>
      <c r="L1255" t="s">
        <v>354</v>
      </c>
      <c r="M1255" t="s">
        <v>223</v>
      </c>
      <c r="N1255">
        <v>1.012</v>
      </c>
      <c r="O1255" t="s">
        <v>214</v>
      </c>
      <c r="P1255">
        <v>1.012</v>
      </c>
      <c r="Q1255">
        <v>20</v>
      </c>
    </row>
    <row r="1256" spans="1:17" x14ac:dyDescent="0.2">
      <c r="A1256">
        <v>8018005</v>
      </c>
      <c r="C1256" t="s">
        <v>55</v>
      </c>
      <c r="D1256" t="s">
        <v>221</v>
      </c>
      <c r="E1256" t="s">
        <v>40</v>
      </c>
      <c r="F1256" t="s">
        <v>55</v>
      </c>
      <c r="G1256" t="s">
        <v>211</v>
      </c>
      <c r="H1256">
        <v>0</v>
      </c>
      <c r="I1256">
        <v>1</v>
      </c>
      <c r="J1256">
        <v>1</v>
      </c>
      <c r="K1256">
        <v>10</v>
      </c>
      <c r="L1256" t="s">
        <v>219</v>
      </c>
      <c r="M1256" t="s">
        <v>224</v>
      </c>
      <c r="N1256">
        <v>1.012</v>
      </c>
      <c r="O1256" t="s">
        <v>214</v>
      </c>
      <c r="P1256">
        <v>1.012</v>
      </c>
      <c r="Q1256">
        <v>20</v>
      </c>
    </row>
    <row r="1257" spans="1:17" x14ac:dyDescent="0.2">
      <c r="A1257">
        <v>8018005</v>
      </c>
      <c r="C1257" t="s">
        <v>55</v>
      </c>
      <c r="D1257" t="s">
        <v>221</v>
      </c>
      <c r="E1257" t="s">
        <v>3</v>
      </c>
      <c r="F1257" t="s">
        <v>55</v>
      </c>
      <c r="G1257" t="s">
        <v>211</v>
      </c>
      <c r="H1257">
        <v>0</v>
      </c>
      <c r="I1257">
        <v>0.28000000000000003</v>
      </c>
      <c r="J1257">
        <v>0.28000000000000003</v>
      </c>
      <c r="K1257">
        <v>9</v>
      </c>
      <c r="L1257" t="s">
        <v>235</v>
      </c>
      <c r="M1257" t="s">
        <v>226</v>
      </c>
      <c r="N1257">
        <v>1.012</v>
      </c>
      <c r="O1257" t="s">
        <v>214</v>
      </c>
      <c r="P1257">
        <v>1.012</v>
      </c>
      <c r="Q1257">
        <v>20</v>
      </c>
    </row>
    <row r="1258" spans="1:17" x14ac:dyDescent="0.2">
      <c r="A1258">
        <v>8018006</v>
      </c>
      <c r="C1258" t="s">
        <v>55</v>
      </c>
      <c r="D1258" t="s">
        <v>221</v>
      </c>
      <c r="E1258" t="s">
        <v>293</v>
      </c>
      <c r="F1258" t="s">
        <v>55</v>
      </c>
      <c r="G1258" t="s">
        <v>222</v>
      </c>
      <c r="H1258">
        <v>0</v>
      </c>
      <c r="I1258">
        <v>5.9999999999999995E-4</v>
      </c>
      <c r="J1258">
        <v>5.9999999999999995E-4</v>
      </c>
      <c r="K1258">
        <v>20</v>
      </c>
      <c r="L1258" t="s">
        <v>225</v>
      </c>
      <c r="M1258" t="s">
        <v>213</v>
      </c>
      <c r="N1258">
        <v>0.60699999999999998</v>
      </c>
      <c r="O1258" t="s">
        <v>214</v>
      </c>
      <c r="P1258">
        <v>0.60699999999999998</v>
      </c>
      <c r="Q1258">
        <v>20</v>
      </c>
    </row>
    <row r="1259" spans="1:17" x14ac:dyDescent="0.2">
      <c r="A1259">
        <v>8018006</v>
      </c>
      <c r="C1259" t="s">
        <v>55</v>
      </c>
      <c r="D1259" t="s">
        <v>210</v>
      </c>
      <c r="E1259" t="s">
        <v>38</v>
      </c>
      <c r="F1259" t="s">
        <v>55</v>
      </c>
      <c r="G1259" t="s">
        <v>211</v>
      </c>
      <c r="H1259">
        <v>0</v>
      </c>
      <c r="I1259">
        <v>2.27</v>
      </c>
      <c r="J1259">
        <v>2.27</v>
      </c>
      <c r="K1259">
        <v>10</v>
      </c>
      <c r="L1259" t="s">
        <v>212</v>
      </c>
      <c r="M1259" t="s">
        <v>217</v>
      </c>
      <c r="N1259">
        <v>0.60699999999999998</v>
      </c>
      <c r="O1259" t="s">
        <v>214</v>
      </c>
      <c r="P1259">
        <v>0.60699999999999998</v>
      </c>
      <c r="Q1259">
        <v>20</v>
      </c>
    </row>
    <row r="1260" spans="1:17" x14ac:dyDescent="0.2">
      <c r="A1260">
        <v>8018006</v>
      </c>
      <c r="C1260" t="s">
        <v>55</v>
      </c>
      <c r="D1260" t="s">
        <v>221</v>
      </c>
      <c r="E1260" t="s">
        <v>6</v>
      </c>
      <c r="F1260" t="s">
        <v>55</v>
      </c>
      <c r="G1260" t="s">
        <v>211</v>
      </c>
      <c r="H1260">
        <v>0</v>
      </c>
      <c r="I1260">
        <v>1</v>
      </c>
      <c r="J1260">
        <v>1</v>
      </c>
      <c r="K1260">
        <v>10</v>
      </c>
      <c r="L1260" t="s">
        <v>344</v>
      </c>
      <c r="M1260" t="s">
        <v>218</v>
      </c>
      <c r="N1260">
        <v>0.60699999999999998</v>
      </c>
      <c r="O1260" t="s">
        <v>214</v>
      </c>
      <c r="P1260">
        <v>0.60699999999999998</v>
      </c>
      <c r="Q1260">
        <v>20</v>
      </c>
    </row>
    <row r="1261" spans="1:17" x14ac:dyDescent="0.2">
      <c r="A1261">
        <v>8018006</v>
      </c>
      <c r="C1261" t="s">
        <v>55</v>
      </c>
      <c r="D1261" t="s">
        <v>221</v>
      </c>
      <c r="E1261" t="s">
        <v>8</v>
      </c>
      <c r="F1261" t="s">
        <v>55</v>
      </c>
      <c r="G1261" t="s">
        <v>211</v>
      </c>
      <c r="H1261">
        <v>0</v>
      </c>
      <c r="I1261">
        <v>2.9</v>
      </c>
      <c r="J1261">
        <v>2.9</v>
      </c>
      <c r="K1261">
        <v>10</v>
      </c>
      <c r="L1261" t="s">
        <v>344</v>
      </c>
      <c r="M1261" t="s">
        <v>218</v>
      </c>
      <c r="N1261">
        <v>0.60699999999999998</v>
      </c>
      <c r="O1261" t="s">
        <v>214</v>
      </c>
      <c r="P1261">
        <v>0.60699999999999998</v>
      </c>
      <c r="Q1261">
        <v>20</v>
      </c>
    </row>
    <row r="1262" spans="1:17" x14ac:dyDescent="0.2">
      <c r="A1262">
        <v>8018006</v>
      </c>
      <c r="C1262" t="s">
        <v>55</v>
      </c>
      <c r="D1262" t="s">
        <v>221</v>
      </c>
      <c r="E1262" t="s">
        <v>9</v>
      </c>
      <c r="F1262" t="s">
        <v>55</v>
      </c>
      <c r="G1262" t="s">
        <v>211</v>
      </c>
      <c r="H1262">
        <v>0</v>
      </c>
      <c r="I1262">
        <v>2</v>
      </c>
      <c r="J1262">
        <v>2</v>
      </c>
      <c r="K1262">
        <v>10</v>
      </c>
      <c r="L1262" t="s">
        <v>228</v>
      </c>
      <c r="M1262" t="s">
        <v>220</v>
      </c>
      <c r="N1262">
        <v>0.60699999999999998</v>
      </c>
      <c r="O1262" t="s">
        <v>214</v>
      </c>
      <c r="P1262">
        <v>0.60699999999999998</v>
      </c>
      <c r="Q1262">
        <v>20</v>
      </c>
    </row>
    <row r="1263" spans="1:17" x14ac:dyDescent="0.2">
      <c r="A1263">
        <v>8018006</v>
      </c>
      <c r="C1263" t="s">
        <v>55</v>
      </c>
      <c r="D1263" t="s">
        <v>221</v>
      </c>
      <c r="E1263" t="s">
        <v>6</v>
      </c>
      <c r="F1263" t="s">
        <v>55</v>
      </c>
      <c r="G1263" t="s">
        <v>211</v>
      </c>
      <c r="H1263">
        <v>0</v>
      </c>
      <c r="I1263">
        <v>0.6</v>
      </c>
      <c r="J1263">
        <v>0.6</v>
      </c>
      <c r="K1263">
        <v>10</v>
      </c>
      <c r="L1263" t="s">
        <v>228</v>
      </c>
      <c r="M1263" t="s">
        <v>220</v>
      </c>
      <c r="N1263">
        <v>0.60699999999999998</v>
      </c>
      <c r="O1263" t="s">
        <v>214</v>
      </c>
      <c r="P1263">
        <v>0.60699999999999998</v>
      </c>
      <c r="Q1263">
        <v>20</v>
      </c>
    </row>
    <row r="1264" spans="1:17" x14ac:dyDescent="0.2">
      <c r="A1264">
        <v>8018006</v>
      </c>
      <c r="C1264" t="s">
        <v>55</v>
      </c>
      <c r="D1264" t="s">
        <v>221</v>
      </c>
      <c r="E1264" t="s">
        <v>40</v>
      </c>
      <c r="F1264" t="s">
        <v>55</v>
      </c>
      <c r="G1264" t="s">
        <v>211</v>
      </c>
      <c r="H1264">
        <v>0</v>
      </c>
      <c r="I1264">
        <v>1</v>
      </c>
      <c r="J1264">
        <v>1</v>
      </c>
      <c r="K1264">
        <v>10</v>
      </c>
      <c r="L1264" t="s">
        <v>219</v>
      </c>
      <c r="M1264" t="s">
        <v>223</v>
      </c>
      <c r="N1264">
        <v>0.60699999999999998</v>
      </c>
      <c r="O1264" t="s">
        <v>214</v>
      </c>
      <c r="P1264">
        <v>0.60699999999999998</v>
      </c>
      <c r="Q1264">
        <v>20</v>
      </c>
    </row>
    <row r="1265" spans="1:17" x14ac:dyDescent="0.2">
      <c r="A1265">
        <v>8018006</v>
      </c>
      <c r="C1265" t="s">
        <v>55</v>
      </c>
      <c r="D1265" t="s">
        <v>221</v>
      </c>
      <c r="E1265" t="s">
        <v>3</v>
      </c>
      <c r="F1265" t="s">
        <v>55</v>
      </c>
      <c r="G1265" t="s">
        <v>211</v>
      </c>
      <c r="H1265">
        <v>0</v>
      </c>
      <c r="I1265">
        <v>0.28000000000000003</v>
      </c>
      <c r="J1265">
        <v>0.28000000000000003</v>
      </c>
      <c r="K1265">
        <v>9</v>
      </c>
      <c r="L1265" t="s">
        <v>235</v>
      </c>
      <c r="M1265" t="s">
        <v>224</v>
      </c>
      <c r="N1265">
        <v>0.60699999999999998</v>
      </c>
      <c r="O1265" t="s">
        <v>214</v>
      </c>
      <c r="P1265">
        <v>0.60699999999999998</v>
      </c>
      <c r="Q1265">
        <v>20</v>
      </c>
    </row>
    <row r="1266" spans="1:17" x14ac:dyDescent="0.2">
      <c r="A1266">
        <v>8018007</v>
      </c>
      <c r="C1266" t="s">
        <v>55</v>
      </c>
      <c r="D1266" t="s">
        <v>221</v>
      </c>
      <c r="E1266" t="s">
        <v>168</v>
      </c>
      <c r="F1266" t="s">
        <v>55</v>
      </c>
      <c r="G1266" t="s">
        <v>222</v>
      </c>
      <c r="H1266">
        <v>0</v>
      </c>
      <c r="I1266">
        <v>0</v>
      </c>
      <c r="J1266">
        <v>0</v>
      </c>
      <c r="K1266">
        <v>20</v>
      </c>
      <c r="L1266" t="s">
        <v>369</v>
      </c>
      <c r="M1266" t="s">
        <v>213</v>
      </c>
      <c r="N1266">
        <v>0.80940000000000001</v>
      </c>
      <c r="O1266" t="s">
        <v>214</v>
      </c>
      <c r="P1266">
        <v>0.80940000000000001</v>
      </c>
      <c r="Q1266">
        <v>20</v>
      </c>
    </row>
    <row r="1267" spans="1:17" x14ac:dyDescent="0.2">
      <c r="A1267">
        <v>8018007</v>
      </c>
      <c r="C1267" t="s">
        <v>55</v>
      </c>
      <c r="D1267" t="s">
        <v>210</v>
      </c>
      <c r="E1267" t="s">
        <v>38</v>
      </c>
      <c r="F1267" t="s">
        <v>55</v>
      </c>
      <c r="G1267" t="s">
        <v>211</v>
      </c>
      <c r="H1267">
        <v>0</v>
      </c>
      <c r="I1267">
        <v>2.4700000000000002</v>
      </c>
      <c r="J1267">
        <v>2.4700000000000002</v>
      </c>
      <c r="K1267">
        <v>10</v>
      </c>
      <c r="L1267" t="s">
        <v>212</v>
      </c>
      <c r="M1267" t="s">
        <v>217</v>
      </c>
      <c r="N1267">
        <v>0.80940000000000001</v>
      </c>
      <c r="O1267" t="s">
        <v>214</v>
      </c>
      <c r="P1267">
        <v>0.80940000000000001</v>
      </c>
      <c r="Q1267">
        <v>20</v>
      </c>
    </row>
    <row r="1268" spans="1:17" x14ac:dyDescent="0.2">
      <c r="A1268">
        <v>8018007</v>
      </c>
      <c r="C1268" t="s">
        <v>55</v>
      </c>
      <c r="D1268" t="s">
        <v>221</v>
      </c>
      <c r="E1268" t="s">
        <v>1</v>
      </c>
      <c r="F1268" t="s">
        <v>55</v>
      </c>
      <c r="G1268" t="s">
        <v>211</v>
      </c>
      <c r="H1268">
        <v>0</v>
      </c>
      <c r="I1268">
        <v>1.5</v>
      </c>
      <c r="J1268">
        <v>1.5</v>
      </c>
      <c r="K1268">
        <v>10</v>
      </c>
      <c r="L1268" t="s">
        <v>216</v>
      </c>
      <c r="M1268" t="s">
        <v>218</v>
      </c>
      <c r="N1268">
        <v>0.80940000000000001</v>
      </c>
      <c r="O1268" t="s">
        <v>214</v>
      </c>
      <c r="P1268">
        <v>0.80940000000000001</v>
      </c>
      <c r="Q1268">
        <v>20</v>
      </c>
    </row>
    <row r="1269" spans="1:17" x14ac:dyDescent="0.2">
      <c r="A1269">
        <v>8018008</v>
      </c>
      <c r="C1269" t="s">
        <v>55</v>
      </c>
      <c r="D1269" t="s">
        <v>221</v>
      </c>
      <c r="E1269" t="s">
        <v>16</v>
      </c>
      <c r="F1269" t="s">
        <v>55</v>
      </c>
      <c r="G1269" t="s">
        <v>222</v>
      </c>
      <c r="H1269">
        <v>0</v>
      </c>
      <c r="I1269">
        <v>1.1999999999999999E-3</v>
      </c>
      <c r="J1269">
        <v>1.1999999999999999E-3</v>
      </c>
      <c r="K1269">
        <v>16</v>
      </c>
      <c r="L1269" t="s">
        <v>225</v>
      </c>
      <c r="M1269" t="s">
        <v>213</v>
      </c>
      <c r="N1269">
        <v>0.20230000000000001</v>
      </c>
      <c r="O1269" t="s">
        <v>214</v>
      </c>
      <c r="P1269">
        <v>0.20230000000000001</v>
      </c>
      <c r="Q1269">
        <v>20</v>
      </c>
    </row>
    <row r="1270" spans="1:17" x14ac:dyDescent="0.2">
      <c r="A1270">
        <v>8018008</v>
      </c>
      <c r="C1270" t="s">
        <v>55</v>
      </c>
      <c r="D1270" t="s">
        <v>210</v>
      </c>
      <c r="E1270" t="s">
        <v>38</v>
      </c>
      <c r="F1270" t="s">
        <v>55</v>
      </c>
      <c r="G1270" t="s">
        <v>211</v>
      </c>
      <c r="H1270">
        <v>0</v>
      </c>
      <c r="I1270">
        <v>2.4700000000000002</v>
      </c>
      <c r="J1270">
        <v>2.4700000000000002</v>
      </c>
      <c r="K1270">
        <v>10</v>
      </c>
      <c r="L1270" t="s">
        <v>212</v>
      </c>
      <c r="M1270" t="s">
        <v>217</v>
      </c>
      <c r="N1270">
        <v>0.20230000000000001</v>
      </c>
      <c r="O1270" t="s">
        <v>214</v>
      </c>
      <c r="P1270">
        <v>0.20230000000000001</v>
      </c>
      <c r="Q1270">
        <v>20</v>
      </c>
    </row>
    <row r="1271" spans="1:17" x14ac:dyDescent="0.2">
      <c r="A1271">
        <v>8018008</v>
      </c>
      <c r="C1271" t="s">
        <v>55</v>
      </c>
      <c r="D1271" t="s">
        <v>221</v>
      </c>
      <c r="E1271" t="s">
        <v>323</v>
      </c>
      <c r="F1271" t="s">
        <v>55</v>
      </c>
      <c r="G1271" t="s">
        <v>211</v>
      </c>
      <c r="H1271">
        <v>0</v>
      </c>
      <c r="I1271">
        <v>3</v>
      </c>
      <c r="J1271">
        <v>3</v>
      </c>
      <c r="K1271">
        <v>10</v>
      </c>
      <c r="L1271" t="s">
        <v>216</v>
      </c>
      <c r="M1271" t="s">
        <v>218</v>
      </c>
      <c r="N1271">
        <v>0.20230000000000001</v>
      </c>
      <c r="O1271" t="s">
        <v>214</v>
      </c>
      <c r="P1271">
        <v>0.20230000000000001</v>
      </c>
      <c r="Q1271">
        <v>20</v>
      </c>
    </row>
    <row r="1272" spans="1:17" x14ac:dyDescent="0.2">
      <c r="A1272">
        <v>8018201</v>
      </c>
      <c r="C1272" t="s">
        <v>55</v>
      </c>
      <c r="D1272" t="s">
        <v>221</v>
      </c>
      <c r="E1272" t="s">
        <v>168</v>
      </c>
      <c r="F1272" t="s">
        <v>55</v>
      </c>
      <c r="G1272" t="s">
        <v>222</v>
      </c>
      <c r="H1272">
        <v>0</v>
      </c>
      <c r="I1272">
        <v>0</v>
      </c>
      <c r="J1272">
        <v>0</v>
      </c>
      <c r="K1272">
        <v>20</v>
      </c>
      <c r="L1272" t="s">
        <v>369</v>
      </c>
      <c r="M1272" t="s">
        <v>213</v>
      </c>
      <c r="N1272">
        <v>12.17</v>
      </c>
      <c r="O1272" t="s">
        <v>214</v>
      </c>
      <c r="P1272">
        <v>12.17</v>
      </c>
      <c r="Q1272">
        <v>20</v>
      </c>
    </row>
    <row r="1273" spans="1:17" x14ac:dyDescent="0.2">
      <c r="A1273">
        <v>8018201</v>
      </c>
      <c r="C1273" t="s">
        <v>55</v>
      </c>
      <c r="D1273" t="s">
        <v>221</v>
      </c>
      <c r="E1273" t="s">
        <v>168</v>
      </c>
      <c r="F1273" t="s">
        <v>55</v>
      </c>
      <c r="G1273" t="s">
        <v>211</v>
      </c>
      <c r="H1273">
        <v>0</v>
      </c>
      <c r="I1273">
        <v>0</v>
      </c>
      <c r="J1273">
        <v>0</v>
      </c>
      <c r="K1273">
        <v>10</v>
      </c>
      <c r="L1273" t="s">
        <v>369</v>
      </c>
      <c r="M1273" t="s">
        <v>217</v>
      </c>
      <c r="N1273">
        <v>12.17</v>
      </c>
      <c r="O1273" t="s">
        <v>214</v>
      </c>
      <c r="P1273">
        <v>12.17</v>
      </c>
      <c r="Q1273">
        <v>20</v>
      </c>
    </row>
    <row r="1274" spans="1:17" x14ac:dyDescent="0.2">
      <c r="A1274">
        <v>8019201</v>
      </c>
      <c r="C1274" t="s">
        <v>55</v>
      </c>
      <c r="D1274" t="s">
        <v>221</v>
      </c>
      <c r="E1274" t="s">
        <v>16</v>
      </c>
      <c r="F1274" t="s">
        <v>55</v>
      </c>
      <c r="G1274" t="s">
        <v>222</v>
      </c>
      <c r="H1274">
        <v>0</v>
      </c>
      <c r="I1274">
        <v>7.4000000000000003E-3</v>
      </c>
      <c r="J1274">
        <v>7.4000000000000003E-3</v>
      </c>
      <c r="K1274">
        <v>16</v>
      </c>
      <c r="L1274" t="s">
        <v>225</v>
      </c>
      <c r="M1274" t="s">
        <v>213</v>
      </c>
      <c r="N1274">
        <v>45</v>
      </c>
      <c r="O1274" t="s">
        <v>214</v>
      </c>
      <c r="P1274">
        <v>45</v>
      </c>
      <c r="Q1274">
        <v>20</v>
      </c>
    </row>
    <row r="1275" spans="1:17" x14ac:dyDescent="0.2">
      <c r="A1275">
        <v>8019201</v>
      </c>
      <c r="C1275" t="s">
        <v>55</v>
      </c>
      <c r="D1275" t="s">
        <v>221</v>
      </c>
      <c r="E1275" t="s">
        <v>81</v>
      </c>
      <c r="F1275" t="s">
        <v>55</v>
      </c>
      <c r="G1275" t="s">
        <v>222</v>
      </c>
      <c r="H1275">
        <v>0</v>
      </c>
      <c r="I1275">
        <v>0.3705</v>
      </c>
      <c r="J1275">
        <v>0.3705</v>
      </c>
      <c r="K1275">
        <v>20</v>
      </c>
      <c r="L1275" t="s">
        <v>225</v>
      </c>
      <c r="M1275" t="s">
        <v>217</v>
      </c>
      <c r="N1275">
        <v>45</v>
      </c>
      <c r="O1275" t="s">
        <v>214</v>
      </c>
      <c r="P1275">
        <v>45</v>
      </c>
      <c r="Q1275">
        <v>20</v>
      </c>
    </row>
    <row r="1276" spans="1:17" x14ac:dyDescent="0.2">
      <c r="A1276">
        <v>8019201</v>
      </c>
      <c r="B1276" s="19">
        <v>42157</v>
      </c>
      <c r="C1276" t="s">
        <v>55</v>
      </c>
      <c r="D1276" t="s">
        <v>221</v>
      </c>
      <c r="E1276" t="s">
        <v>8</v>
      </c>
      <c r="F1276" t="s">
        <v>55</v>
      </c>
      <c r="G1276" t="s">
        <v>211</v>
      </c>
      <c r="H1276">
        <v>0</v>
      </c>
      <c r="I1276">
        <v>2</v>
      </c>
      <c r="J1276">
        <v>2</v>
      </c>
      <c r="K1276">
        <v>10</v>
      </c>
      <c r="L1276" t="s">
        <v>228</v>
      </c>
      <c r="M1276" t="s">
        <v>218</v>
      </c>
      <c r="N1276">
        <v>45</v>
      </c>
      <c r="O1276" t="s">
        <v>214</v>
      </c>
      <c r="P1276">
        <v>45</v>
      </c>
      <c r="Q1276">
        <v>20</v>
      </c>
    </row>
    <row r="1277" spans="1:17" x14ac:dyDescent="0.2">
      <c r="A1277">
        <v>8019201</v>
      </c>
      <c r="B1277" s="19">
        <v>42157</v>
      </c>
      <c r="C1277" t="s">
        <v>55</v>
      </c>
      <c r="D1277" t="s">
        <v>221</v>
      </c>
      <c r="E1277" t="s">
        <v>6</v>
      </c>
      <c r="F1277" t="s">
        <v>55</v>
      </c>
      <c r="G1277" t="s">
        <v>211</v>
      </c>
      <c r="H1277">
        <v>0</v>
      </c>
      <c r="I1277">
        <v>0.75</v>
      </c>
      <c r="J1277">
        <v>0.75</v>
      </c>
      <c r="K1277">
        <v>10</v>
      </c>
      <c r="L1277" t="s">
        <v>228</v>
      </c>
      <c r="M1277" t="s">
        <v>218</v>
      </c>
      <c r="N1277">
        <v>45</v>
      </c>
      <c r="O1277" t="s">
        <v>214</v>
      </c>
      <c r="P1277">
        <v>45</v>
      </c>
      <c r="Q1277">
        <v>20</v>
      </c>
    </row>
    <row r="1278" spans="1:17" x14ac:dyDescent="0.2">
      <c r="A1278">
        <v>8019201</v>
      </c>
      <c r="B1278" s="19">
        <v>42157</v>
      </c>
      <c r="C1278" t="s">
        <v>55</v>
      </c>
      <c r="D1278" t="s">
        <v>221</v>
      </c>
      <c r="E1278" t="s">
        <v>2</v>
      </c>
      <c r="F1278" t="s">
        <v>55</v>
      </c>
      <c r="G1278" t="s">
        <v>211</v>
      </c>
      <c r="H1278">
        <v>0</v>
      </c>
      <c r="I1278">
        <v>0.2</v>
      </c>
      <c r="J1278">
        <v>0.2</v>
      </c>
      <c r="K1278">
        <v>10</v>
      </c>
      <c r="L1278" t="s">
        <v>228</v>
      </c>
      <c r="M1278" t="s">
        <v>218</v>
      </c>
      <c r="N1278">
        <v>45</v>
      </c>
      <c r="O1278" t="s">
        <v>214</v>
      </c>
      <c r="P1278">
        <v>45</v>
      </c>
      <c r="Q1278">
        <v>20</v>
      </c>
    </row>
    <row r="1279" spans="1:17" x14ac:dyDescent="0.2">
      <c r="A1279">
        <v>8019201</v>
      </c>
      <c r="B1279" s="19">
        <v>42178</v>
      </c>
      <c r="C1279" t="s">
        <v>55</v>
      </c>
      <c r="D1279" t="s">
        <v>221</v>
      </c>
      <c r="E1279" t="s">
        <v>6</v>
      </c>
      <c r="F1279" t="s">
        <v>55</v>
      </c>
      <c r="G1279" t="s">
        <v>211</v>
      </c>
      <c r="H1279">
        <v>0</v>
      </c>
      <c r="I1279">
        <v>0.25</v>
      </c>
      <c r="J1279">
        <v>0.25</v>
      </c>
      <c r="K1279">
        <v>10</v>
      </c>
      <c r="L1279" t="s">
        <v>228</v>
      </c>
      <c r="M1279" t="s">
        <v>220</v>
      </c>
      <c r="N1279">
        <v>45</v>
      </c>
      <c r="O1279" t="s">
        <v>214</v>
      </c>
      <c r="P1279">
        <v>45</v>
      </c>
      <c r="Q1279">
        <v>20</v>
      </c>
    </row>
    <row r="1280" spans="1:17" x14ac:dyDescent="0.2">
      <c r="A1280">
        <v>8019201</v>
      </c>
      <c r="B1280" s="19">
        <v>42178</v>
      </c>
      <c r="C1280" t="s">
        <v>55</v>
      </c>
      <c r="D1280" t="s">
        <v>221</v>
      </c>
      <c r="E1280" t="s">
        <v>324</v>
      </c>
      <c r="F1280" t="s">
        <v>55</v>
      </c>
      <c r="G1280" t="s">
        <v>211</v>
      </c>
      <c r="H1280">
        <v>0</v>
      </c>
      <c r="I1280">
        <v>0.25</v>
      </c>
      <c r="J1280">
        <v>0.25</v>
      </c>
      <c r="K1280">
        <v>10</v>
      </c>
      <c r="L1280" t="s">
        <v>358</v>
      </c>
      <c r="M1280" t="s">
        <v>220</v>
      </c>
      <c r="N1280">
        <v>45</v>
      </c>
      <c r="O1280" t="s">
        <v>214</v>
      </c>
      <c r="P1280">
        <v>45</v>
      </c>
      <c r="Q1280">
        <v>20</v>
      </c>
    </row>
    <row r="1281" spans="1:17" x14ac:dyDescent="0.2">
      <c r="A1281">
        <v>8019201</v>
      </c>
      <c r="B1281" s="19">
        <v>42188</v>
      </c>
      <c r="C1281" t="s">
        <v>55</v>
      </c>
      <c r="D1281" t="s">
        <v>221</v>
      </c>
      <c r="E1281" t="s">
        <v>6</v>
      </c>
      <c r="F1281" t="s">
        <v>55</v>
      </c>
      <c r="G1281" t="s">
        <v>211</v>
      </c>
      <c r="H1281">
        <v>0</v>
      </c>
      <c r="I1281">
        <v>0.2</v>
      </c>
      <c r="J1281">
        <v>0.2</v>
      </c>
      <c r="K1281">
        <v>10</v>
      </c>
      <c r="L1281" t="s">
        <v>228</v>
      </c>
      <c r="M1281" t="s">
        <v>223</v>
      </c>
      <c r="N1281">
        <v>45</v>
      </c>
      <c r="O1281" t="s">
        <v>214</v>
      </c>
      <c r="P1281">
        <v>45</v>
      </c>
      <c r="Q1281">
        <v>20</v>
      </c>
    </row>
    <row r="1282" spans="1:17" x14ac:dyDescent="0.2">
      <c r="A1282">
        <v>8019201</v>
      </c>
      <c r="B1282" s="19">
        <v>42188</v>
      </c>
      <c r="C1282" t="s">
        <v>55</v>
      </c>
      <c r="D1282" t="s">
        <v>221</v>
      </c>
      <c r="E1282" t="s">
        <v>291</v>
      </c>
      <c r="F1282" t="s">
        <v>55</v>
      </c>
      <c r="G1282" t="s">
        <v>211</v>
      </c>
      <c r="H1282">
        <v>0</v>
      </c>
      <c r="I1282">
        <v>0.2</v>
      </c>
      <c r="J1282">
        <v>0.2</v>
      </c>
      <c r="K1282">
        <v>10</v>
      </c>
      <c r="L1282" t="s">
        <v>228</v>
      </c>
      <c r="M1282" t="s">
        <v>223</v>
      </c>
      <c r="N1282">
        <v>45</v>
      </c>
      <c r="O1282" t="s">
        <v>214</v>
      </c>
      <c r="P1282">
        <v>45</v>
      </c>
      <c r="Q1282">
        <v>20</v>
      </c>
    </row>
    <row r="1283" spans="1:17" x14ac:dyDescent="0.2">
      <c r="A1283">
        <v>8019201</v>
      </c>
      <c r="B1283" s="19">
        <v>42188</v>
      </c>
      <c r="C1283" t="s">
        <v>55</v>
      </c>
      <c r="D1283" t="s">
        <v>221</v>
      </c>
      <c r="E1283" t="s">
        <v>18</v>
      </c>
      <c r="F1283" t="s">
        <v>55</v>
      </c>
      <c r="G1283" t="s">
        <v>211</v>
      </c>
      <c r="H1283">
        <v>0</v>
      </c>
      <c r="I1283">
        <v>0.4</v>
      </c>
      <c r="J1283">
        <v>0.4</v>
      </c>
      <c r="K1283">
        <v>10</v>
      </c>
      <c r="L1283" t="s">
        <v>235</v>
      </c>
      <c r="M1283" t="s">
        <v>223</v>
      </c>
      <c r="N1283">
        <v>45</v>
      </c>
      <c r="O1283" t="s">
        <v>214</v>
      </c>
      <c r="P1283">
        <v>45</v>
      </c>
      <c r="Q1283">
        <v>20</v>
      </c>
    </row>
    <row r="1284" spans="1:17" x14ac:dyDescent="0.2">
      <c r="A1284">
        <v>8019201</v>
      </c>
      <c r="B1284" s="19">
        <v>42206</v>
      </c>
      <c r="C1284" t="s">
        <v>55</v>
      </c>
      <c r="D1284" t="s">
        <v>221</v>
      </c>
      <c r="E1284" t="s">
        <v>73</v>
      </c>
      <c r="F1284" t="s">
        <v>55</v>
      </c>
      <c r="G1284" t="s">
        <v>211</v>
      </c>
      <c r="H1284">
        <v>0</v>
      </c>
      <c r="I1284">
        <v>1.3</v>
      </c>
      <c r="J1284">
        <v>1.3</v>
      </c>
      <c r="K1284">
        <v>10</v>
      </c>
      <c r="L1284" t="s">
        <v>236</v>
      </c>
      <c r="M1284" t="s">
        <v>224</v>
      </c>
      <c r="N1284">
        <v>45</v>
      </c>
      <c r="O1284" t="s">
        <v>214</v>
      </c>
      <c r="P1284">
        <v>45</v>
      </c>
      <c r="Q1284">
        <v>20</v>
      </c>
    </row>
    <row r="1285" spans="1:17" x14ac:dyDescent="0.2">
      <c r="A1285">
        <v>8019201</v>
      </c>
      <c r="B1285" s="19">
        <v>42217</v>
      </c>
      <c r="C1285" t="s">
        <v>55</v>
      </c>
      <c r="D1285" t="s">
        <v>221</v>
      </c>
      <c r="E1285" t="s">
        <v>5</v>
      </c>
      <c r="F1285" t="s">
        <v>55</v>
      </c>
      <c r="G1285" t="s">
        <v>211</v>
      </c>
      <c r="H1285">
        <v>0</v>
      </c>
      <c r="I1285">
        <v>0.4</v>
      </c>
      <c r="J1285">
        <v>0.4</v>
      </c>
      <c r="K1285">
        <v>10</v>
      </c>
      <c r="L1285" t="s">
        <v>219</v>
      </c>
      <c r="M1285" t="s">
        <v>226</v>
      </c>
      <c r="N1285">
        <v>45</v>
      </c>
      <c r="O1285" t="s">
        <v>214</v>
      </c>
      <c r="P1285">
        <v>45</v>
      </c>
      <c r="Q1285">
        <v>20</v>
      </c>
    </row>
    <row r="1286" spans="1:17" x14ac:dyDescent="0.2">
      <c r="A1286">
        <v>8019201</v>
      </c>
      <c r="B1286" s="19">
        <v>42217</v>
      </c>
      <c r="C1286" t="s">
        <v>55</v>
      </c>
      <c r="D1286" t="s">
        <v>221</v>
      </c>
      <c r="E1286" t="s">
        <v>21</v>
      </c>
      <c r="F1286" t="s">
        <v>55</v>
      </c>
      <c r="G1286" t="s">
        <v>211</v>
      </c>
      <c r="H1286">
        <v>0</v>
      </c>
      <c r="I1286">
        <v>0.15</v>
      </c>
      <c r="J1286">
        <v>0.15</v>
      </c>
      <c r="K1286">
        <v>10</v>
      </c>
      <c r="L1286" t="s">
        <v>235</v>
      </c>
      <c r="M1286" t="s">
        <v>226</v>
      </c>
      <c r="N1286">
        <v>45</v>
      </c>
      <c r="O1286" t="s">
        <v>214</v>
      </c>
      <c r="P1286">
        <v>45</v>
      </c>
      <c r="Q1286">
        <v>20</v>
      </c>
    </row>
    <row r="1287" spans="1:17" x14ac:dyDescent="0.2">
      <c r="A1287">
        <v>8019201</v>
      </c>
      <c r="B1287" s="19">
        <v>42217</v>
      </c>
      <c r="C1287" t="s">
        <v>55</v>
      </c>
      <c r="D1287" t="s">
        <v>221</v>
      </c>
      <c r="E1287" t="s">
        <v>308</v>
      </c>
      <c r="F1287" t="s">
        <v>55</v>
      </c>
      <c r="G1287" t="s">
        <v>211</v>
      </c>
      <c r="H1287">
        <v>0</v>
      </c>
      <c r="I1287">
        <v>0.3</v>
      </c>
      <c r="J1287">
        <v>0.3</v>
      </c>
      <c r="K1287">
        <v>10</v>
      </c>
      <c r="L1287" t="s">
        <v>239</v>
      </c>
      <c r="M1287" t="s">
        <v>226</v>
      </c>
      <c r="N1287">
        <v>45</v>
      </c>
      <c r="O1287" t="s">
        <v>214</v>
      </c>
      <c r="P1287">
        <v>45</v>
      </c>
      <c r="Q1287">
        <v>20</v>
      </c>
    </row>
    <row r="1288" spans="1:17" x14ac:dyDescent="0.2">
      <c r="A1288">
        <v>8019201</v>
      </c>
      <c r="B1288" s="19">
        <v>42244</v>
      </c>
      <c r="C1288" t="s">
        <v>55</v>
      </c>
      <c r="D1288" t="s">
        <v>221</v>
      </c>
      <c r="E1288" t="s">
        <v>14</v>
      </c>
      <c r="F1288" t="s">
        <v>55</v>
      </c>
      <c r="G1288" t="s">
        <v>211</v>
      </c>
      <c r="H1288">
        <v>0</v>
      </c>
      <c r="I1288">
        <v>0.4</v>
      </c>
      <c r="J1288">
        <v>0.4</v>
      </c>
      <c r="K1288">
        <v>9</v>
      </c>
      <c r="L1288" t="s">
        <v>219</v>
      </c>
      <c r="M1288" t="s">
        <v>227</v>
      </c>
      <c r="N1288">
        <v>45</v>
      </c>
      <c r="O1288" t="s">
        <v>214</v>
      </c>
      <c r="P1288">
        <v>45</v>
      </c>
      <c r="Q1288">
        <v>20</v>
      </c>
    </row>
    <row r="1289" spans="1:17" x14ac:dyDescent="0.2">
      <c r="A1289">
        <v>8019201</v>
      </c>
      <c r="B1289" s="19">
        <v>42244</v>
      </c>
      <c r="C1289" t="s">
        <v>55</v>
      </c>
      <c r="D1289" t="s">
        <v>221</v>
      </c>
      <c r="E1289" t="s">
        <v>21</v>
      </c>
      <c r="F1289" t="s">
        <v>55</v>
      </c>
      <c r="G1289" t="s">
        <v>211</v>
      </c>
      <c r="H1289">
        <v>0</v>
      </c>
      <c r="I1289">
        <v>0.1</v>
      </c>
      <c r="J1289">
        <v>0.1</v>
      </c>
      <c r="K1289">
        <v>10</v>
      </c>
      <c r="L1289" t="s">
        <v>239</v>
      </c>
      <c r="M1289" t="s">
        <v>227</v>
      </c>
      <c r="N1289">
        <v>45</v>
      </c>
      <c r="O1289" t="s">
        <v>214</v>
      </c>
      <c r="P1289">
        <v>45</v>
      </c>
      <c r="Q1289">
        <v>20</v>
      </c>
    </row>
    <row r="1290" spans="1:17" x14ac:dyDescent="0.2">
      <c r="A1290">
        <v>8019201</v>
      </c>
      <c r="B1290" s="19">
        <v>42263</v>
      </c>
      <c r="C1290" t="s">
        <v>55</v>
      </c>
      <c r="D1290" t="s">
        <v>221</v>
      </c>
      <c r="E1290" t="s">
        <v>13</v>
      </c>
      <c r="F1290" t="s">
        <v>55</v>
      </c>
      <c r="G1290" t="s">
        <v>211</v>
      </c>
      <c r="H1290">
        <v>0</v>
      </c>
      <c r="I1290">
        <v>1</v>
      </c>
      <c r="J1290">
        <v>1</v>
      </c>
      <c r="K1290">
        <v>10</v>
      </c>
      <c r="L1290" t="s">
        <v>219</v>
      </c>
      <c r="M1290" t="s">
        <v>229</v>
      </c>
      <c r="N1290">
        <v>45</v>
      </c>
      <c r="O1290" t="s">
        <v>214</v>
      </c>
      <c r="P1290">
        <v>45</v>
      </c>
      <c r="Q1290">
        <v>20</v>
      </c>
    </row>
    <row r="1291" spans="1:17" x14ac:dyDescent="0.2">
      <c r="A1291">
        <v>8019201</v>
      </c>
      <c r="B1291" s="19">
        <v>42263</v>
      </c>
      <c r="C1291" t="s">
        <v>55</v>
      </c>
      <c r="D1291" t="s">
        <v>221</v>
      </c>
      <c r="E1291" t="s">
        <v>21</v>
      </c>
      <c r="F1291" t="s">
        <v>55</v>
      </c>
      <c r="G1291" t="s">
        <v>211</v>
      </c>
      <c r="H1291">
        <v>0</v>
      </c>
      <c r="I1291">
        <v>0.1</v>
      </c>
      <c r="J1291">
        <v>0.1</v>
      </c>
      <c r="K1291">
        <v>10</v>
      </c>
      <c r="L1291" t="s">
        <v>239</v>
      </c>
      <c r="M1291" t="s">
        <v>229</v>
      </c>
      <c r="N1291">
        <v>45</v>
      </c>
      <c r="O1291" t="s">
        <v>214</v>
      </c>
      <c r="P1291">
        <v>45</v>
      </c>
      <c r="Q1291">
        <v>20</v>
      </c>
    </row>
    <row r="1292" spans="1:17" x14ac:dyDescent="0.2">
      <c r="A1292">
        <v>8019201</v>
      </c>
      <c r="B1292" s="19">
        <v>42286</v>
      </c>
      <c r="C1292" t="s">
        <v>55</v>
      </c>
      <c r="D1292" t="s">
        <v>221</v>
      </c>
      <c r="E1292" t="s">
        <v>13</v>
      </c>
      <c r="F1292" t="s">
        <v>55</v>
      </c>
      <c r="G1292" t="s">
        <v>211</v>
      </c>
      <c r="H1292">
        <v>0</v>
      </c>
      <c r="I1292">
        <v>1</v>
      </c>
      <c r="J1292">
        <v>1</v>
      </c>
      <c r="K1292">
        <v>10</v>
      </c>
      <c r="L1292" t="s">
        <v>219</v>
      </c>
      <c r="M1292" t="s">
        <v>237</v>
      </c>
      <c r="N1292">
        <v>45</v>
      </c>
      <c r="O1292" t="s">
        <v>214</v>
      </c>
      <c r="P1292">
        <v>45</v>
      </c>
      <c r="Q1292">
        <v>20</v>
      </c>
    </row>
    <row r="1293" spans="1:17" x14ac:dyDescent="0.2">
      <c r="A1293">
        <v>8019201</v>
      </c>
      <c r="B1293" s="19">
        <v>42286</v>
      </c>
      <c r="C1293" t="s">
        <v>55</v>
      </c>
      <c r="D1293" t="s">
        <v>221</v>
      </c>
      <c r="E1293" t="s">
        <v>21</v>
      </c>
      <c r="F1293" t="s">
        <v>55</v>
      </c>
      <c r="G1293" t="s">
        <v>211</v>
      </c>
      <c r="H1293">
        <v>0</v>
      </c>
      <c r="I1293">
        <v>0.1</v>
      </c>
      <c r="J1293">
        <v>0.1</v>
      </c>
      <c r="K1293">
        <v>10</v>
      </c>
      <c r="L1293" t="s">
        <v>239</v>
      </c>
      <c r="M1293" t="s">
        <v>237</v>
      </c>
      <c r="N1293">
        <v>45</v>
      </c>
      <c r="O1293" t="s">
        <v>214</v>
      </c>
      <c r="P1293">
        <v>45</v>
      </c>
      <c r="Q1293">
        <v>20</v>
      </c>
    </row>
    <row r="1294" spans="1:17" x14ac:dyDescent="0.2">
      <c r="A1294">
        <v>8019201</v>
      </c>
      <c r="B1294" s="19">
        <v>42286</v>
      </c>
      <c r="C1294" t="s">
        <v>55</v>
      </c>
      <c r="D1294" t="s">
        <v>221</v>
      </c>
      <c r="E1294" t="s">
        <v>3</v>
      </c>
      <c r="F1294" t="s">
        <v>55</v>
      </c>
      <c r="G1294" t="s">
        <v>211</v>
      </c>
      <c r="H1294">
        <v>0</v>
      </c>
      <c r="I1294">
        <v>0.2</v>
      </c>
      <c r="J1294">
        <v>0.2</v>
      </c>
      <c r="K1294">
        <v>9</v>
      </c>
      <c r="L1294" t="s">
        <v>235</v>
      </c>
      <c r="M1294" t="s">
        <v>237</v>
      </c>
      <c r="N1294">
        <v>45</v>
      </c>
      <c r="O1294" t="s">
        <v>214</v>
      </c>
      <c r="P1294">
        <v>45</v>
      </c>
      <c r="Q1294">
        <v>20</v>
      </c>
    </row>
    <row r="1295" spans="1:17" x14ac:dyDescent="0.2">
      <c r="A1295">
        <v>8019202</v>
      </c>
      <c r="C1295" t="s">
        <v>55</v>
      </c>
      <c r="D1295" t="s">
        <v>221</v>
      </c>
      <c r="E1295" t="s">
        <v>16</v>
      </c>
      <c r="F1295" t="s">
        <v>55</v>
      </c>
      <c r="G1295" t="s">
        <v>222</v>
      </c>
      <c r="H1295">
        <v>0</v>
      </c>
      <c r="I1295">
        <v>1.5E-3</v>
      </c>
      <c r="J1295">
        <v>1.5E-3</v>
      </c>
      <c r="K1295">
        <v>16</v>
      </c>
      <c r="L1295" t="s">
        <v>225</v>
      </c>
      <c r="M1295" t="s">
        <v>213</v>
      </c>
      <c r="N1295">
        <v>45</v>
      </c>
      <c r="O1295" t="s">
        <v>214</v>
      </c>
      <c r="P1295">
        <v>45</v>
      </c>
      <c r="Q1295">
        <v>20</v>
      </c>
    </row>
    <row r="1296" spans="1:17" x14ac:dyDescent="0.2">
      <c r="A1296">
        <v>8019202</v>
      </c>
      <c r="C1296" t="s">
        <v>55</v>
      </c>
      <c r="D1296" t="s">
        <v>221</v>
      </c>
      <c r="E1296" t="s">
        <v>81</v>
      </c>
      <c r="F1296" t="s">
        <v>55</v>
      </c>
      <c r="G1296" t="s">
        <v>222</v>
      </c>
      <c r="H1296">
        <v>0</v>
      </c>
      <c r="I1296">
        <v>7.4099999999999999E-2</v>
      </c>
      <c r="J1296">
        <v>7.4099999999999999E-2</v>
      </c>
      <c r="K1296">
        <v>20</v>
      </c>
      <c r="L1296" t="s">
        <v>225</v>
      </c>
      <c r="M1296" t="s">
        <v>217</v>
      </c>
      <c r="N1296">
        <v>45</v>
      </c>
      <c r="O1296" t="s">
        <v>214</v>
      </c>
      <c r="P1296">
        <v>45</v>
      </c>
      <c r="Q1296">
        <v>20</v>
      </c>
    </row>
    <row r="1297" spans="1:17" x14ac:dyDescent="0.2">
      <c r="A1297">
        <v>8019202</v>
      </c>
      <c r="B1297" s="19">
        <v>42163</v>
      </c>
      <c r="C1297" t="s">
        <v>55</v>
      </c>
      <c r="D1297" t="s">
        <v>221</v>
      </c>
      <c r="E1297" t="s">
        <v>8</v>
      </c>
      <c r="F1297" t="s">
        <v>55</v>
      </c>
      <c r="G1297" t="s">
        <v>211</v>
      </c>
      <c r="H1297">
        <v>0</v>
      </c>
      <c r="I1297">
        <v>2.9</v>
      </c>
      <c r="J1297">
        <v>2.9</v>
      </c>
      <c r="K1297">
        <v>10</v>
      </c>
      <c r="L1297" t="s">
        <v>228</v>
      </c>
      <c r="M1297" t="s">
        <v>218</v>
      </c>
      <c r="N1297">
        <v>45</v>
      </c>
      <c r="O1297" t="s">
        <v>214</v>
      </c>
      <c r="P1297">
        <v>45</v>
      </c>
      <c r="Q1297">
        <v>20</v>
      </c>
    </row>
    <row r="1298" spans="1:17" x14ac:dyDescent="0.2">
      <c r="A1298">
        <v>8019202</v>
      </c>
      <c r="B1298" s="19">
        <v>42163</v>
      </c>
      <c r="C1298" t="s">
        <v>55</v>
      </c>
      <c r="D1298" t="s">
        <v>221</v>
      </c>
      <c r="E1298" t="s">
        <v>6</v>
      </c>
      <c r="F1298" t="s">
        <v>55</v>
      </c>
      <c r="G1298" t="s">
        <v>211</v>
      </c>
      <c r="H1298">
        <v>0</v>
      </c>
      <c r="I1298">
        <v>0.75</v>
      </c>
      <c r="J1298">
        <v>0.75</v>
      </c>
      <c r="K1298">
        <v>10</v>
      </c>
      <c r="L1298" t="s">
        <v>228</v>
      </c>
      <c r="M1298" t="s">
        <v>218</v>
      </c>
      <c r="N1298">
        <v>45</v>
      </c>
      <c r="O1298" t="s">
        <v>214</v>
      </c>
      <c r="P1298">
        <v>45</v>
      </c>
      <c r="Q1298">
        <v>20</v>
      </c>
    </row>
    <row r="1299" spans="1:17" x14ac:dyDescent="0.2">
      <c r="A1299">
        <v>8019202</v>
      </c>
      <c r="B1299" s="19">
        <v>42163</v>
      </c>
      <c r="C1299" t="s">
        <v>55</v>
      </c>
      <c r="D1299" t="s">
        <v>221</v>
      </c>
      <c r="E1299" t="s">
        <v>46</v>
      </c>
      <c r="F1299" t="s">
        <v>55</v>
      </c>
      <c r="G1299" t="s">
        <v>211</v>
      </c>
      <c r="H1299">
        <v>0</v>
      </c>
      <c r="I1299">
        <v>2</v>
      </c>
      <c r="J1299">
        <v>2</v>
      </c>
      <c r="K1299">
        <v>10</v>
      </c>
      <c r="L1299" t="s">
        <v>228</v>
      </c>
      <c r="M1299" t="s">
        <v>218</v>
      </c>
      <c r="N1299">
        <v>45</v>
      </c>
      <c r="O1299" t="s">
        <v>214</v>
      </c>
      <c r="P1299">
        <v>45</v>
      </c>
      <c r="Q1299">
        <v>20</v>
      </c>
    </row>
    <row r="1300" spans="1:17" x14ac:dyDescent="0.2">
      <c r="A1300">
        <v>8019202</v>
      </c>
      <c r="B1300" s="19">
        <v>42187</v>
      </c>
      <c r="C1300" t="s">
        <v>55</v>
      </c>
      <c r="D1300" t="s">
        <v>221</v>
      </c>
      <c r="E1300" t="s">
        <v>324</v>
      </c>
      <c r="F1300" t="s">
        <v>55</v>
      </c>
      <c r="G1300" t="s">
        <v>211</v>
      </c>
      <c r="H1300">
        <v>0</v>
      </c>
      <c r="I1300">
        <v>0.3</v>
      </c>
      <c r="J1300">
        <v>0.3</v>
      </c>
      <c r="K1300">
        <v>10</v>
      </c>
      <c r="L1300" t="s">
        <v>358</v>
      </c>
      <c r="M1300" t="s">
        <v>220</v>
      </c>
      <c r="N1300">
        <v>45</v>
      </c>
      <c r="O1300" t="s">
        <v>214</v>
      </c>
      <c r="P1300">
        <v>45</v>
      </c>
      <c r="Q1300">
        <v>20</v>
      </c>
    </row>
    <row r="1301" spans="1:17" x14ac:dyDescent="0.2">
      <c r="A1301">
        <v>8019202</v>
      </c>
      <c r="B1301" s="19">
        <v>42187</v>
      </c>
      <c r="C1301" t="s">
        <v>55</v>
      </c>
      <c r="D1301" t="s">
        <v>221</v>
      </c>
      <c r="E1301" t="s">
        <v>6</v>
      </c>
      <c r="F1301" t="s">
        <v>55</v>
      </c>
      <c r="G1301" t="s">
        <v>211</v>
      </c>
      <c r="H1301">
        <v>0</v>
      </c>
      <c r="I1301">
        <v>0.3</v>
      </c>
      <c r="J1301">
        <v>0.3</v>
      </c>
      <c r="K1301">
        <v>10</v>
      </c>
      <c r="L1301" t="s">
        <v>228</v>
      </c>
      <c r="M1301" t="s">
        <v>220</v>
      </c>
      <c r="N1301">
        <v>45</v>
      </c>
      <c r="O1301" t="s">
        <v>214</v>
      </c>
      <c r="P1301">
        <v>45</v>
      </c>
      <c r="Q1301">
        <v>20</v>
      </c>
    </row>
    <row r="1302" spans="1:17" x14ac:dyDescent="0.2">
      <c r="A1302">
        <v>8019202</v>
      </c>
      <c r="B1302" s="19">
        <v>42187</v>
      </c>
      <c r="C1302" t="s">
        <v>55</v>
      </c>
      <c r="D1302" t="s">
        <v>221</v>
      </c>
      <c r="E1302" t="s">
        <v>8</v>
      </c>
      <c r="F1302" t="s">
        <v>55</v>
      </c>
      <c r="G1302" t="s">
        <v>211</v>
      </c>
      <c r="H1302">
        <v>0</v>
      </c>
      <c r="I1302">
        <v>1.5</v>
      </c>
      <c r="J1302">
        <v>1.5</v>
      </c>
      <c r="K1302">
        <v>10</v>
      </c>
      <c r="L1302" t="s">
        <v>228</v>
      </c>
      <c r="M1302" t="s">
        <v>220</v>
      </c>
      <c r="N1302">
        <v>45</v>
      </c>
      <c r="O1302" t="s">
        <v>214</v>
      </c>
      <c r="P1302">
        <v>45</v>
      </c>
      <c r="Q1302">
        <v>20</v>
      </c>
    </row>
    <row r="1303" spans="1:17" x14ac:dyDescent="0.2">
      <c r="A1303">
        <v>8019202</v>
      </c>
      <c r="B1303" s="19">
        <v>42187</v>
      </c>
      <c r="C1303" t="s">
        <v>55</v>
      </c>
      <c r="D1303" t="s">
        <v>221</v>
      </c>
      <c r="E1303" t="s">
        <v>18</v>
      </c>
      <c r="F1303" t="s">
        <v>55</v>
      </c>
      <c r="G1303" t="s">
        <v>211</v>
      </c>
      <c r="H1303">
        <v>0</v>
      </c>
      <c r="I1303">
        <v>0.4</v>
      </c>
      <c r="J1303">
        <v>0.4</v>
      </c>
      <c r="K1303">
        <v>10</v>
      </c>
      <c r="L1303" t="s">
        <v>235</v>
      </c>
      <c r="M1303" t="s">
        <v>220</v>
      </c>
      <c r="N1303">
        <v>45</v>
      </c>
      <c r="O1303" t="s">
        <v>214</v>
      </c>
      <c r="P1303">
        <v>45</v>
      </c>
      <c r="Q1303">
        <v>20</v>
      </c>
    </row>
    <row r="1304" spans="1:17" x14ac:dyDescent="0.2">
      <c r="A1304">
        <v>8019202</v>
      </c>
      <c r="B1304" s="19">
        <v>42213</v>
      </c>
      <c r="C1304" t="s">
        <v>55</v>
      </c>
      <c r="D1304" t="s">
        <v>221</v>
      </c>
      <c r="E1304" t="s">
        <v>73</v>
      </c>
      <c r="F1304" t="s">
        <v>55</v>
      </c>
      <c r="G1304" t="s">
        <v>211</v>
      </c>
      <c r="H1304">
        <v>0</v>
      </c>
      <c r="I1304">
        <v>1</v>
      </c>
      <c r="J1304">
        <v>1</v>
      </c>
      <c r="K1304">
        <v>10</v>
      </c>
      <c r="L1304" t="s">
        <v>236</v>
      </c>
      <c r="M1304" t="s">
        <v>223</v>
      </c>
      <c r="N1304">
        <v>45</v>
      </c>
      <c r="O1304" t="s">
        <v>214</v>
      </c>
      <c r="P1304">
        <v>45</v>
      </c>
      <c r="Q1304">
        <v>20</v>
      </c>
    </row>
    <row r="1305" spans="1:17" x14ac:dyDescent="0.2">
      <c r="A1305">
        <v>8019202</v>
      </c>
      <c r="B1305" s="19">
        <v>42219</v>
      </c>
      <c r="C1305" t="s">
        <v>55</v>
      </c>
      <c r="D1305" t="s">
        <v>221</v>
      </c>
      <c r="E1305" t="s">
        <v>31</v>
      </c>
      <c r="F1305" t="s">
        <v>55</v>
      </c>
      <c r="G1305" t="s">
        <v>211</v>
      </c>
      <c r="H1305">
        <v>0</v>
      </c>
      <c r="I1305">
        <v>1</v>
      </c>
      <c r="J1305">
        <v>1</v>
      </c>
      <c r="K1305">
        <v>9</v>
      </c>
      <c r="L1305" t="s">
        <v>219</v>
      </c>
      <c r="M1305" t="s">
        <v>224</v>
      </c>
      <c r="N1305">
        <v>45</v>
      </c>
      <c r="O1305" t="s">
        <v>214</v>
      </c>
      <c r="P1305">
        <v>45</v>
      </c>
      <c r="Q1305">
        <v>20</v>
      </c>
    </row>
    <row r="1306" spans="1:17" x14ac:dyDescent="0.2">
      <c r="A1306">
        <v>8019202</v>
      </c>
      <c r="B1306" s="19">
        <v>42219</v>
      </c>
      <c r="C1306" t="s">
        <v>55</v>
      </c>
      <c r="D1306" t="s">
        <v>221</v>
      </c>
      <c r="E1306" t="s">
        <v>21</v>
      </c>
      <c r="F1306" t="s">
        <v>55</v>
      </c>
      <c r="G1306" t="s">
        <v>211</v>
      </c>
      <c r="H1306">
        <v>0</v>
      </c>
      <c r="I1306">
        <v>0.15</v>
      </c>
      <c r="J1306">
        <v>0.15</v>
      </c>
      <c r="K1306">
        <v>10</v>
      </c>
      <c r="L1306" t="s">
        <v>235</v>
      </c>
      <c r="M1306" t="s">
        <v>224</v>
      </c>
      <c r="N1306">
        <v>45</v>
      </c>
      <c r="O1306" t="s">
        <v>214</v>
      </c>
      <c r="P1306">
        <v>45</v>
      </c>
      <c r="Q1306">
        <v>20</v>
      </c>
    </row>
    <row r="1307" spans="1:17" x14ac:dyDescent="0.2">
      <c r="A1307">
        <v>8019202</v>
      </c>
      <c r="B1307" s="19">
        <v>42219</v>
      </c>
      <c r="C1307" t="s">
        <v>55</v>
      </c>
      <c r="D1307" t="s">
        <v>221</v>
      </c>
      <c r="E1307" t="s">
        <v>308</v>
      </c>
      <c r="F1307" t="s">
        <v>55</v>
      </c>
      <c r="G1307" t="s">
        <v>211</v>
      </c>
      <c r="H1307">
        <v>0</v>
      </c>
      <c r="I1307">
        <v>0.3</v>
      </c>
      <c r="J1307">
        <v>0.3</v>
      </c>
      <c r="K1307">
        <v>10</v>
      </c>
      <c r="L1307" t="s">
        <v>239</v>
      </c>
      <c r="M1307" t="s">
        <v>224</v>
      </c>
      <c r="N1307">
        <v>45</v>
      </c>
      <c r="O1307" t="s">
        <v>214</v>
      </c>
      <c r="P1307">
        <v>45</v>
      </c>
      <c r="Q1307">
        <v>20</v>
      </c>
    </row>
    <row r="1308" spans="1:17" x14ac:dyDescent="0.2">
      <c r="A1308">
        <v>8019202</v>
      </c>
      <c r="B1308" s="19">
        <v>42233</v>
      </c>
      <c r="C1308" t="s">
        <v>55</v>
      </c>
      <c r="D1308" t="s">
        <v>221</v>
      </c>
      <c r="E1308" t="s">
        <v>12</v>
      </c>
      <c r="F1308" t="s">
        <v>55</v>
      </c>
      <c r="G1308" t="s">
        <v>211</v>
      </c>
      <c r="H1308">
        <v>0</v>
      </c>
      <c r="I1308">
        <v>1.5</v>
      </c>
      <c r="J1308">
        <v>1.5</v>
      </c>
      <c r="K1308">
        <v>10</v>
      </c>
      <c r="L1308" t="s">
        <v>245</v>
      </c>
      <c r="M1308" t="s">
        <v>226</v>
      </c>
      <c r="N1308">
        <v>45</v>
      </c>
      <c r="O1308" t="s">
        <v>214</v>
      </c>
      <c r="P1308">
        <v>45</v>
      </c>
      <c r="Q1308">
        <v>20</v>
      </c>
    </row>
    <row r="1309" spans="1:17" x14ac:dyDescent="0.2">
      <c r="A1309">
        <v>8019202</v>
      </c>
      <c r="B1309" s="19">
        <v>42244</v>
      </c>
      <c r="C1309" t="s">
        <v>55</v>
      </c>
      <c r="D1309" t="s">
        <v>221</v>
      </c>
      <c r="E1309" t="s">
        <v>314</v>
      </c>
      <c r="F1309" t="s">
        <v>55</v>
      </c>
      <c r="G1309" t="s">
        <v>211</v>
      </c>
      <c r="H1309">
        <v>0</v>
      </c>
      <c r="I1309">
        <v>0.8</v>
      </c>
      <c r="J1309">
        <v>0.8</v>
      </c>
      <c r="K1309">
        <v>9</v>
      </c>
      <c r="L1309" t="s">
        <v>219</v>
      </c>
      <c r="M1309" t="s">
        <v>227</v>
      </c>
      <c r="N1309">
        <v>45</v>
      </c>
      <c r="O1309" t="s">
        <v>214</v>
      </c>
      <c r="P1309">
        <v>45</v>
      </c>
      <c r="Q1309">
        <v>20</v>
      </c>
    </row>
    <row r="1310" spans="1:17" x14ac:dyDescent="0.2">
      <c r="A1310">
        <v>8019202</v>
      </c>
      <c r="B1310" s="19">
        <v>42244</v>
      </c>
      <c r="C1310" t="s">
        <v>55</v>
      </c>
      <c r="D1310" t="s">
        <v>221</v>
      </c>
      <c r="E1310" t="s">
        <v>21</v>
      </c>
      <c r="F1310" t="s">
        <v>55</v>
      </c>
      <c r="G1310" t="s">
        <v>211</v>
      </c>
      <c r="H1310">
        <v>0</v>
      </c>
      <c r="I1310">
        <v>0.1</v>
      </c>
      <c r="J1310">
        <v>0.1</v>
      </c>
      <c r="K1310">
        <v>10</v>
      </c>
      <c r="L1310" t="s">
        <v>239</v>
      </c>
      <c r="M1310" t="s">
        <v>227</v>
      </c>
      <c r="N1310">
        <v>45</v>
      </c>
      <c r="O1310" t="s">
        <v>214</v>
      </c>
      <c r="P1310">
        <v>45</v>
      </c>
      <c r="Q1310">
        <v>20</v>
      </c>
    </row>
    <row r="1311" spans="1:17" x14ac:dyDescent="0.2">
      <c r="A1311">
        <v>8019202</v>
      </c>
      <c r="B1311" s="19">
        <v>42261</v>
      </c>
      <c r="C1311" t="s">
        <v>55</v>
      </c>
      <c r="D1311" t="s">
        <v>221</v>
      </c>
      <c r="E1311" t="s">
        <v>13</v>
      </c>
      <c r="F1311" t="s">
        <v>55</v>
      </c>
      <c r="G1311" t="s">
        <v>211</v>
      </c>
      <c r="H1311">
        <v>0</v>
      </c>
      <c r="I1311">
        <v>1</v>
      </c>
      <c r="J1311">
        <v>1</v>
      </c>
      <c r="K1311">
        <v>10</v>
      </c>
      <c r="L1311" t="s">
        <v>219</v>
      </c>
      <c r="M1311" t="s">
        <v>229</v>
      </c>
      <c r="N1311">
        <v>45</v>
      </c>
      <c r="O1311" t="s">
        <v>214</v>
      </c>
      <c r="P1311">
        <v>45</v>
      </c>
      <c r="Q1311">
        <v>20</v>
      </c>
    </row>
    <row r="1312" spans="1:17" x14ac:dyDescent="0.2">
      <c r="A1312">
        <v>8019202</v>
      </c>
      <c r="B1312" s="19">
        <v>42261</v>
      </c>
      <c r="C1312" t="s">
        <v>55</v>
      </c>
      <c r="D1312" t="s">
        <v>221</v>
      </c>
      <c r="E1312" t="s">
        <v>325</v>
      </c>
      <c r="F1312" t="s">
        <v>55</v>
      </c>
      <c r="G1312" t="s">
        <v>211</v>
      </c>
      <c r="H1312">
        <v>0</v>
      </c>
      <c r="I1312">
        <v>2</v>
      </c>
      <c r="J1312">
        <v>2</v>
      </c>
      <c r="K1312">
        <v>9</v>
      </c>
      <c r="L1312" t="s">
        <v>219</v>
      </c>
      <c r="M1312" t="s">
        <v>229</v>
      </c>
      <c r="N1312">
        <v>45</v>
      </c>
      <c r="O1312" t="s">
        <v>214</v>
      </c>
      <c r="P1312">
        <v>45</v>
      </c>
      <c r="Q1312">
        <v>20</v>
      </c>
    </row>
    <row r="1313" spans="1:17" x14ac:dyDescent="0.2">
      <c r="A1313">
        <v>8019202</v>
      </c>
      <c r="B1313" s="19">
        <v>42261</v>
      </c>
      <c r="C1313" t="s">
        <v>55</v>
      </c>
      <c r="D1313" t="s">
        <v>221</v>
      </c>
      <c r="E1313" t="s">
        <v>21</v>
      </c>
      <c r="F1313" t="s">
        <v>55</v>
      </c>
      <c r="G1313" t="s">
        <v>211</v>
      </c>
      <c r="H1313">
        <v>0</v>
      </c>
      <c r="I1313">
        <v>0.1</v>
      </c>
      <c r="J1313">
        <v>0.1</v>
      </c>
      <c r="K1313">
        <v>10</v>
      </c>
      <c r="L1313" t="s">
        <v>239</v>
      </c>
      <c r="M1313" t="s">
        <v>229</v>
      </c>
      <c r="N1313">
        <v>45</v>
      </c>
      <c r="O1313" t="s">
        <v>214</v>
      </c>
      <c r="P1313">
        <v>45</v>
      </c>
      <c r="Q1313">
        <v>20</v>
      </c>
    </row>
    <row r="1314" spans="1:17" x14ac:dyDescent="0.2">
      <c r="A1314">
        <v>8019202</v>
      </c>
      <c r="B1314" s="19">
        <v>42286</v>
      </c>
      <c r="C1314" t="s">
        <v>55</v>
      </c>
      <c r="D1314" t="s">
        <v>221</v>
      </c>
      <c r="E1314" t="s">
        <v>13</v>
      </c>
      <c r="F1314" t="s">
        <v>55</v>
      </c>
      <c r="G1314" t="s">
        <v>211</v>
      </c>
      <c r="H1314">
        <v>0</v>
      </c>
      <c r="I1314">
        <v>1</v>
      </c>
      <c r="J1314">
        <v>1</v>
      </c>
      <c r="K1314">
        <v>10</v>
      </c>
      <c r="L1314" t="s">
        <v>219</v>
      </c>
      <c r="M1314" t="s">
        <v>237</v>
      </c>
      <c r="N1314">
        <v>45</v>
      </c>
      <c r="O1314" t="s">
        <v>214</v>
      </c>
      <c r="P1314">
        <v>45</v>
      </c>
      <c r="Q1314">
        <v>20</v>
      </c>
    </row>
    <row r="1315" spans="1:17" x14ac:dyDescent="0.2">
      <c r="A1315">
        <v>8019202</v>
      </c>
      <c r="B1315" s="19">
        <v>42286</v>
      </c>
      <c r="C1315" t="s">
        <v>55</v>
      </c>
      <c r="D1315" t="s">
        <v>221</v>
      </c>
      <c r="E1315" t="s">
        <v>21</v>
      </c>
      <c r="F1315" t="s">
        <v>55</v>
      </c>
      <c r="G1315" t="s">
        <v>211</v>
      </c>
      <c r="H1315">
        <v>0</v>
      </c>
      <c r="I1315">
        <v>0.1</v>
      </c>
      <c r="J1315">
        <v>0.1</v>
      </c>
      <c r="K1315">
        <v>10</v>
      </c>
      <c r="L1315" t="s">
        <v>239</v>
      </c>
      <c r="M1315" t="s">
        <v>237</v>
      </c>
      <c r="N1315">
        <v>45</v>
      </c>
      <c r="O1315" t="s">
        <v>214</v>
      </c>
      <c r="P1315">
        <v>45</v>
      </c>
      <c r="Q1315">
        <v>20</v>
      </c>
    </row>
    <row r="1316" spans="1:17" x14ac:dyDescent="0.2">
      <c r="A1316">
        <v>8019202</v>
      </c>
      <c r="B1316" s="19">
        <v>42286</v>
      </c>
      <c r="C1316" t="s">
        <v>55</v>
      </c>
      <c r="D1316" t="s">
        <v>221</v>
      </c>
      <c r="E1316" t="s">
        <v>3</v>
      </c>
      <c r="F1316" t="s">
        <v>55</v>
      </c>
      <c r="G1316" t="s">
        <v>211</v>
      </c>
      <c r="H1316">
        <v>0</v>
      </c>
      <c r="I1316">
        <v>0.2</v>
      </c>
      <c r="J1316">
        <v>0.2</v>
      </c>
      <c r="K1316">
        <v>9</v>
      </c>
      <c r="L1316" t="s">
        <v>235</v>
      </c>
      <c r="M1316" t="s">
        <v>237</v>
      </c>
      <c r="N1316">
        <v>45</v>
      </c>
      <c r="O1316" t="s">
        <v>214</v>
      </c>
      <c r="P1316">
        <v>45</v>
      </c>
      <c r="Q1316">
        <v>20</v>
      </c>
    </row>
    <row r="1317" spans="1:17" x14ac:dyDescent="0.2">
      <c r="A1317">
        <v>8019203</v>
      </c>
      <c r="C1317" t="s">
        <v>55</v>
      </c>
      <c r="D1317" t="s">
        <v>221</v>
      </c>
      <c r="E1317" t="s">
        <v>168</v>
      </c>
      <c r="F1317" t="s">
        <v>55</v>
      </c>
      <c r="G1317" t="s">
        <v>222</v>
      </c>
      <c r="H1317">
        <v>0</v>
      </c>
      <c r="I1317">
        <v>0</v>
      </c>
      <c r="J1317">
        <v>0</v>
      </c>
      <c r="K1317">
        <v>20</v>
      </c>
      <c r="L1317" t="s">
        <v>369</v>
      </c>
      <c r="M1317" t="s">
        <v>213</v>
      </c>
      <c r="N1317">
        <v>2.4</v>
      </c>
      <c r="O1317" t="s">
        <v>214</v>
      </c>
      <c r="P1317">
        <v>2.4</v>
      </c>
      <c r="Q1317">
        <v>20</v>
      </c>
    </row>
    <row r="1318" spans="1:17" x14ac:dyDescent="0.2">
      <c r="A1318">
        <v>8019203</v>
      </c>
      <c r="B1318" s="19">
        <v>42149</v>
      </c>
      <c r="C1318" t="s">
        <v>55</v>
      </c>
      <c r="D1318" t="s">
        <v>221</v>
      </c>
      <c r="E1318" t="s">
        <v>2</v>
      </c>
      <c r="F1318" t="s">
        <v>55</v>
      </c>
      <c r="G1318" t="s">
        <v>211</v>
      </c>
      <c r="H1318">
        <v>0</v>
      </c>
      <c r="I1318">
        <v>0.2</v>
      </c>
      <c r="J1318">
        <v>0.2</v>
      </c>
      <c r="K1318">
        <v>10</v>
      </c>
      <c r="L1318" t="s">
        <v>228</v>
      </c>
      <c r="M1318" t="s">
        <v>217</v>
      </c>
      <c r="N1318">
        <v>2.4</v>
      </c>
      <c r="O1318" t="s">
        <v>214</v>
      </c>
      <c r="P1318">
        <v>2.4</v>
      </c>
      <c r="Q1318">
        <v>20</v>
      </c>
    </row>
    <row r="1319" spans="1:17" x14ac:dyDescent="0.2">
      <c r="A1319">
        <v>8019203</v>
      </c>
      <c r="B1319" s="19">
        <v>42149</v>
      </c>
      <c r="C1319" t="s">
        <v>55</v>
      </c>
      <c r="D1319" t="s">
        <v>221</v>
      </c>
      <c r="E1319" t="s">
        <v>313</v>
      </c>
      <c r="F1319" t="s">
        <v>55</v>
      </c>
      <c r="G1319" t="s">
        <v>211</v>
      </c>
      <c r="H1319">
        <v>0</v>
      </c>
      <c r="I1319">
        <v>1.5</v>
      </c>
      <c r="J1319">
        <v>1.5</v>
      </c>
      <c r="K1319">
        <v>10</v>
      </c>
      <c r="L1319" t="s">
        <v>228</v>
      </c>
      <c r="M1319" t="s">
        <v>217</v>
      </c>
      <c r="N1319">
        <v>2.4</v>
      </c>
      <c r="O1319" t="s">
        <v>214</v>
      </c>
      <c r="P1319">
        <v>2.4</v>
      </c>
      <c r="Q1319">
        <v>20</v>
      </c>
    </row>
    <row r="1320" spans="1:17" x14ac:dyDescent="0.2">
      <c r="A1320">
        <v>8019203</v>
      </c>
      <c r="B1320" s="19">
        <v>42170</v>
      </c>
      <c r="C1320" t="s">
        <v>55</v>
      </c>
      <c r="D1320" t="s">
        <v>221</v>
      </c>
      <c r="E1320" t="s">
        <v>2</v>
      </c>
      <c r="F1320" t="s">
        <v>55</v>
      </c>
      <c r="G1320" t="s">
        <v>211</v>
      </c>
      <c r="H1320">
        <v>0</v>
      </c>
      <c r="I1320">
        <v>0.2</v>
      </c>
      <c r="J1320">
        <v>0.2</v>
      </c>
      <c r="K1320">
        <v>10</v>
      </c>
      <c r="L1320" t="s">
        <v>228</v>
      </c>
      <c r="M1320" t="s">
        <v>218</v>
      </c>
      <c r="N1320">
        <v>2.4</v>
      </c>
      <c r="O1320" t="s">
        <v>214</v>
      </c>
      <c r="P1320">
        <v>2.4</v>
      </c>
      <c r="Q1320">
        <v>20</v>
      </c>
    </row>
    <row r="1321" spans="1:17" x14ac:dyDescent="0.2">
      <c r="A1321">
        <v>8019203</v>
      </c>
      <c r="B1321" s="19">
        <v>42170</v>
      </c>
      <c r="C1321" t="s">
        <v>55</v>
      </c>
      <c r="D1321" t="s">
        <v>221</v>
      </c>
      <c r="E1321" t="s">
        <v>313</v>
      </c>
      <c r="F1321" t="s">
        <v>55</v>
      </c>
      <c r="G1321" t="s">
        <v>211</v>
      </c>
      <c r="H1321">
        <v>0</v>
      </c>
      <c r="I1321">
        <v>1.5</v>
      </c>
      <c r="J1321">
        <v>1.5</v>
      </c>
      <c r="K1321">
        <v>10</v>
      </c>
      <c r="L1321" t="s">
        <v>228</v>
      </c>
      <c r="M1321" t="s">
        <v>218</v>
      </c>
      <c r="N1321">
        <v>2.4</v>
      </c>
      <c r="O1321" t="s">
        <v>214</v>
      </c>
      <c r="P1321">
        <v>2.4</v>
      </c>
      <c r="Q1321">
        <v>20</v>
      </c>
    </row>
    <row r="1322" spans="1:17" x14ac:dyDescent="0.2">
      <c r="A1322">
        <v>8019203</v>
      </c>
      <c r="B1322" s="19">
        <v>42212</v>
      </c>
      <c r="C1322" t="s">
        <v>55</v>
      </c>
      <c r="D1322" t="s">
        <v>221</v>
      </c>
      <c r="E1322" t="s">
        <v>40</v>
      </c>
      <c r="F1322" t="s">
        <v>55</v>
      </c>
      <c r="G1322" t="s">
        <v>211</v>
      </c>
      <c r="H1322">
        <v>0</v>
      </c>
      <c r="I1322">
        <v>1</v>
      </c>
      <c r="J1322">
        <v>1</v>
      </c>
      <c r="K1322">
        <v>10</v>
      </c>
      <c r="L1322" t="s">
        <v>219</v>
      </c>
      <c r="M1322" t="s">
        <v>220</v>
      </c>
      <c r="N1322">
        <v>2.4</v>
      </c>
      <c r="O1322" t="s">
        <v>214</v>
      </c>
      <c r="P1322">
        <v>2.4</v>
      </c>
      <c r="Q1322">
        <v>20</v>
      </c>
    </row>
    <row r="1323" spans="1:17" x14ac:dyDescent="0.2">
      <c r="A1323">
        <v>8019203</v>
      </c>
      <c r="B1323" s="19">
        <v>42212</v>
      </c>
      <c r="C1323" t="s">
        <v>55</v>
      </c>
      <c r="D1323" t="s">
        <v>221</v>
      </c>
      <c r="E1323" t="s">
        <v>21</v>
      </c>
      <c r="F1323" t="s">
        <v>55</v>
      </c>
      <c r="G1323" t="s">
        <v>211</v>
      </c>
      <c r="H1323">
        <v>0</v>
      </c>
      <c r="I1323">
        <v>0.1</v>
      </c>
      <c r="J1323">
        <v>0.1</v>
      </c>
      <c r="K1323">
        <v>10</v>
      </c>
      <c r="L1323" t="s">
        <v>235</v>
      </c>
      <c r="M1323" t="s">
        <v>220</v>
      </c>
      <c r="N1323">
        <v>2.4</v>
      </c>
      <c r="O1323" t="s">
        <v>214</v>
      </c>
      <c r="P1323">
        <v>2.4</v>
      </c>
      <c r="Q1323">
        <v>20</v>
      </c>
    </row>
    <row r="1324" spans="1:17" x14ac:dyDescent="0.2">
      <c r="A1324">
        <v>8019203</v>
      </c>
      <c r="B1324" s="19">
        <v>42212</v>
      </c>
      <c r="C1324" t="s">
        <v>55</v>
      </c>
      <c r="D1324" t="s">
        <v>221</v>
      </c>
      <c r="E1324" t="s">
        <v>308</v>
      </c>
      <c r="F1324" t="s">
        <v>55</v>
      </c>
      <c r="G1324" t="s">
        <v>211</v>
      </c>
      <c r="H1324">
        <v>0</v>
      </c>
      <c r="I1324">
        <v>0.3</v>
      </c>
      <c r="J1324">
        <v>0.3</v>
      </c>
      <c r="K1324">
        <v>10</v>
      </c>
      <c r="L1324" t="s">
        <v>246</v>
      </c>
      <c r="M1324" t="s">
        <v>220</v>
      </c>
      <c r="N1324">
        <v>2.4</v>
      </c>
      <c r="O1324" t="s">
        <v>214</v>
      </c>
      <c r="P1324">
        <v>2.4</v>
      </c>
      <c r="Q1324">
        <v>20</v>
      </c>
    </row>
    <row r="1325" spans="1:17" x14ac:dyDescent="0.2">
      <c r="A1325">
        <v>8019203</v>
      </c>
      <c r="B1325" s="19">
        <v>42210</v>
      </c>
      <c r="C1325" t="s">
        <v>55</v>
      </c>
      <c r="D1325" t="s">
        <v>221</v>
      </c>
      <c r="E1325" t="s">
        <v>13</v>
      </c>
      <c r="F1325" t="s">
        <v>55</v>
      </c>
      <c r="G1325" t="s">
        <v>211</v>
      </c>
      <c r="H1325">
        <v>0</v>
      </c>
      <c r="I1325">
        <v>1</v>
      </c>
      <c r="J1325">
        <v>1</v>
      </c>
      <c r="K1325">
        <v>10</v>
      </c>
      <c r="L1325" t="s">
        <v>219</v>
      </c>
      <c r="M1325" t="s">
        <v>223</v>
      </c>
      <c r="N1325">
        <v>2.4</v>
      </c>
      <c r="O1325" t="s">
        <v>214</v>
      </c>
      <c r="P1325">
        <v>2.4</v>
      </c>
      <c r="Q1325">
        <v>20</v>
      </c>
    </row>
    <row r="1326" spans="1:17" x14ac:dyDescent="0.2">
      <c r="A1326">
        <v>8019203</v>
      </c>
      <c r="B1326" s="19">
        <v>42210</v>
      </c>
      <c r="C1326" t="s">
        <v>55</v>
      </c>
      <c r="D1326" t="s">
        <v>221</v>
      </c>
      <c r="E1326" t="s">
        <v>18</v>
      </c>
      <c r="F1326" t="s">
        <v>55</v>
      </c>
      <c r="G1326" t="s">
        <v>211</v>
      </c>
      <c r="H1326">
        <v>0</v>
      </c>
      <c r="I1326">
        <v>0.4</v>
      </c>
      <c r="J1326">
        <v>0.4</v>
      </c>
      <c r="K1326">
        <v>10</v>
      </c>
      <c r="L1326" t="s">
        <v>235</v>
      </c>
      <c r="M1326" t="s">
        <v>223</v>
      </c>
      <c r="N1326">
        <v>2.4</v>
      </c>
      <c r="O1326" t="s">
        <v>214</v>
      </c>
      <c r="P1326">
        <v>2.4</v>
      </c>
      <c r="Q1326">
        <v>20</v>
      </c>
    </row>
    <row r="1327" spans="1:17" x14ac:dyDescent="0.2">
      <c r="A1327">
        <v>8019203</v>
      </c>
      <c r="B1327" s="19">
        <v>42210</v>
      </c>
      <c r="C1327" t="s">
        <v>55</v>
      </c>
      <c r="D1327" t="s">
        <v>221</v>
      </c>
      <c r="E1327" t="s">
        <v>326</v>
      </c>
      <c r="F1327" t="s">
        <v>55</v>
      </c>
      <c r="G1327" t="s">
        <v>211</v>
      </c>
      <c r="H1327">
        <v>0</v>
      </c>
      <c r="I1327">
        <v>8.5000000000000006E-2</v>
      </c>
      <c r="J1327">
        <v>8.5000000000000006E-2</v>
      </c>
      <c r="K1327">
        <v>9</v>
      </c>
      <c r="L1327" t="s">
        <v>246</v>
      </c>
      <c r="M1327" t="s">
        <v>223</v>
      </c>
      <c r="N1327">
        <v>2.4</v>
      </c>
      <c r="O1327" t="s">
        <v>214</v>
      </c>
      <c r="P1327">
        <v>2.4</v>
      </c>
      <c r="Q1327">
        <v>20</v>
      </c>
    </row>
    <row r="1328" spans="1:17" x14ac:dyDescent="0.2">
      <c r="A1328">
        <v>8019204</v>
      </c>
      <c r="C1328" t="s">
        <v>55</v>
      </c>
      <c r="D1328" t="s">
        <v>221</v>
      </c>
      <c r="E1328" t="s">
        <v>168</v>
      </c>
      <c r="F1328" t="s">
        <v>55</v>
      </c>
      <c r="G1328" t="s">
        <v>222</v>
      </c>
      <c r="H1328">
        <v>0</v>
      </c>
      <c r="I1328">
        <v>0</v>
      </c>
      <c r="J1328">
        <v>0</v>
      </c>
      <c r="K1328">
        <v>20</v>
      </c>
      <c r="L1328" t="s">
        <v>369</v>
      </c>
      <c r="M1328" t="s">
        <v>213</v>
      </c>
      <c r="N1328">
        <v>2.2999999999999998</v>
      </c>
      <c r="O1328" t="s">
        <v>214</v>
      </c>
      <c r="P1328">
        <v>2.2999999999999998</v>
      </c>
      <c r="Q1328">
        <v>20</v>
      </c>
    </row>
    <row r="1329" spans="1:17" x14ac:dyDescent="0.2">
      <c r="A1329">
        <v>8019204</v>
      </c>
      <c r="B1329" s="19">
        <v>42160</v>
      </c>
      <c r="C1329" t="s">
        <v>55</v>
      </c>
      <c r="D1329" t="s">
        <v>221</v>
      </c>
      <c r="E1329" t="s">
        <v>313</v>
      </c>
      <c r="F1329" t="s">
        <v>55</v>
      </c>
      <c r="G1329" t="s">
        <v>211</v>
      </c>
      <c r="H1329">
        <v>0</v>
      </c>
      <c r="I1329">
        <v>1.5</v>
      </c>
      <c r="J1329">
        <v>1.5</v>
      </c>
      <c r="K1329">
        <v>10</v>
      </c>
      <c r="L1329" t="s">
        <v>228</v>
      </c>
      <c r="M1329" t="s">
        <v>217</v>
      </c>
      <c r="N1329">
        <v>2.2999999999999998</v>
      </c>
      <c r="O1329" t="s">
        <v>214</v>
      </c>
      <c r="P1329">
        <v>2.2999999999999998</v>
      </c>
      <c r="Q1329">
        <v>20</v>
      </c>
    </row>
    <row r="1330" spans="1:17" x14ac:dyDescent="0.2">
      <c r="A1330">
        <v>8019204</v>
      </c>
      <c r="B1330" s="19">
        <v>42160</v>
      </c>
      <c r="C1330" t="s">
        <v>55</v>
      </c>
      <c r="D1330" t="s">
        <v>221</v>
      </c>
      <c r="E1330" t="s">
        <v>2</v>
      </c>
      <c r="F1330" t="s">
        <v>55</v>
      </c>
      <c r="G1330" t="s">
        <v>211</v>
      </c>
      <c r="H1330">
        <v>0</v>
      </c>
      <c r="I1330">
        <v>0.2</v>
      </c>
      <c r="J1330">
        <v>0.2</v>
      </c>
      <c r="K1330">
        <v>10</v>
      </c>
      <c r="L1330" t="s">
        <v>228</v>
      </c>
      <c r="M1330" t="s">
        <v>217</v>
      </c>
      <c r="N1330">
        <v>2.2999999999999998</v>
      </c>
      <c r="O1330" t="s">
        <v>214</v>
      </c>
      <c r="P1330">
        <v>2.2999999999999998</v>
      </c>
      <c r="Q1330">
        <v>20</v>
      </c>
    </row>
    <row r="1331" spans="1:17" x14ac:dyDescent="0.2">
      <c r="A1331">
        <v>8019204</v>
      </c>
      <c r="B1331" s="19">
        <v>42188</v>
      </c>
      <c r="C1331" t="s">
        <v>55</v>
      </c>
      <c r="D1331" t="s">
        <v>221</v>
      </c>
      <c r="E1331" t="s">
        <v>40</v>
      </c>
      <c r="F1331" t="s">
        <v>55</v>
      </c>
      <c r="G1331" t="s">
        <v>211</v>
      </c>
      <c r="H1331">
        <v>0</v>
      </c>
      <c r="I1331">
        <v>1</v>
      </c>
      <c r="J1331">
        <v>1</v>
      </c>
      <c r="K1331">
        <v>10</v>
      </c>
      <c r="L1331" t="s">
        <v>219</v>
      </c>
      <c r="M1331" t="s">
        <v>218</v>
      </c>
      <c r="N1331">
        <v>2.2999999999999998</v>
      </c>
      <c r="O1331" t="s">
        <v>214</v>
      </c>
      <c r="P1331">
        <v>2.2999999999999998</v>
      </c>
      <c r="Q1331">
        <v>20</v>
      </c>
    </row>
    <row r="1332" spans="1:17" x14ac:dyDescent="0.2">
      <c r="A1332">
        <v>8019204</v>
      </c>
      <c r="B1332" s="19">
        <v>42188</v>
      </c>
      <c r="C1332" t="s">
        <v>55</v>
      </c>
      <c r="D1332" t="s">
        <v>221</v>
      </c>
      <c r="E1332" t="s">
        <v>308</v>
      </c>
      <c r="F1332" t="s">
        <v>55</v>
      </c>
      <c r="G1332" t="s">
        <v>211</v>
      </c>
      <c r="H1332">
        <v>0</v>
      </c>
      <c r="I1332">
        <v>0.3</v>
      </c>
      <c r="J1332">
        <v>0.3</v>
      </c>
      <c r="K1332">
        <v>10</v>
      </c>
      <c r="L1332" t="s">
        <v>235</v>
      </c>
      <c r="M1332" t="s">
        <v>218</v>
      </c>
      <c r="N1332">
        <v>2.2999999999999998</v>
      </c>
      <c r="O1332" t="s">
        <v>214</v>
      </c>
      <c r="P1332">
        <v>2.2999999999999998</v>
      </c>
      <c r="Q1332">
        <v>20</v>
      </c>
    </row>
    <row r="1333" spans="1:17" x14ac:dyDescent="0.2">
      <c r="A1333">
        <v>8019204</v>
      </c>
      <c r="B1333" s="19">
        <v>42188</v>
      </c>
      <c r="C1333" t="s">
        <v>55</v>
      </c>
      <c r="D1333" t="s">
        <v>221</v>
      </c>
      <c r="E1333" t="s">
        <v>18</v>
      </c>
      <c r="F1333" t="s">
        <v>55</v>
      </c>
      <c r="G1333" t="s">
        <v>211</v>
      </c>
      <c r="H1333">
        <v>0</v>
      </c>
      <c r="I1333">
        <v>0.4</v>
      </c>
      <c r="J1333">
        <v>0.4</v>
      </c>
      <c r="K1333">
        <v>10</v>
      </c>
      <c r="L1333" t="s">
        <v>246</v>
      </c>
      <c r="M1333" t="s">
        <v>218</v>
      </c>
      <c r="N1333">
        <v>2.2999999999999998</v>
      </c>
      <c r="O1333" t="s">
        <v>214</v>
      </c>
      <c r="P1333">
        <v>2.2999999999999998</v>
      </c>
      <c r="Q1333">
        <v>20</v>
      </c>
    </row>
    <row r="1334" spans="1:17" x14ac:dyDescent="0.2">
      <c r="A1334">
        <v>8019204</v>
      </c>
      <c r="B1334" s="19">
        <v>42206</v>
      </c>
      <c r="C1334" t="s">
        <v>55</v>
      </c>
      <c r="D1334" t="s">
        <v>221</v>
      </c>
      <c r="E1334" t="s">
        <v>313</v>
      </c>
      <c r="F1334" t="s">
        <v>55</v>
      </c>
      <c r="G1334" t="s">
        <v>211</v>
      </c>
      <c r="H1334">
        <v>0</v>
      </c>
      <c r="I1334">
        <v>1.5</v>
      </c>
      <c r="J1334">
        <v>1.5</v>
      </c>
      <c r="K1334">
        <v>10</v>
      </c>
      <c r="L1334" t="s">
        <v>228</v>
      </c>
      <c r="M1334" t="s">
        <v>220</v>
      </c>
      <c r="N1334">
        <v>2.2999999999999998</v>
      </c>
      <c r="O1334" t="s">
        <v>214</v>
      </c>
      <c r="P1334">
        <v>2.2999999999999998</v>
      </c>
      <c r="Q1334">
        <v>20</v>
      </c>
    </row>
    <row r="1335" spans="1:17" x14ac:dyDescent="0.2">
      <c r="A1335">
        <v>8019204</v>
      </c>
      <c r="B1335" s="19">
        <v>42206</v>
      </c>
      <c r="C1335" t="s">
        <v>55</v>
      </c>
      <c r="D1335" t="s">
        <v>221</v>
      </c>
      <c r="E1335" t="s">
        <v>2</v>
      </c>
      <c r="F1335" t="s">
        <v>55</v>
      </c>
      <c r="G1335" t="s">
        <v>211</v>
      </c>
      <c r="H1335">
        <v>0</v>
      </c>
      <c r="I1335">
        <v>0.2</v>
      </c>
      <c r="J1335">
        <v>0.2</v>
      </c>
      <c r="K1335">
        <v>10</v>
      </c>
      <c r="L1335" t="s">
        <v>228</v>
      </c>
      <c r="M1335" t="s">
        <v>220</v>
      </c>
      <c r="N1335">
        <v>2.2999999999999998</v>
      </c>
      <c r="O1335" t="s">
        <v>214</v>
      </c>
      <c r="P1335">
        <v>2.2999999999999998</v>
      </c>
      <c r="Q1335">
        <v>20</v>
      </c>
    </row>
    <row r="1336" spans="1:17" x14ac:dyDescent="0.2">
      <c r="A1336">
        <v>8019204</v>
      </c>
      <c r="B1336" s="19">
        <v>42210</v>
      </c>
      <c r="C1336" t="s">
        <v>55</v>
      </c>
      <c r="D1336" t="s">
        <v>221</v>
      </c>
      <c r="E1336" t="s">
        <v>13</v>
      </c>
      <c r="F1336" t="s">
        <v>55</v>
      </c>
      <c r="G1336" t="s">
        <v>211</v>
      </c>
      <c r="H1336">
        <v>0</v>
      </c>
      <c r="I1336">
        <v>1</v>
      </c>
      <c r="J1336">
        <v>1</v>
      </c>
      <c r="K1336">
        <v>10</v>
      </c>
      <c r="L1336" t="s">
        <v>219</v>
      </c>
      <c r="M1336" t="s">
        <v>223</v>
      </c>
      <c r="N1336">
        <v>2.2999999999999998</v>
      </c>
      <c r="O1336" t="s">
        <v>214</v>
      </c>
      <c r="P1336">
        <v>2.2999999999999998</v>
      </c>
      <c r="Q1336">
        <v>20</v>
      </c>
    </row>
    <row r="1337" spans="1:17" x14ac:dyDescent="0.2">
      <c r="A1337">
        <v>8019204</v>
      </c>
      <c r="B1337" s="19">
        <v>42210</v>
      </c>
      <c r="C1337" t="s">
        <v>55</v>
      </c>
      <c r="D1337" t="s">
        <v>221</v>
      </c>
      <c r="E1337" t="s">
        <v>18</v>
      </c>
      <c r="F1337" t="s">
        <v>55</v>
      </c>
      <c r="G1337" t="s">
        <v>211</v>
      </c>
      <c r="H1337">
        <v>0</v>
      </c>
      <c r="I1337">
        <v>0.4</v>
      </c>
      <c r="J1337">
        <v>0.4</v>
      </c>
      <c r="K1337">
        <v>10</v>
      </c>
      <c r="L1337" t="s">
        <v>235</v>
      </c>
      <c r="M1337" t="s">
        <v>223</v>
      </c>
      <c r="N1337">
        <v>2.2999999999999998</v>
      </c>
      <c r="O1337" t="s">
        <v>214</v>
      </c>
      <c r="P1337">
        <v>2.2999999999999998</v>
      </c>
      <c r="Q1337">
        <v>20</v>
      </c>
    </row>
    <row r="1338" spans="1:17" x14ac:dyDescent="0.2">
      <c r="A1338">
        <v>8019204</v>
      </c>
      <c r="B1338" s="19">
        <v>42210</v>
      </c>
      <c r="C1338" t="s">
        <v>55</v>
      </c>
      <c r="D1338" t="s">
        <v>221</v>
      </c>
      <c r="E1338" t="s">
        <v>326</v>
      </c>
      <c r="F1338" t="s">
        <v>55</v>
      </c>
      <c r="G1338" t="s">
        <v>211</v>
      </c>
      <c r="H1338">
        <v>0</v>
      </c>
      <c r="I1338">
        <v>8.5000000000000006E-2</v>
      </c>
      <c r="J1338">
        <v>8.5000000000000006E-2</v>
      </c>
      <c r="K1338">
        <v>9</v>
      </c>
      <c r="L1338" t="s">
        <v>246</v>
      </c>
      <c r="M1338" t="s">
        <v>223</v>
      </c>
      <c r="N1338">
        <v>2.2999999999999998</v>
      </c>
      <c r="O1338" t="s">
        <v>214</v>
      </c>
      <c r="P1338">
        <v>2.2999999999999998</v>
      </c>
      <c r="Q1338">
        <v>20</v>
      </c>
    </row>
    <row r="1339" spans="1:17" x14ac:dyDescent="0.2">
      <c r="A1339">
        <v>8019205</v>
      </c>
      <c r="C1339" t="s">
        <v>55</v>
      </c>
      <c r="D1339" t="s">
        <v>221</v>
      </c>
      <c r="E1339" t="s">
        <v>168</v>
      </c>
      <c r="F1339" t="s">
        <v>55</v>
      </c>
      <c r="G1339" t="s">
        <v>222</v>
      </c>
      <c r="H1339">
        <v>0</v>
      </c>
      <c r="I1339">
        <v>0</v>
      </c>
      <c r="J1339">
        <v>0</v>
      </c>
      <c r="K1339">
        <v>20</v>
      </c>
      <c r="L1339" t="s">
        <v>369</v>
      </c>
      <c r="M1339" t="s">
        <v>213</v>
      </c>
      <c r="N1339">
        <v>1.5</v>
      </c>
      <c r="O1339" t="s">
        <v>214</v>
      </c>
      <c r="P1339">
        <v>1.5</v>
      </c>
      <c r="Q1339">
        <v>20</v>
      </c>
    </row>
    <row r="1340" spans="1:17" x14ac:dyDescent="0.2">
      <c r="A1340">
        <v>8019205</v>
      </c>
      <c r="B1340" s="19">
        <v>42160</v>
      </c>
      <c r="C1340" t="s">
        <v>55</v>
      </c>
      <c r="D1340" t="s">
        <v>221</v>
      </c>
      <c r="E1340" t="s">
        <v>313</v>
      </c>
      <c r="F1340" t="s">
        <v>55</v>
      </c>
      <c r="G1340" t="s">
        <v>211</v>
      </c>
      <c r="H1340">
        <v>0</v>
      </c>
      <c r="I1340">
        <v>1.5</v>
      </c>
      <c r="J1340">
        <v>1.5</v>
      </c>
      <c r="K1340">
        <v>10</v>
      </c>
      <c r="L1340" t="s">
        <v>228</v>
      </c>
      <c r="M1340" t="s">
        <v>217</v>
      </c>
      <c r="N1340">
        <v>1.5</v>
      </c>
      <c r="O1340" t="s">
        <v>214</v>
      </c>
      <c r="P1340">
        <v>1.5</v>
      </c>
      <c r="Q1340">
        <v>20</v>
      </c>
    </row>
    <row r="1341" spans="1:17" x14ac:dyDescent="0.2">
      <c r="A1341">
        <v>8019205</v>
      </c>
      <c r="B1341" s="19">
        <v>42160</v>
      </c>
      <c r="C1341" t="s">
        <v>55</v>
      </c>
      <c r="D1341" t="s">
        <v>221</v>
      </c>
      <c r="E1341" t="s">
        <v>2</v>
      </c>
      <c r="F1341" t="s">
        <v>55</v>
      </c>
      <c r="G1341" t="s">
        <v>211</v>
      </c>
      <c r="H1341">
        <v>0</v>
      </c>
      <c r="I1341">
        <v>0.2</v>
      </c>
      <c r="J1341">
        <v>0.2</v>
      </c>
      <c r="K1341">
        <v>10</v>
      </c>
      <c r="L1341" t="s">
        <v>228</v>
      </c>
      <c r="M1341" t="s">
        <v>217</v>
      </c>
      <c r="N1341">
        <v>1.5</v>
      </c>
      <c r="O1341" t="s">
        <v>214</v>
      </c>
      <c r="P1341">
        <v>1.5</v>
      </c>
      <c r="Q1341">
        <v>20</v>
      </c>
    </row>
    <row r="1342" spans="1:17" x14ac:dyDescent="0.2">
      <c r="A1342">
        <v>8019205</v>
      </c>
      <c r="B1342" s="19">
        <v>42188</v>
      </c>
      <c r="C1342" t="s">
        <v>55</v>
      </c>
      <c r="D1342" t="s">
        <v>221</v>
      </c>
      <c r="E1342" t="s">
        <v>40</v>
      </c>
      <c r="F1342" t="s">
        <v>55</v>
      </c>
      <c r="G1342" t="s">
        <v>211</v>
      </c>
      <c r="H1342">
        <v>0</v>
      </c>
      <c r="I1342">
        <v>1</v>
      </c>
      <c r="J1342">
        <v>1</v>
      </c>
      <c r="K1342">
        <v>10</v>
      </c>
      <c r="L1342" t="s">
        <v>219</v>
      </c>
      <c r="M1342" t="s">
        <v>218</v>
      </c>
      <c r="N1342">
        <v>1.5</v>
      </c>
      <c r="O1342" t="s">
        <v>214</v>
      </c>
      <c r="P1342">
        <v>1.5</v>
      </c>
      <c r="Q1342">
        <v>20</v>
      </c>
    </row>
    <row r="1343" spans="1:17" x14ac:dyDescent="0.2">
      <c r="A1343">
        <v>8019205</v>
      </c>
      <c r="B1343" s="19">
        <v>42188</v>
      </c>
      <c r="C1343" t="s">
        <v>55</v>
      </c>
      <c r="D1343" t="s">
        <v>221</v>
      </c>
      <c r="E1343" t="s">
        <v>308</v>
      </c>
      <c r="F1343" t="s">
        <v>55</v>
      </c>
      <c r="G1343" t="s">
        <v>211</v>
      </c>
      <c r="H1343">
        <v>0</v>
      </c>
      <c r="I1343">
        <v>0.3</v>
      </c>
      <c r="J1343">
        <v>0.3</v>
      </c>
      <c r="K1343">
        <v>10</v>
      </c>
      <c r="L1343" t="s">
        <v>235</v>
      </c>
      <c r="M1343" t="s">
        <v>218</v>
      </c>
      <c r="N1343">
        <v>1.5</v>
      </c>
      <c r="O1343" t="s">
        <v>214</v>
      </c>
      <c r="P1343">
        <v>1.5</v>
      </c>
      <c r="Q1343">
        <v>20</v>
      </c>
    </row>
    <row r="1344" spans="1:17" x14ac:dyDescent="0.2">
      <c r="A1344">
        <v>8019205</v>
      </c>
      <c r="B1344" s="19">
        <v>42188</v>
      </c>
      <c r="C1344" t="s">
        <v>55</v>
      </c>
      <c r="D1344" t="s">
        <v>221</v>
      </c>
      <c r="E1344" t="s">
        <v>18</v>
      </c>
      <c r="F1344" t="s">
        <v>55</v>
      </c>
      <c r="G1344" t="s">
        <v>211</v>
      </c>
      <c r="H1344">
        <v>0</v>
      </c>
      <c r="I1344">
        <v>0.4</v>
      </c>
      <c r="J1344">
        <v>0.4</v>
      </c>
      <c r="K1344">
        <v>10</v>
      </c>
      <c r="L1344" t="s">
        <v>246</v>
      </c>
      <c r="M1344" t="s">
        <v>218</v>
      </c>
      <c r="N1344">
        <v>1.5</v>
      </c>
      <c r="O1344" t="s">
        <v>214</v>
      </c>
      <c r="P1344">
        <v>1.5</v>
      </c>
      <c r="Q1344">
        <v>20</v>
      </c>
    </row>
    <row r="1345" spans="1:17" x14ac:dyDescent="0.2">
      <c r="A1345">
        <v>8019205</v>
      </c>
      <c r="B1345" s="19">
        <v>42206</v>
      </c>
      <c r="C1345" t="s">
        <v>55</v>
      </c>
      <c r="D1345" t="s">
        <v>221</v>
      </c>
      <c r="E1345" t="s">
        <v>313</v>
      </c>
      <c r="F1345" t="s">
        <v>55</v>
      </c>
      <c r="G1345" t="s">
        <v>211</v>
      </c>
      <c r="H1345">
        <v>0</v>
      </c>
      <c r="I1345">
        <v>1.5</v>
      </c>
      <c r="J1345">
        <v>1.5</v>
      </c>
      <c r="K1345">
        <v>10</v>
      </c>
      <c r="L1345" t="s">
        <v>228</v>
      </c>
      <c r="M1345" t="s">
        <v>220</v>
      </c>
      <c r="N1345">
        <v>1.5</v>
      </c>
      <c r="O1345" t="s">
        <v>214</v>
      </c>
      <c r="P1345">
        <v>1.5</v>
      </c>
      <c r="Q1345">
        <v>20</v>
      </c>
    </row>
    <row r="1346" spans="1:17" x14ac:dyDescent="0.2">
      <c r="A1346">
        <v>8019205</v>
      </c>
      <c r="B1346" s="19">
        <v>42206</v>
      </c>
      <c r="C1346" t="s">
        <v>55</v>
      </c>
      <c r="D1346" t="s">
        <v>221</v>
      </c>
      <c r="E1346" t="s">
        <v>2</v>
      </c>
      <c r="F1346" t="s">
        <v>55</v>
      </c>
      <c r="G1346" t="s">
        <v>211</v>
      </c>
      <c r="H1346">
        <v>0</v>
      </c>
      <c r="I1346">
        <v>0.2</v>
      </c>
      <c r="J1346">
        <v>0.2</v>
      </c>
      <c r="K1346">
        <v>10</v>
      </c>
      <c r="L1346" t="s">
        <v>228</v>
      </c>
      <c r="M1346" t="s">
        <v>220</v>
      </c>
      <c r="N1346">
        <v>1.5</v>
      </c>
      <c r="O1346" t="s">
        <v>214</v>
      </c>
      <c r="P1346">
        <v>1.5</v>
      </c>
      <c r="Q1346">
        <v>20</v>
      </c>
    </row>
    <row r="1347" spans="1:17" x14ac:dyDescent="0.2">
      <c r="A1347">
        <v>8019205</v>
      </c>
      <c r="B1347" s="19">
        <v>42229</v>
      </c>
      <c r="C1347" t="s">
        <v>55</v>
      </c>
      <c r="D1347" t="s">
        <v>221</v>
      </c>
      <c r="E1347" t="s">
        <v>31</v>
      </c>
      <c r="F1347" t="s">
        <v>55</v>
      </c>
      <c r="G1347" t="s">
        <v>211</v>
      </c>
      <c r="H1347">
        <v>0</v>
      </c>
      <c r="I1347">
        <v>1</v>
      </c>
      <c r="J1347">
        <v>1</v>
      </c>
      <c r="K1347">
        <v>9</v>
      </c>
      <c r="L1347" t="s">
        <v>219</v>
      </c>
      <c r="M1347" t="s">
        <v>223</v>
      </c>
      <c r="N1347">
        <v>1.5</v>
      </c>
      <c r="O1347" t="s">
        <v>214</v>
      </c>
      <c r="P1347">
        <v>1.5</v>
      </c>
      <c r="Q1347">
        <v>20</v>
      </c>
    </row>
    <row r="1348" spans="1:17" x14ac:dyDescent="0.2">
      <c r="A1348">
        <v>8019205</v>
      </c>
      <c r="B1348" s="19">
        <v>42229</v>
      </c>
      <c r="C1348" t="s">
        <v>55</v>
      </c>
      <c r="D1348" t="s">
        <v>221</v>
      </c>
      <c r="E1348" t="s">
        <v>21</v>
      </c>
      <c r="F1348" t="s">
        <v>55</v>
      </c>
      <c r="G1348" t="s">
        <v>211</v>
      </c>
      <c r="H1348">
        <v>0</v>
      </c>
      <c r="I1348">
        <v>0.05</v>
      </c>
      <c r="J1348">
        <v>0.05</v>
      </c>
      <c r="K1348">
        <v>10</v>
      </c>
      <c r="L1348" t="s">
        <v>235</v>
      </c>
      <c r="M1348" t="s">
        <v>223</v>
      </c>
      <c r="N1348">
        <v>1.5</v>
      </c>
      <c r="O1348" t="s">
        <v>214</v>
      </c>
      <c r="P1348">
        <v>1.5</v>
      </c>
      <c r="Q1348">
        <v>20</v>
      </c>
    </row>
    <row r="1349" spans="1:17" x14ac:dyDescent="0.2">
      <c r="A1349">
        <v>8019205</v>
      </c>
      <c r="B1349" s="19">
        <v>42229</v>
      </c>
      <c r="C1349" t="s">
        <v>55</v>
      </c>
      <c r="D1349" t="s">
        <v>221</v>
      </c>
      <c r="E1349" t="s">
        <v>316</v>
      </c>
      <c r="F1349" t="s">
        <v>55</v>
      </c>
      <c r="G1349" t="s">
        <v>211</v>
      </c>
      <c r="H1349">
        <v>0</v>
      </c>
      <c r="I1349">
        <v>0.4</v>
      </c>
      <c r="J1349">
        <v>0.4</v>
      </c>
      <c r="K1349">
        <v>9</v>
      </c>
      <c r="L1349" t="s">
        <v>246</v>
      </c>
      <c r="M1349" t="s">
        <v>223</v>
      </c>
      <c r="N1349">
        <v>1.5</v>
      </c>
      <c r="O1349" t="s">
        <v>214</v>
      </c>
      <c r="P1349">
        <v>1.5</v>
      </c>
      <c r="Q1349">
        <v>20</v>
      </c>
    </row>
    <row r="1350" spans="1:17" x14ac:dyDescent="0.2">
      <c r="A1350">
        <v>8019205</v>
      </c>
      <c r="B1350" s="19">
        <v>42249</v>
      </c>
      <c r="C1350" t="s">
        <v>55</v>
      </c>
      <c r="D1350" t="s">
        <v>221</v>
      </c>
      <c r="E1350" t="s">
        <v>14</v>
      </c>
      <c r="F1350" t="s">
        <v>55</v>
      </c>
      <c r="G1350" t="s">
        <v>211</v>
      </c>
      <c r="H1350">
        <v>0</v>
      </c>
      <c r="I1350">
        <v>0.4</v>
      </c>
      <c r="J1350">
        <v>0.4</v>
      </c>
      <c r="K1350">
        <v>9</v>
      </c>
      <c r="L1350" t="s">
        <v>219</v>
      </c>
      <c r="M1350" t="s">
        <v>224</v>
      </c>
      <c r="N1350">
        <v>1.5</v>
      </c>
      <c r="O1350" t="s">
        <v>214</v>
      </c>
      <c r="P1350">
        <v>1.5</v>
      </c>
      <c r="Q1350">
        <v>20</v>
      </c>
    </row>
    <row r="1351" spans="1:17" x14ac:dyDescent="0.2">
      <c r="A1351">
        <v>8019205</v>
      </c>
      <c r="B1351" s="19">
        <v>42249</v>
      </c>
      <c r="C1351" t="s">
        <v>55</v>
      </c>
      <c r="D1351" t="s">
        <v>221</v>
      </c>
      <c r="E1351" t="s">
        <v>18</v>
      </c>
      <c r="F1351" t="s">
        <v>55</v>
      </c>
      <c r="G1351" t="s">
        <v>211</v>
      </c>
      <c r="H1351">
        <v>0</v>
      </c>
      <c r="I1351">
        <v>0.4</v>
      </c>
      <c r="J1351">
        <v>0.4</v>
      </c>
      <c r="K1351">
        <v>10</v>
      </c>
      <c r="L1351" t="s">
        <v>235</v>
      </c>
      <c r="M1351" t="s">
        <v>224</v>
      </c>
      <c r="N1351">
        <v>1.5</v>
      </c>
      <c r="O1351" t="s">
        <v>214</v>
      </c>
      <c r="P1351">
        <v>1.5</v>
      </c>
      <c r="Q1351">
        <v>20</v>
      </c>
    </row>
    <row r="1352" spans="1:17" x14ac:dyDescent="0.2">
      <c r="A1352">
        <v>8019205</v>
      </c>
      <c r="B1352" s="19">
        <v>42249</v>
      </c>
      <c r="C1352" t="s">
        <v>55</v>
      </c>
      <c r="D1352" t="s">
        <v>221</v>
      </c>
      <c r="E1352" t="s">
        <v>326</v>
      </c>
      <c r="F1352" t="s">
        <v>55</v>
      </c>
      <c r="G1352" t="s">
        <v>211</v>
      </c>
      <c r="H1352">
        <v>0</v>
      </c>
      <c r="I1352">
        <v>8.5000000000000006E-2</v>
      </c>
      <c r="J1352">
        <v>8.5000000000000006E-2</v>
      </c>
      <c r="K1352">
        <v>9</v>
      </c>
      <c r="L1352" t="s">
        <v>246</v>
      </c>
      <c r="M1352" t="s">
        <v>224</v>
      </c>
      <c r="N1352">
        <v>1.5</v>
      </c>
      <c r="O1352" t="s">
        <v>214</v>
      </c>
      <c r="P1352">
        <v>1.5</v>
      </c>
      <c r="Q1352">
        <v>20</v>
      </c>
    </row>
    <row r="1353" spans="1:17" x14ac:dyDescent="0.2">
      <c r="A1353">
        <v>8019205</v>
      </c>
      <c r="B1353" s="19">
        <v>42210</v>
      </c>
      <c r="C1353" t="s">
        <v>55</v>
      </c>
      <c r="D1353" t="s">
        <v>221</v>
      </c>
      <c r="E1353" t="s">
        <v>13</v>
      </c>
      <c r="F1353" t="s">
        <v>55</v>
      </c>
      <c r="G1353" t="s">
        <v>211</v>
      </c>
      <c r="H1353">
        <v>0</v>
      </c>
      <c r="I1353">
        <v>1</v>
      </c>
      <c r="J1353">
        <v>1</v>
      </c>
      <c r="K1353">
        <v>10</v>
      </c>
      <c r="L1353" t="s">
        <v>219</v>
      </c>
      <c r="M1353" t="s">
        <v>226</v>
      </c>
      <c r="N1353">
        <v>1.5</v>
      </c>
      <c r="O1353" t="s">
        <v>214</v>
      </c>
      <c r="P1353">
        <v>1.5</v>
      </c>
      <c r="Q1353">
        <v>20</v>
      </c>
    </row>
    <row r="1354" spans="1:17" x14ac:dyDescent="0.2">
      <c r="A1354">
        <v>8019205</v>
      </c>
      <c r="B1354" s="19">
        <v>42210</v>
      </c>
      <c r="C1354" t="s">
        <v>55</v>
      </c>
      <c r="D1354" t="s">
        <v>221</v>
      </c>
      <c r="E1354" t="s">
        <v>18</v>
      </c>
      <c r="F1354" t="s">
        <v>55</v>
      </c>
      <c r="G1354" t="s">
        <v>211</v>
      </c>
      <c r="H1354">
        <v>0</v>
      </c>
      <c r="I1354">
        <v>0.4</v>
      </c>
      <c r="J1354">
        <v>0.4</v>
      </c>
      <c r="K1354">
        <v>10</v>
      </c>
      <c r="L1354" t="s">
        <v>235</v>
      </c>
      <c r="M1354" t="s">
        <v>226</v>
      </c>
      <c r="N1354">
        <v>1.5</v>
      </c>
      <c r="O1354" t="s">
        <v>214</v>
      </c>
      <c r="P1354">
        <v>1.5</v>
      </c>
      <c r="Q1354">
        <v>20</v>
      </c>
    </row>
    <row r="1355" spans="1:17" x14ac:dyDescent="0.2">
      <c r="A1355">
        <v>8019205</v>
      </c>
      <c r="B1355" s="19">
        <v>42210</v>
      </c>
      <c r="C1355" t="s">
        <v>55</v>
      </c>
      <c r="D1355" t="s">
        <v>221</v>
      </c>
      <c r="E1355" t="s">
        <v>326</v>
      </c>
      <c r="F1355" t="s">
        <v>55</v>
      </c>
      <c r="G1355" t="s">
        <v>211</v>
      </c>
      <c r="H1355">
        <v>0</v>
      </c>
      <c r="I1355">
        <v>8.5000000000000006E-2</v>
      </c>
      <c r="J1355">
        <v>8.5000000000000006E-2</v>
      </c>
      <c r="K1355">
        <v>9</v>
      </c>
      <c r="L1355" t="s">
        <v>246</v>
      </c>
      <c r="M1355" t="s">
        <v>226</v>
      </c>
      <c r="N1355">
        <v>1.5</v>
      </c>
      <c r="O1355" t="s">
        <v>214</v>
      </c>
      <c r="P1355">
        <v>1.5</v>
      </c>
      <c r="Q1355">
        <v>20</v>
      </c>
    </row>
    <row r="1356" spans="1:17" x14ac:dyDescent="0.2">
      <c r="A1356">
        <v>8019206</v>
      </c>
      <c r="C1356" t="s">
        <v>55</v>
      </c>
      <c r="D1356" t="s">
        <v>221</v>
      </c>
      <c r="E1356" t="s">
        <v>168</v>
      </c>
      <c r="F1356" t="s">
        <v>55</v>
      </c>
      <c r="G1356" t="s">
        <v>222</v>
      </c>
      <c r="H1356">
        <v>0</v>
      </c>
      <c r="I1356">
        <v>0</v>
      </c>
      <c r="J1356">
        <v>0</v>
      </c>
      <c r="K1356">
        <v>20</v>
      </c>
      <c r="L1356" t="s">
        <v>369</v>
      </c>
      <c r="M1356" t="s">
        <v>213</v>
      </c>
      <c r="N1356">
        <v>1.5</v>
      </c>
      <c r="O1356" t="s">
        <v>214</v>
      </c>
      <c r="P1356">
        <v>1.5</v>
      </c>
      <c r="Q1356">
        <v>20</v>
      </c>
    </row>
    <row r="1357" spans="1:17" x14ac:dyDescent="0.2">
      <c r="A1357">
        <v>8019206</v>
      </c>
      <c r="B1357" s="19">
        <v>42149</v>
      </c>
      <c r="C1357" t="s">
        <v>55</v>
      </c>
      <c r="D1357" t="s">
        <v>221</v>
      </c>
      <c r="E1357" t="s">
        <v>2</v>
      </c>
      <c r="F1357" t="s">
        <v>55</v>
      </c>
      <c r="G1357" t="s">
        <v>211</v>
      </c>
      <c r="H1357">
        <v>0</v>
      </c>
      <c r="I1357">
        <v>0.2</v>
      </c>
      <c r="J1357">
        <v>0.2</v>
      </c>
      <c r="K1357">
        <v>10</v>
      </c>
      <c r="L1357" t="s">
        <v>228</v>
      </c>
      <c r="M1357" t="s">
        <v>217</v>
      </c>
      <c r="N1357">
        <v>1.5</v>
      </c>
      <c r="O1357" t="s">
        <v>214</v>
      </c>
      <c r="P1357">
        <v>1.5</v>
      </c>
      <c r="Q1357">
        <v>20</v>
      </c>
    </row>
    <row r="1358" spans="1:17" x14ac:dyDescent="0.2">
      <c r="A1358">
        <v>8019206</v>
      </c>
      <c r="B1358" s="19">
        <v>42149</v>
      </c>
      <c r="C1358" t="s">
        <v>55</v>
      </c>
      <c r="D1358" t="s">
        <v>221</v>
      </c>
      <c r="E1358" t="s">
        <v>313</v>
      </c>
      <c r="F1358" t="s">
        <v>55</v>
      </c>
      <c r="G1358" t="s">
        <v>211</v>
      </c>
      <c r="H1358">
        <v>0</v>
      </c>
      <c r="I1358">
        <v>1.5</v>
      </c>
      <c r="J1358">
        <v>1.5</v>
      </c>
      <c r="K1358">
        <v>10</v>
      </c>
      <c r="L1358" t="s">
        <v>228</v>
      </c>
      <c r="M1358" t="s">
        <v>217</v>
      </c>
      <c r="N1358">
        <v>1.5</v>
      </c>
      <c r="O1358" t="s">
        <v>214</v>
      </c>
      <c r="P1358">
        <v>1.5</v>
      </c>
      <c r="Q1358">
        <v>20</v>
      </c>
    </row>
    <row r="1359" spans="1:17" x14ac:dyDescent="0.2">
      <c r="A1359">
        <v>8019206</v>
      </c>
      <c r="B1359" s="19">
        <v>42170</v>
      </c>
      <c r="C1359" t="s">
        <v>55</v>
      </c>
      <c r="D1359" t="s">
        <v>221</v>
      </c>
      <c r="E1359" t="s">
        <v>2</v>
      </c>
      <c r="F1359" t="s">
        <v>55</v>
      </c>
      <c r="G1359" t="s">
        <v>211</v>
      </c>
      <c r="H1359">
        <v>0</v>
      </c>
      <c r="I1359">
        <v>0.2</v>
      </c>
      <c r="J1359">
        <v>0.2</v>
      </c>
      <c r="K1359">
        <v>10</v>
      </c>
      <c r="L1359" t="s">
        <v>228</v>
      </c>
      <c r="M1359" t="s">
        <v>218</v>
      </c>
      <c r="N1359">
        <v>1.5</v>
      </c>
      <c r="O1359" t="s">
        <v>214</v>
      </c>
      <c r="P1359">
        <v>1.5</v>
      </c>
      <c r="Q1359">
        <v>20</v>
      </c>
    </row>
    <row r="1360" spans="1:17" x14ac:dyDescent="0.2">
      <c r="A1360">
        <v>8019206</v>
      </c>
      <c r="B1360" s="19">
        <v>42170</v>
      </c>
      <c r="C1360" t="s">
        <v>55</v>
      </c>
      <c r="D1360" t="s">
        <v>221</v>
      </c>
      <c r="E1360" t="s">
        <v>313</v>
      </c>
      <c r="F1360" t="s">
        <v>55</v>
      </c>
      <c r="G1360" t="s">
        <v>211</v>
      </c>
      <c r="H1360">
        <v>0</v>
      </c>
      <c r="I1360">
        <v>1.5</v>
      </c>
      <c r="J1360">
        <v>1.5</v>
      </c>
      <c r="K1360">
        <v>10</v>
      </c>
      <c r="L1360" t="s">
        <v>228</v>
      </c>
      <c r="M1360" t="s">
        <v>218</v>
      </c>
      <c r="N1360">
        <v>1.5</v>
      </c>
      <c r="O1360" t="s">
        <v>214</v>
      </c>
      <c r="P1360">
        <v>1.5</v>
      </c>
      <c r="Q1360">
        <v>20</v>
      </c>
    </row>
    <row r="1361" spans="1:17" x14ac:dyDescent="0.2">
      <c r="A1361">
        <v>8019206</v>
      </c>
      <c r="B1361" s="19">
        <v>42182</v>
      </c>
      <c r="C1361" t="s">
        <v>55</v>
      </c>
      <c r="D1361" t="s">
        <v>221</v>
      </c>
      <c r="E1361" t="s">
        <v>40</v>
      </c>
      <c r="F1361" t="s">
        <v>55</v>
      </c>
      <c r="G1361" t="s">
        <v>211</v>
      </c>
      <c r="H1361">
        <v>0</v>
      </c>
      <c r="I1361">
        <v>1</v>
      </c>
      <c r="J1361">
        <v>1</v>
      </c>
      <c r="K1361">
        <v>10</v>
      </c>
      <c r="L1361" t="s">
        <v>219</v>
      </c>
      <c r="M1361" t="s">
        <v>220</v>
      </c>
      <c r="N1361">
        <v>1.5</v>
      </c>
      <c r="O1361" t="s">
        <v>214</v>
      </c>
      <c r="P1361">
        <v>1.5</v>
      </c>
      <c r="Q1361">
        <v>20</v>
      </c>
    </row>
    <row r="1362" spans="1:17" x14ac:dyDescent="0.2">
      <c r="A1362">
        <v>8019206</v>
      </c>
      <c r="B1362" s="19">
        <v>42182</v>
      </c>
      <c r="C1362" t="s">
        <v>55</v>
      </c>
      <c r="D1362" t="s">
        <v>221</v>
      </c>
      <c r="E1362" t="s">
        <v>21</v>
      </c>
      <c r="F1362" t="s">
        <v>55</v>
      </c>
      <c r="G1362" t="s">
        <v>211</v>
      </c>
      <c r="H1362">
        <v>0</v>
      </c>
      <c r="I1362">
        <v>0.1</v>
      </c>
      <c r="J1362">
        <v>0.1</v>
      </c>
      <c r="K1362">
        <v>10</v>
      </c>
      <c r="L1362" t="s">
        <v>235</v>
      </c>
      <c r="M1362" t="s">
        <v>220</v>
      </c>
      <c r="N1362">
        <v>1.5</v>
      </c>
      <c r="O1362" t="s">
        <v>214</v>
      </c>
      <c r="P1362">
        <v>1.5</v>
      </c>
      <c r="Q1362">
        <v>20</v>
      </c>
    </row>
    <row r="1363" spans="1:17" x14ac:dyDescent="0.2">
      <c r="A1363">
        <v>8019206</v>
      </c>
      <c r="B1363" s="19">
        <v>42182</v>
      </c>
      <c r="C1363" t="s">
        <v>55</v>
      </c>
      <c r="D1363" t="s">
        <v>221</v>
      </c>
      <c r="E1363" t="s">
        <v>308</v>
      </c>
      <c r="F1363" t="s">
        <v>55</v>
      </c>
      <c r="G1363" t="s">
        <v>211</v>
      </c>
      <c r="H1363">
        <v>0</v>
      </c>
      <c r="I1363">
        <v>0.3</v>
      </c>
      <c r="J1363">
        <v>0.3</v>
      </c>
      <c r="K1363">
        <v>10</v>
      </c>
      <c r="L1363" t="s">
        <v>246</v>
      </c>
      <c r="M1363" t="s">
        <v>220</v>
      </c>
      <c r="N1363">
        <v>1.5</v>
      </c>
      <c r="O1363" t="s">
        <v>214</v>
      </c>
      <c r="P1363">
        <v>1.5</v>
      </c>
      <c r="Q1363">
        <v>20</v>
      </c>
    </row>
    <row r="1364" spans="1:17" x14ac:dyDescent="0.2">
      <c r="A1364">
        <v>8019206</v>
      </c>
      <c r="B1364" s="19">
        <v>42210</v>
      </c>
      <c r="C1364" t="s">
        <v>55</v>
      </c>
      <c r="D1364" t="s">
        <v>221</v>
      </c>
      <c r="E1364" t="s">
        <v>13</v>
      </c>
      <c r="F1364" t="s">
        <v>55</v>
      </c>
      <c r="G1364" t="s">
        <v>211</v>
      </c>
      <c r="H1364">
        <v>0</v>
      </c>
      <c r="I1364">
        <v>1</v>
      </c>
      <c r="J1364">
        <v>1</v>
      </c>
      <c r="K1364">
        <v>10</v>
      </c>
      <c r="L1364" t="s">
        <v>219</v>
      </c>
      <c r="M1364" t="s">
        <v>223</v>
      </c>
      <c r="N1364">
        <v>1.5</v>
      </c>
      <c r="O1364" t="s">
        <v>214</v>
      </c>
      <c r="P1364">
        <v>1.5</v>
      </c>
      <c r="Q1364">
        <v>20</v>
      </c>
    </row>
    <row r="1365" spans="1:17" x14ac:dyDescent="0.2">
      <c r="A1365">
        <v>8019206</v>
      </c>
      <c r="B1365" s="19">
        <v>42210</v>
      </c>
      <c r="C1365" t="s">
        <v>55</v>
      </c>
      <c r="D1365" t="s">
        <v>221</v>
      </c>
      <c r="E1365" t="s">
        <v>18</v>
      </c>
      <c r="F1365" t="s">
        <v>55</v>
      </c>
      <c r="G1365" t="s">
        <v>211</v>
      </c>
      <c r="H1365">
        <v>0</v>
      </c>
      <c r="I1365">
        <v>0.4</v>
      </c>
      <c r="J1365">
        <v>0.4</v>
      </c>
      <c r="K1365">
        <v>10</v>
      </c>
      <c r="L1365" t="s">
        <v>235</v>
      </c>
      <c r="M1365" t="s">
        <v>223</v>
      </c>
      <c r="N1365">
        <v>1.5</v>
      </c>
      <c r="O1365" t="s">
        <v>214</v>
      </c>
      <c r="P1365">
        <v>1.5</v>
      </c>
      <c r="Q1365">
        <v>20</v>
      </c>
    </row>
    <row r="1366" spans="1:17" x14ac:dyDescent="0.2">
      <c r="A1366">
        <v>8019206</v>
      </c>
      <c r="B1366" s="19">
        <v>42210</v>
      </c>
      <c r="C1366" t="s">
        <v>55</v>
      </c>
      <c r="D1366" t="s">
        <v>221</v>
      </c>
      <c r="E1366" t="s">
        <v>326</v>
      </c>
      <c r="F1366" t="s">
        <v>55</v>
      </c>
      <c r="G1366" t="s">
        <v>211</v>
      </c>
      <c r="H1366">
        <v>0</v>
      </c>
      <c r="I1366">
        <v>8.5000000000000006E-2</v>
      </c>
      <c r="J1366">
        <v>8.5000000000000006E-2</v>
      </c>
      <c r="K1366">
        <v>9</v>
      </c>
      <c r="L1366" t="s">
        <v>246</v>
      </c>
      <c r="M1366" t="s">
        <v>223</v>
      </c>
      <c r="N1366">
        <v>1.5</v>
      </c>
      <c r="O1366" t="s">
        <v>214</v>
      </c>
      <c r="P1366">
        <v>1.5</v>
      </c>
      <c r="Q1366">
        <v>20</v>
      </c>
    </row>
    <row r="1367" spans="1:17" x14ac:dyDescent="0.2">
      <c r="A1367">
        <v>8019206</v>
      </c>
      <c r="B1367" s="19">
        <v>42229</v>
      </c>
      <c r="C1367" t="s">
        <v>55</v>
      </c>
      <c r="D1367" t="s">
        <v>221</v>
      </c>
      <c r="E1367" t="s">
        <v>31</v>
      </c>
      <c r="F1367" t="s">
        <v>55</v>
      </c>
      <c r="G1367" t="s">
        <v>211</v>
      </c>
      <c r="H1367">
        <v>0</v>
      </c>
      <c r="I1367">
        <v>1</v>
      </c>
      <c r="J1367">
        <v>1</v>
      </c>
      <c r="K1367">
        <v>9</v>
      </c>
      <c r="L1367" t="s">
        <v>219</v>
      </c>
      <c r="M1367" t="s">
        <v>224</v>
      </c>
      <c r="N1367">
        <v>1.5</v>
      </c>
      <c r="O1367" t="s">
        <v>214</v>
      </c>
      <c r="P1367">
        <v>1.5</v>
      </c>
      <c r="Q1367">
        <v>20</v>
      </c>
    </row>
    <row r="1368" spans="1:17" x14ac:dyDescent="0.2">
      <c r="A1368">
        <v>8019206</v>
      </c>
      <c r="B1368" s="19">
        <v>42229</v>
      </c>
      <c r="C1368" t="s">
        <v>55</v>
      </c>
      <c r="D1368" t="s">
        <v>221</v>
      </c>
      <c r="E1368" t="s">
        <v>21</v>
      </c>
      <c r="F1368" t="s">
        <v>55</v>
      </c>
      <c r="G1368" t="s">
        <v>211</v>
      </c>
      <c r="H1368">
        <v>0</v>
      </c>
      <c r="I1368">
        <v>0.05</v>
      </c>
      <c r="J1368">
        <v>0.05</v>
      </c>
      <c r="K1368">
        <v>10</v>
      </c>
      <c r="L1368" t="s">
        <v>235</v>
      </c>
      <c r="M1368" t="s">
        <v>224</v>
      </c>
      <c r="N1368">
        <v>1.5</v>
      </c>
      <c r="O1368" t="s">
        <v>214</v>
      </c>
      <c r="P1368">
        <v>1.5</v>
      </c>
      <c r="Q1368">
        <v>20</v>
      </c>
    </row>
    <row r="1369" spans="1:17" x14ac:dyDescent="0.2">
      <c r="A1369">
        <v>8019206</v>
      </c>
      <c r="B1369" s="19">
        <v>42229</v>
      </c>
      <c r="C1369" t="s">
        <v>55</v>
      </c>
      <c r="D1369" t="s">
        <v>221</v>
      </c>
      <c r="E1369" t="s">
        <v>316</v>
      </c>
      <c r="F1369" t="s">
        <v>55</v>
      </c>
      <c r="G1369" t="s">
        <v>211</v>
      </c>
      <c r="H1369">
        <v>0</v>
      </c>
      <c r="I1369">
        <v>0.4</v>
      </c>
      <c r="J1369">
        <v>0.4</v>
      </c>
      <c r="K1369">
        <v>9</v>
      </c>
      <c r="L1369" t="s">
        <v>246</v>
      </c>
      <c r="M1369" t="s">
        <v>224</v>
      </c>
      <c r="N1369">
        <v>1.5</v>
      </c>
      <c r="O1369" t="s">
        <v>214</v>
      </c>
      <c r="P1369">
        <v>1.5</v>
      </c>
      <c r="Q1369">
        <v>20</v>
      </c>
    </row>
    <row r="1370" spans="1:17" x14ac:dyDescent="0.2">
      <c r="A1370">
        <v>8019207</v>
      </c>
      <c r="C1370" t="s">
        <v>55</v>
      </c>
      <c r="D1370" t="s">
        <v>221</v>
      </c>
      <c r="E1370" t="s">
        <v>168</v>
      </c>
      <c r="F1370" t="s">
        <v>55</v>
      </c>
      <c r="G1370" t="s">
        <v>222</v>
      </c>
      <c r="H1370">
        <v>0</v>
      </c>
      <c r="I1370">
        <v>0</v>
      </c>
      <c r="J1370">
        <v>0</v>
      </c>
      <c r="K1370">
        <v>20</v>
      </c>
      <c r="L1370" t="s">
        <v>369</v>
      </c>
      <c r="M1370" t="s">
        <v>213</v>
      </c>
      <c r="N1370">
        <v>2.4</v>
      </c>
      <c r="O1370" t="s">
        <v>214</v>
      </c>
      <c r="P1370">
        <v>2.4</v>
      </c>
      <c r="Q1370">
        <v>20</v>
      </c>
    </row>
    <row r="1371" spans="1:17" x14ac:dyDescent="0.2">
      <c r="A1371">
        <v>8019207</v>
      </c>
      <c r="B1371" s="19">
        <v>42149</v>
      </c>
      <c r="C1371" t="s">
        <v>55</v>
      </c>
      <c r="D1371" t="s">
        <v>221</v>
      </c>
      <c r="E1371" t="s">
        <v>2</v>
      </c>
      <c r="F1371" t="s">
        <v>55</v>
      </c>
      <c r="G1371" t="s">
        <v>211</v>
      </c>
      <c r="H1371">
        <v>0</v>
      </c>
      <c r="I1371">
        <v>0.2</v>
      </c>
      <c r="J1371">
        <v>0.2</v>
      </c>
      <c r="K1371">
        <v>10</v>
      </c>
      <c r="L1371" t="s">
        <v>228</v>
      </c>
      <c r="M1371" t="s">
        <v>217</v>
      </c>
      <c r="N1371">
        <v>2.4</v>
      </c>
      <c r="O1371" t="s">
        <v>214</v>
      </c>
      <c r="P1371">
        <v>2.4</v>
      </c>
      <c r="Q1371">
        <v>20</v>
      </c>
    </row>
    <row r="1372" spans="1:17" x14ac:dyDescent="0.2">
      <c r="A1372">
        <v>8019207</v>
      </c>
      <c r="B1372" s="19">
        <v>42149</v>
      </c>
      <c r="C1372" t="s">
        <v>55</v>
      </c>
      <c r="D1372" t="s">
        <v>221</v>
      </c>
      <c r="E1372" t="s">
        <v>313</v>
      </c>
      <c r="F1372" t="s">
        <v>55</v>
      </c>
      <c r="G1372" t="s">
        <v>211</v>
      </c>
      <c r="H1372">
        <v>0</v>
      </c>
      <c r="I1372">
        <v>1.5</v>
      </c>
      <c r="J1372">
        <v>1.5</v>
      </c>
      <c r="K1372">
        <v>10</v>
      </c>
      <c r="L1372" t="s">
        <v>228</v>
      </c>
      <c r="M1372" t="s">
        <v>217</v>
      </c>
      <c r="N1372">
        <v>2.4</v>
      </c>
      <c r="O1372" t="s">
        <v>214</v>
      </c>
      <c r="P1372">
        <v>2.4</v>
      </c>
      <c r="Q1372">
        <v>20</v>
      </c>
    </row>
    <row r="1373" spans="1:17" x14ac:dyDescent="0.2">
      <c r="A1373">
        <v>8019207</v>
      </c>
      <c r="B1373" s="19">
        <v>42170</v>
      </c>
      <c r="C1373" t="s">
        <v>55</v>
      </c>
      <c r="D1373" t="s">
        <v>221</v>
      </c>
      <c r="E1373" t="s">
        <v>2</v>
      </c>
      <c r="F1373" t="s">
        <v>55</v>
      </c>
      <c r="G1373" t="s">
        <v>211</v>
      </c>
      <c r="H1373">
        <v>0</v>
      </c>
      <c r="I1373">
        <v>0.2</v>
      </c>
      <c r="J1373">
        <v>0.2</v>
      </c>
      <c r="K1373">
        <v>10</v>
      </c>
      <c r="L1373" t="s">
        <v>228</v>
      </c>
      <c r="M1373" t="s">
        <v>218</v>
      </c>
      <c r="N1373">
        <v>2.4</v>
      </c>
      <c r="O1373" t="s">
        <v>214</v>
      </c>
      <c r="P1373">
        <v>2.4</v>
      </c>
      <c r="Q1373">
        <v>20</v>
      </c>
    </row>
    <row r="1374" spans="1:17" x14ac:dyDescent="0.2">
      <c r="A1374">
        <v>8019207</v>
      </c>
      <c r="B1374" s="19">
        <v>42170</v>
      </c>
      <c r="C1374" t="s">
        <v>55</v>
      </c>
      <c r="D1374" t="s">
        <v>221</v>
      </c>
      <c r="E1374" t="s">
        <v>313</v>
      </c>
      <c r="F1374" t="s">
        <v>55</v>
      </c>
      <c r="G1374" t="s">
        <v>211</v>
      </c>
      <c r="H1374">
        <v>0</v>
      </c>
      <c r="I1374">
        <v>1.5</v>
      </c>
      <c r="J1374">
        <v>1.5</v>
      </c>
      <c r="K1374">
        <v>10</v>
      </c>
      <c r="L1374" t="s">
        <v>228</v>
      </c>
      <c r="M1374" t="s">
        <v>218</v>
      </c>
      <c r="N1374">
        <v>2.4</v>
      </c>
      <c r="O1374" t="s">
        <v>214</v>
      </c>
      <c r="P1374">
        <v>2.4</v>
      </c>
      <c r="Q1374">
        <v>20</v>
      </c>
    </row>
    <row r="1375" spans="1:17" x14ac:dyDescent="0.2">
      <c r="A1375">
        <v>8019207</v>
      </c>
      <c r="B1375" s="19">
        <v>42212</v>
      </c>
      <c r="C1375" t="s">
        <v>55</v>
      </c>
      <c r="D1375" t="s">
        <v>221</v>
      </c>
      <c r="E1375" t="s">
        <v>40</v>
      </c>
      <c r="F1375" t="s">
        <v>55</v>
      </c>
      <c r="G1375" t="s">
        <v>211</v>
      </c>
      <c r="H1375">
        <v>0</v>
      </c>
      <c r="I1375">
        <v>1</v>
      </c>
      <c r="J1375">
        <v>1</v>
      </c>
      <c r="K1375">
        <v>10</v>
      </c>
      <c r="L1375" t="s">
        <v>219</v>
      </c>
      <c r="M1375" t="s">
        <v>220</v>
      </c>
      <c r="N1375">
        <v>2.4</v>
      </c>
      <c r="O1375" t="s">
        <v>214</v>
      </c>
      <c r="P1375">
        <v>2.4</v>
      </c>
      <c r="Q1375">
        <v>20</v>
      </c>
    </row>
    <row r="1376" spans="1:17" x14ac:dyDescent="0.2">
      <c r="A1376">
        <v>8019207</v>
      </c>
      <c r="B1376" s="19">
        <v>42212</v>
      </c>
      <c r="C1376" t="s">
        <v>55</v>
      </c>
      <c r="D1376" t="s">
        <v>221</v>
      </c>
      <c r="E1376" t="s">
        <v>21</v>
      </c>
      <c r="F1376" t="s">
        <v>55</v>
      </c>
      <c r="G1376" t="s">
        <v>211</v>
      </c>
      <c r="H1376">
        <v>0</v>
      </c>
      <c r="I1376">
        <v>0.1</v>
      </c>
      <c r="J1376">
        <v>0.1</v>
      </c>
      <c r="K1376">
        <v>10</v>
      </c>
      <c r="L1376" t="s">
        <v>235</v>
      </c>
      <c r="M1376" t="s">
        <v>220</v>
      </c>
      <c r="N1376">
        <v>2.4</v>
      </c>
      <c r="O1376" t="s">
        <v>214</v>
      </c>
      <c r="P1376">
        <v>2.4</v>
      </c>
      <c r="Q1376">
        <v>20</v>
      </c>
    </row>
    <row r="1377" spans="1:17" x14ac:dyDescent="0.2">
      <c r="A1377">
        <v>8019207</v>
      </c>
      <c r="B1377" s="19">
        <v>42212</v>
      </c>
      <c r="C1377" t="s">
        <v>55</v>
      </c>
      <c r="D1377" t="s">
        <v>221</v>
      </c>
      <c r="E1377" t="s">
        <v>308</v>
      </c>
      <c r="F1377" t="s">
        <v>55</v>
      </c>
      <c r="G1377" t="s">
        <v>211</v>
      </c>
      <c r="H1377">
        <v>0</v>
      </c>
      <c r="I1377">
        <v>0.3</v>
      </c>
      <c r="J1377">
        <v>0.3</v>
      </c>
      <c r="K1377">
        <v>10</v>
      </c>
      <c r="L1377" t="s">
        <v>246</v>
      </c>
      <c r="M1377" t="s">
        <v>220</v>
      </c>
      <c r="N1377">
        <v>2.4</v>
      </c>
      <c r="O1377" t="s">
        <v>214</v>
      </c>
      <c r="P1377">
        <v>2.4</v>
      </c>
      <c r="Q1377">
        <v>20</v>
      </c>
    </row>
    <row r="1378" spans="1:17" x14ac:dyDescent="0.2">
      <c r="A1378">
        <v>8019207</v>
      </c>
      <c r="B1378" s="19">
        <v>42210</v>
      </c>
      <c r="C1378" t="s">
        <v>55</v>
      </c>
      <c r="D1378" t="s">
        <v>221</v>
      </c>
      <c r="E1378" t="s">
        <v>13</v>
      </c>
      <c r="F1378" t="s">
        <v>55</v>
      </c>
      <c r="G1378" t="s">
        <v>211</v>
      </c>
      <c r="H1378">
        <v>0</v>
      </c>
      <c r="I1378">
        <v>1</v>
      </c>
      <c r="J1378">
        <v>1</v>
      </c>
      <c r="K1378">
        <v>10</v>
      </c>
      <c r="L1378" t="s">
        <v>219</v>
      </c>
      <c r="M1378" t="s">
        <v>223</v>
      </c>
      <c r="N1378">
        <v>2.4</v>
      </c>
      <c r="O1378" t="s">
        <v>214</v>
      </c>
      <c r="P1378">
        <v>2.4</v>
      </c>
      <c r="Q1378">
        <v>20</v>
      </c>
    </row>
    <row r="1379" spans="1:17" x14ac:dyDescent="0.2">
      <c r="A1379">
        <v>8019207</v>
      </c>
      <c r="B1379" s="19">
        <v>42210</v>
      </c>
      <c r="C1379" t="s">
        <v>55</v>
      </c>
      <c r="D1379" t="s">
        <v>221</v>
      </c>
      <c r="E1379" t="s">
        <v>18</v>
      </c>
      <c r="F1379" t="s">
        <v>55</v>
      </c>
      <c r="G1379" t="s">
        <v>211</v>
      </c>
      <c r="H1379">
        <v>0</v>
      </c>
      <c r="I1379">
        <v>0.4</v>
      </c>
      <c r="J1379">
        <v>0.4</v>
      </c>
      <c r="K1379">
        <v>10</v>
      </c>
      <c r="L1379" t="s">
        <v>235</v>
      </c>
      <c r="M1379" t="s">
        <v>223</v>
      </c>
      <c r="N1379">
        <v>2.4</v>
      </c>
      <c r="O1379" t="s">
        <v>214</v>
      </c>
      <c r="P1379">
        <v>2.4</v>
      </c>
      <c r="Q1379">
        <v>20</v>
      </c>
    </row>
    <row r="1380" spans="1:17" x14ac:dyDescent="0.2">
      <c r="A1380">
        <v>8019207</v>
      </c>
      <c r="B1380" s="19">
        <v>42210</v>
      </c>
      <c r="C1380" t="s">
        <v>55</v>
      </c>
      <c r="D1380" t="s">
        <v>221</v>
      </c>
      <c r="E1380" t="s">
        <v>326</v>
      </c>
      <c r="F1380" t="s">
        <v>55</v>
      </c>
      <c r="G1380" t="s">
        <v>211</v>
      </c>
      <c r="H1380">
        <v>0</v>
      </c>
      <c r="I1380">
        <v>8.5000000000000006E-2</v>
      </c>
      <c r="J1380">
        <v>8.5000000000000006E-2</v>
      </c>
      <c r="K1380">
        <v>9</v>
      </c>
      <c r="L1380" t="s">
        <v>246</v>
      </c>
      <c r="M1380" t="s">
        <v>223</v>
      </c>
      <c r="N1380">
        <v>2.4</v>
      </c>
      <c r="O1380" t="s">
        <v>214</v>
      </c>
      <c r="P1380">
        <v>2.4</v>
      </c>
      <c r="Q1380">
        <v>20</v>
      </c>
    </row>
    <row r="1381" spans="1:17" x14ac:dyDescent="0.2">
      <c r="A1381">
        <v>8019208</v>
      </c>
      <c r="C1381" t="s">
        <v>55</v>
      </c>
      <c r="D1381" t="s">
        <v>221</v>
      </c>
      <c r="E1381" t="s">
        <v>168</v>
      </c>
      <c r="F1381" t="s">
        <v>55</v>
      </c>
      <c r="G1381" t="s">
        <v>222</v>
      </c>
      <c r="H1381">
        <v>0</v>
      </c>
      <c r="I1381">
        <v>0</v>
      </c>
      <c r="J1381">
        <v>0</v>
      </c>
      <c r="K1381">
        <v>20</v>
      </c>
      <c r="L1381" t="s">
        <v>369</v>
      </c>
      <c r="M1381" t="s">
        <v>213</v>
      </c>
      <c r="N1381">
        <v>1.5</v>
      </c>
      <c r="O1381" t="s">
        <v>214</v>
      </c>
      <c r="P1381">
        <v>1.5</v>
      </c>
      <c r="Q1381">
        <v>20</v>
      </c>
    </row>
    <row r="1382" spans="1:17" x14ac:dyDescent="0.2">
      <c r="A1382">
        <v>8019208</v>
      </c>
      <c r="B1382" s="19">
        <v>42160</v>
      </c>
      <c r="C1382" t="s">
        <v>55</v>
      </c>
      <c r="D1382" t="s">
        <v>221</v>
      </c>
      <c r="E1382" t="s">
        <v>313</v>
      </c>
      <c r="F1382" t="s">
        <v>55</v>
      </c>
      <c r="G1382" t="s">
        <v>211</v>
      </c>
      <c r="H1382">
        <v>0</v>
      </c>
      <c r="I1382">
        <v>1.5</v>
      </c>
      <c r="J1382">
        <v>1.5</v>
      </c>
      <c r="K1382">
        <v>10</v>
      </c>
      <c r="L1382" t="s">
        <v>228</v>
      </c>
      <c r="M1382" t="s">
        <v>217</v>
      </c>
      <c r="N1382">
        <v>1.5</v>
      </c>
      <c r="O1382" t="s">
        <v>214</v>
      </c>
      <c r="P1382">
        <v>1.5</v>
      </c>
      <c r="Q1382">
        <v>20</v>
      </c>
    </row>
    <row r="1383" spans="1:17" x14ac:dyDescent="0.2">
      <c r="A1383">
        <v>8019208</v>
      </c>
      <c r="B1383" s="19">
        <v>42160</v>
      </c>
      <c r="C1383" t="s">
        <v>55</v>
      </c>
      <c r="D1383" t="s">
        <v>221</v>
      </c>
      <c r="E1383" t="s">
        <v>2</v>
      </c>
      <c r="F1383" t="s">
        <v>55</v>
      </c>
      <c r="G1383" t="s">
        <v>211</v>
      </c>
      <c r="H1383">
        <v>0</v>
      </c>
      <c r="I1383">
        <v>0.2</v>
      </c>
      <c r="J1383">
        <v>0.2</v>
      </c>
      <c r="K1383">
        <v>10</v>
      </c>
      <c r="L1383" t="s">
        <v>228</v>
      </c>
      <c r="M1383" t="s">
        <v>217</v>
      </c>
      <c r="N1383">
        <v>1.5</v>
      </c>
      <c r="O1383" t="s">
        <v>214</v>
      </c>
      <c r="P1383">
        <v>1.5</v>
      </c>
      <c r="Q1383">
        <v>20</v>
      </c>
    </row>
    <row r="1384" spans="1:17" x14ac:dyDescent="0.2">
      <c r="A1384">
        <v>8019208</v>
      </c>
      <c r="B1384" s="19">
        <v>42188</v>
      </c>
      <c r="C1384" t="s">
        <v>55</v>
      </c>
      <c r="D1384" t="s">
        <v>221</v>
      </c>
      <c r="E1384" t="s">
        <v>40</v>
      </c>
      <c r="F1384" t="s">
        <v>55</v>
      </c>
      <c r="G1384" t="s">
        <v>211</v>
      </c>
      <c r="H1384">
        <v>0</v>
      </c>
      <c r="I1384">
        <v>1</v>
      </c>
      <c r="J1384">
        <v>1</v>
      </c>
      <c r="K1384">
        <v>10</v>
      </c>
      <c r="L1384" t="s">
        <v>219</v>
      </c>
      <c r="M1384" t="s">
        <v>218</v>
      </c>
      <c r="N1384">
        <v>1.5</v>
      </c>
      <c r="O1384" t="s">
        <v>214</v>
      </c>
      <c r="P1384">
        <v>1.5</v>
      </c>
      <c r="Q1384">
        <v>20</v>
      </c>
    </row>
    <row r="1385" spans="1:17" x14ac:dyDescent="0.2">
      <c r="A1385">
        <v>8019208</v>
      </c>
      <c r="B1385" s="19">
        <v>42188</v>
      </c>
      <c r="C1385" t="s">
        <v>55</v>
      </c>
      <c r="D1385" t="s">
        <v>221</v>
      </c>
      <c r="E1385" t="s">
        <v>308</v>
      </c>
      <c r="F1385" t="s">
        <v>55</v>
      </c>
      <c r="G1385" t="s">
        <v>211</v>
      </c>
      <c r="H1385">
        <v>0</v>
      </c>
      <c r="I1385">
        <v>0.3</v>
      </c>
      <c r="J1385">
        <v>0.3</v>
      </c>
      <c r="K1385">
        <v>10</v>
      </c>
      <c r="L1385" t="s">
        <v>235</v>
      </c>
      <c r="M1385" t="s">
        <v>218</v>
      </c>
      <c r="N1385">
        <v>1.5</v>
      </c>
      <c r="O1385" t="s">
        <v>214</v>
      </c>
      <c r="P1385">
        <v>1.5</v>
      </c>
      <c r="Q1385">
        <v>20</v>
      </c>
    </row>
    <row r="1386" spans="1:17" x14ac:dyDescent="0.2">
      <c r="A1386">
        <v>8019208</v>
      </c>
      <c r="B1386" s="19">
        <v>42188</v>
      </c>
      <c r="C1386" t="s">
        <v>55</v>
      </c>
      <c r="D1386" t="s">
        <v>221</v>
      </c>
      <c r="E1386" t="s">
        <v>18</v>
      </c>
      <c r="F1386" t="s">
        <v>55</v>
      </c>
      <c r="G1386" t="s">
        <v>211</v>
      </c>
      <c r="H1386">
        <v>0</v>
      </c>
      <c r="I1386">
        <v>0.4</v>
      </c>
      <c r="J1386">
        <v>0.4</v>
      </c>
      <c r="K1386">
        <v>10</v>
      </c>
      <c r="L1386" t="s">
        <v>246</v>
      </c>
      <c r="M1386" t="s">
        <v>218</v>
      </c>
      <c r="N1386">
        <v>1.5</v>
      </c>
      <c r="O1386" t="s">
        <v>214</v>
      </c>
      <c r="P1386">
        <v>1.5</v>
      </c>
      <c r="Q1386">
        <v>20</v>
      </c>
    </row>
    <row r="1387" spans="1:17" x14ac:dyDescent="0.2">
      <c r="A1387">
        <v>8019208</v>
      </c>
      <c r="B1387" s="19">
        <v>42206</v>
      </c>
      <c r="C1387" t="s">
        <v>55</v>
      </c>
      <c r="D1387" t="s">
        <v>221</v>
      </c>
      <c r="E1387" t="s">
        <v>313</v>
      </c>
      <c r="F1387" t="s">
        <v>55</v>
      </c>
      <c r="G1387" t="s">
        <v>211</v>
      </c>
      <c r="H1387">
        <v>0</v>
      </c>
      <c r="I1387">
        <v>1.5</v>
      </c>
      <c r="J1387">
        <v>1.5</v>
      </c>
      <c r="K1387">
        <v>10</v>
      </c>
      <c r="L1387" t="s">
        <v>228</v>
      </c>
      <c r="M1387" t="s">
        <v>220</v>
      </c>
      <c r="N1387">
        <v>1.5</v>
      </c>
      <c r="O1387" t="s">
        <v>214</v>
      </c>
      <c r="P1387">
        <v>1.5</v>
      </c>
      <c r="Q1387">
        <v>20</v>
      </c>
    </row>
    <row r="1388" spans="1:17" x14ac:dyDescent="0.2">
      <c r="A1388">
        <v>8019208</v>
      </c>
      <c r="B1388" s="19">
        <v>42206</v>
      </c>
      <c r="C1388" t="s">
        <v>55</v>
      </c>
      <c r="D1388" t="s">
        <v>221</v>
      </c>
      <c r="E1388" t="s">
        <v>2</v>
      </c>
      <c r="F1388" t="s">
        <v>55</v>
      </c>
      <c r="G1388" t="s">
        <v>211</v>
      </c>
      <c r="H1388">
        <v>0</v>
      </c>
      <c r="I1388">
        <v>0.2</v>
      </c>
      <c r="J1388">
        <v>0.2</v>
      </c>
      <c r="K1388">
        <v>10</v>
      </c>
      <c r="L1388" t="s">
        <v>228</v>
      </c>
      <c r="M1388" t="s">
        <v>220</v>
      </c>
      <c r="N1388">
        <v>1.5</v>
      </c>
      <c r="O1388" t="s">
        <v>214</v>
      </c>
      <c r="P1388">
        <v>1.5</v>
      </c>
      <c r="Q1388">
        <v>20</v>
      </c>
    </row>
    <row r="1389" spans="1:17" x14ac:dyDescent="0.2">
      <c r="A1389">
        <v>8019208</v>
      </c>
      <c r="B1389" s="19">
        <v>42210</v>
      </c>
      <c r="C1389" t="s">
        <v>55</v>
      </c>
      <c r="D1389" t="s">
        <v>221</v>
      </c>
      <c r="E1389" t="s">
        <v>13</v>
      </c>
      <c r="F1389" t="s">
        <v>55</v>
      </c>
      <c r="G1389" t="s">
        <v>211</v>
      </c>
      <c r="H1389">
        <v>0</v>
      </c>
      <c r="I1389">
        <v>1</v>
      </c>
      <c r="J1389">
        <v>1</v>
      </c>
      <c r="K1389">
        <v>10</v>
      </c>
      <c r="L1389" t="s">
        <v>219</v>
      </c>
      <c r="M1389" t="s">
        <v>223</v>
      </c>
      <c r="N1389">
        <v>1.5</v>
      </c>
      <c r="O1389" t="s">
        <v>214</v>
      </c>
      <c r="P1389">
        <v>1.5</v>
      </c>
      <c r="Q1389">
        <v>20</v>
      </c>
    </row>
    <row r="1390" spans="1:17" x14ac:dyDescent="0.2">
      <c r="A1390">
        <v>8019208</v>
      </c>
      <c r="B1390" s="19">
        <v>42210</v>
      </c>
      <c r="C1390" t="s">
        <v>55</v>
      </c>
      <c r="D1390" t="s">
        <v>221</v>
      </c>
      <c r="E1390" t="s">
        <v>18</v>
      </c>
      <c r="F1390" t="s">
        <v>55</v>
      </c>
      <c r="G1390" t="s">
        <v>211</v>
      </c>
      <c r="H1390">
        <v>0</v>
      </c>
      <c r="I1390">
        <v>0.4</v>
      </c>
      <c r="J1390">
        <v>0.4</v>
      </c>
      <c r="K1390">
        <v>10</v>
      </c>
      <c r="L1390" t="s">
        <v>235</v>
      </c>
      <c r="M1390" t="s">
        <v>223</v>
      </c>
      <c r="N1390">
        <v>1.5</v>
      </c>
      <c r="O1390" t="s">
        <v>214</v>
      </c>
      <c r="P1390">
        <v>1.5</v>
      </c>
      <c r="Q1390">
        <v>20</v>
      </c>
    </row>
    <row r="1391" spans="1:17" x14ac:dyDescent="0.2">
      <c r="A1391">
        <v>8019208</v>
      </c>
      <c r="B1391" s="19">
        <v>42210</v>
      </c>
      <c r="C1391" t="s">
        <v>55</v>
      </c>
      <c r="D1391" t="s">
        <v>221</v>
      </c>
      <c r="E1391" t="s">
        <v>326</v>
      </c>
      <c r="F1391" t="s">
        <v>55</v>
      </c>
      <c r="G1391" t="s">
        <v>211</v>
      </c>
      <c r="H1391">
        <v>0</v>
      </c>
      <c r="I1391">
        <v>8.5000000000000006E-2</v>
      </c>
      <c r="J1391">
        <v>8.5000000000000006E-2</v>
      </c>
      <c r="K1391">
        <v>9</v>
      </c>
      <c r="L1391" t="s">
        <v>246</v>
      </c>
      <c r="M1391" t="s">
        <v>223</v>
      </c>
      <c r="N1391">
        <v>1.5</v>
      </c>
      <c r="O1391" t="s">
        <v>214</v>
      </c>
      <c r="P1391">
        <v>1.5</v>
      </c>
      <c r="Q1391">
        <v>20</v>
      </c>
    </row>
    <row r="1392" spans="1:17" x14ac:dyDescent="0.2">
      <c r="A1392">
        <v>8019208</v>
      </c>
      <c r="B1392" s="19">
        <v>42229</v>
      </c>
      <c r="C1392" t="s">
        <v>55</v>
      </c>
      <c r="D1392" t="s">
        <v>221</v>
      </c>
      <c r="E1392" t="s">
        <v>31</v>
      </c>
      <c r="F1392" t="s">
        <v>55</v>
      </c>
      <c r="G1392" t="s">
        <v>211</v>
      </c>
      <c r="H1392">
        <v>0</v>
      </c>
      <c r="I1392">
        <v>1</v>
      </c>
      <c r="J1392">
        <v>1</v>
      </c>
      <c r="K1392">
        <v>9</v>
      </c>
      <c r="L1392" t="s">
        <v>219</v>
      </c>
      <c r="M1392" t="s">
        <v>224</v>
      </c>
      <c r="N1392">
        <v>1.5</v>
      </c>
      <c r="O1392" t="s">
        <v>214</v>
      </c>
      <c r="P1392">
        <v>1.5</v>
      </c>
      <c r="Q1392">
        <v>20</v>
      </c>
    </row>
    <row r="1393" spans="1:17" x14ac:dyDescent="0.2">
      <c r="A1393">
        <v>8019208</v>
      </c>
      <c r="B1393" s="19">
        <v>42229</v>
      </c>
      <c r="C1393" t="s">
        <v>55</v>
      </c>
      <c r="D1393" t="s">
        <v>221</v>
      </c>
      <c r="E1393" t="s">
        <v>21</v>
      </c>
      <c r="F1393" t="s">
        <v>55</v>
      </c>
      <c r="G1393" t="s">
        <v>211</v>
      </c>
      <c r="H1393">
        <v>0</v>
      </c>
      <c r="I1393">
        <v>0.05</v>
      </c>
      <c r="J1393">
        <v>0.05</v>
      </c>
      <c r="K1393">
        <v>10</v>
      </c>
      <c r="L1393" t="s">
        <v>235</v>
      </c>
      <c r="M1393" t="s">
        <v>224</v>
      </c>
      <c r="N1393">
        <v>1.5</v>
      </c>
      <c r="O1393" t="s">
        <v>214</v>
      </c>
      <c r="P1393">
        <v>1.5</v>
      </c>
      <c r="Q1393">
        <v>20</v>
      </c>
    </row>
    <row r="1394" spans="1:17" x14ac:dyDescent="0.2">
      <c r="A1394">
        <v>8019208</v>
      </c>
      <c r="B1394" s="19">
        <v>42229</v>
      </c>
      <c r="C1394" t="s">
        <v>55</v>
      </c>
      <c r="D1394" t="s">
        <v>221</v>
      </c>
      <c r="E1394" t="s">
        <v>316</v>
      </c>
      <c r="F1394" t="s">
        <v>55</v>
      </c>
      <c r="G1394" t="s">
        <v>211</v>
      </c>
      <c r="H1394">
        <v>0</v>
      </c>
      <c r="I1394">
        <v>0.4</v>
      </c>
      <c r="J1394">
        <v>0.4</v>
      </c>
      <c r="K1394">
        <v>9</v>
      </c>
      <c r="L1394" t="s">
        <v>246</v>
      </c>
      <c r="M1394" t="s">
        <v>224</v>
      </c>
      <c r="N1394">
        <v>1.5</v>
      </c>
      <c r="O1394" t="s">
        <v>214</v>
      </c>
      <c r="P1394">
        <v>1.5</v>
      </c>
      <c r="Q1394">
        <v>20</v>
      </c>
    </row>
    <row r="1395" spans="1:17" x14ac:dyDescent="0.2">
      <c r="A1395">
        <v>8019208</v>
      </c>
      <c r="B1395" s="19">
        <v>42272</v>
      </c>
      <c r="C1395" t="s">
        <v>55</v>
      </c>
      <c r="D1395" t="s">
        <v>221</v>
      </c>
      <c r="E1395" t="s">
        <v>13</v>
      </c>
      <c r="F1395" t="s">
        <v>55</v>
      </c>
      <c r="G1395" t="s">
        <v>211</v>
      </c>
      <c r="H1395">
        <v>0</v>
      </c>
      <c r="I1395">
        <v>1</v>
      </c>
      <c r="J1395">
        <v>1</v>
      </c>
      <c r="K1395">
        <v>10</v>
      </c>
      <c r="L1395" t="s">
        <v>219</v>
      </c>
      <c r="M1395" t="s">
        <v>226</v>
      </c>
      <c r="N1395">
        <v>1.5</v>
      </c>
      <c r="O1395" t="s">
        <v>214</v>
      </c>
      <c r="P1395">
        <v>1.5</v>
      </c>
      <c r="Q1395">
        <v>20</v>
      </c>
    </row>
    <row r="1396" spans="1:17" x14ac:dyDescent="0.2">
      <c r="A1396">
        <v>8019208</v>
      </c>
      <c r="B1396" s="19">
        <v>42272</v>
      </c>
      <c r="C1396" t="s">
        <v>55</v>
      </c>
      <c r="D1396" t="s">
        <v>221</v>
      </c>
      <c r="E1396" t="s">
        <v>308</v>
      </c>
      <c r="F1396" t="s">
        <v>55</v>
      </c>
      <c r="G1396" t="s">
        <v>211</v>
      </c>
      <c r="H1396">
        <v>0</v>
      </c>
      <c r="I1396">
        <v>0.3</v>
      </c>
      <c r="J1396">
        <v>0.3</v>
      </c>
      <c r="K1396">
        <v>10</v>
      </c>
      <c r="L1396" t="s">
        <v>235</v>
      </c>
      <c r="M1396" t="s">
        <v>226</v>
      </c>
      <c r="N1396">
        <v>1.5</v>
      </c>
      <c r="O1396" t="s">
        <v>214</v>
      </c>
      <c r="P1396">
        <v>1.5</v>
      </c>
      <c r="Q1396">
        <v>20</v>
      </c>
    </row>
    <row r="1397" spans="1:17" x14ac:dyDescent="0.2">
      <c r="A1397">
        <v>8019208</v>
      </c>
      <c r="B1397" s="19">
        <v>42272</v>
      </c>
      <c r="C1397" t="s">
        <v>55</v>
      </c>
      <c r="D1397" t="s">
        <v>221</v>
      </c>
      <c r="E1397" t="s">
        <v>21</v>
      </c>
      <c r="F1397" t="s">
        <v>55</v>
      </c>
      <c r="G1397" t="s">
        <v>211</v>
      </c>
      <c r="H1397">
        <v>0</v>
      </c>
      <c r="I1397">
        <v>0.05</v>
      </c>
      <c r="J1397">
        <v>0.05</v>
      </c>
      <c r="K1397">
        <v>10</v>
      </c>
      <c r="L1397" t="s">
        <v>246</v>
      </c>
      <c r="M1397" t="s">
        <v>226</v>
      </c>
      <c r="N1397">
        <v>1.5</v>
      </c>
      <c r="O1397" t="s">
        <v>214</v>
      </c>
      <c r="P1397">
        <v>1.5</v>
      </c>
      <c r="Q1397">
        <v>20</v>
      </c>
    </row>
    <row r="1398" spans="1:17" x14ac:dyDescent="0.2">
      <c r="A1398">
        <v>8019209</v>
      </c>
      <c r="C1398" t="s">
        <v>55</v>
      </c>
      <c r="D1398" t="s">
        <v>221</v>
      </c>
      <c r="E1398" t="s">
        <v>168</v>
      </c>
      <c r="F1398" t="s">
        <v>55</v>
      </c>
      <c r="G1398" t="s">
        <v>222</v>
      </c>
      <c r="H1398">
        <v>0</v>
      </c>
      <c r="I1398">
        <v>0</v>
      </c>
      <c r="J1398">
        <v>0</v>
      </c>
      <c r="K1398">
        <v>20</v>
      </c>
      <c r="L1398" t="s">
        <v>369</v>
      </c>
      <c r="M1398" t="s">
        <v>213</v>
      </c>
      <c r="N1398">
        <v>1.5</v>
      </c>
      <c r="O1398" t="s">
        <v>214</v>
      </c>
      <c r="P1398">
        <v>1.5</v>
      </c>
      <c r="Q1398">
        <v>20</v>
      </c>
    </row>
    <row r="1399" spans="1:17" x14ac:dyDescent="0.2">
      <c r="A1399">
        <v>8019209</v>
      </c>
      <c r="B1399" s="19">
        <v>42160</v>
      </c>
      <c r="C1399" t="s">
        <v>55</v>
      </c>
      <c r="D1399" t="s">
        <v>221</v>
      </c>
      <c r="E1399" t="s">
        <v>313</v>
      </c>
      <c r="F1399" t="s">
        <v>55</v>
      </c>
      <c r="G1399" t="s">
        <v>211</v>
      </c>
      <c r="H1399">
        <v>0</v>
      </c>
      <c r="I1399">
        <v>1.5</v>
      </c>
      <c r="J1399">
        <v>1.5</v>
      </c>
      <c r="K1399">
        <v>10</v>
      </c>
      <c r="L1399" t="s">
        <v>228</v>
      </c>
      <c r="M1399" t="s">
        <v>217</v>
      </c>
      <c r="N1399">
        <v>1.5</v>
      </c>
      <c r="O1399" t="s">
        <v>214</v>
      </c>
      <c r="P1399">
        <v>1.5</v>
      </c>
      <c r="Q1399">
        <v>20</v>
      </c>
    </row>
    <row r="1400" spans="1:17" x14ac:dyDescent="0.2">
      <c r="A1400">
        <v>8019209</v>
      </c>
      <c r="B1400" s="19">
        <v>42160</v>
      </c>
      <c r="C1400" t="s">
        <v>55</v>
      </c>
      <c r="D1400" t="s">
        <v>221</v>
      </c>
      <c r="E1400" t="s">
        <v>2</v>
      </c>
      <c r="F1400" t="s">
        <v>55</v>
      </c>
      <c r="G1400" t="s">
        <v>211</v>
      </c>
      <c r="H1400">
        <v>0</v>
      </c>
      <c r="I1400">
        <v>0.2</v>
      </c>
      <c r="J1400">
        <v>0.2</v>
      </c>
      <c r="K1400">
        <v>10</v>
      </c>
      <c r="L1400" t="s">
        <v>228</v>
      </c>
      <c r="M1400" t="s">
        <v>217</v>
      </c>
      <c r="N1400">
        <v>1.5</v>
      </c>
      <c r="O1400" t="s">
        <v>214</v>
      </c>
      <c r="P1400">
        <v>1.5</v>
      </c>
      <c r="Q1400">
        <v>20</v>
      </c>
    </row>
    <row r="1401" spans="1:17" x14ac:dyDescent="0.2">
      <c r="A1401">
        <v>8019209</v>
      </c>
      <c r="B1401" s="19">
        <v>42188</v>
      </c>
      <c r="C1401" t="s">
        <v>55</v>
      </c>
      <c r="D1401" t="s">
        <v>221</v>
      </c>
      <c r="E1401" t="s">
        <v>40</v>
      </c>
      <c r="F1401" t="s">
        <v>55</v>
      </c>
      <c r="G1401" t="s">
        <v>211</v>
      </c>
      <c r="H1401">
        <v>0</v>
      </c>
      <c r="I1401">
        <v>1</v>
      </c>
      <c r="J1401">
        <v>1</v>
      </c>
      <c r="K1401">
        <v>10</v>
      </c>
      <c r="L1401" t="s">
        <v>219</v>
      </c>
      <c r="M1401" t="s">
        <v>218</v>
      </c>
      <c r="N1401">
        <v>1.5</v>
      </c>
      <c r="O1401" t="s">
        <v>214</v>
      </c>
      <c r="P1401">
        <v>1.5</v>
      </c>
      <c r="Q1401">
        <v>20</v>
      </c>
    </row>
    <row r="1402" spans="1:17" x14ac:dyDescent="0.2">
      <c r="A1402">
        <v>8019209</v>
      </c>
      <c r="B1402" s="19">
        <v>42188</v>
      </c>
      <c r="C1402" t="s">
        <v>55</v>
      </c>
      <c r="D1402" t="s">
        <v>221</v>
      </c>
      <c r="E1402" t="s">
        <v>308</v>
      </c>
      <c r="F1402" t="s">
        <v>55</v>
      </c>
      <c r="G1402" t="s">
        <v>211</v>
      </c>
      <c r="H1402">
        <v>0</v>
      </c>
      <c r="I1402">
        <v>0.3</v>
      </c>
      <c r="J1402">
        <v>0.3</v>
      </c>
      <c r="K1402">
        <v>10</v>
      </c>
      <c r="L1402" t="s">
        <v>235</v>
      </c>
      <c r="M1402" t="s">
        <v>218</v>
      </c>
      <c r="N1402">
        <v>1.5</v>
      </c>
      <c r="O1402" t="s">
        <v>214</v>
      </c>
      <c r="P1402">
        <v>1.5</v>
      </c>
      <c r="Q1402">
        <v>20</v>
      </c>
    </row>
    <row r="1403" spans="1:17" x14ac:dyDescent="0.2">
      <c r="A1403">
        <v>8019209</v>
      </c>
      <c r="B1403" s="19">
        <v>42188</v>
      </c>
      <c r="C1403" t="s">
        <v>55</v>
      </c>
      <c r="D1403" t="s">
        <v>221</v>
      </c>
      <c r="E1403" t="s">
        <v>18</v>
      </c>
      <c r="F1403" t="s">
        <v>55</v>
      </c>
      <c r="G1403" t="s">
        <v>211</v>
      </c>
      <c r="H1403">
        <v>0</v>
      </c>
      <c r="I1403">
        <v>0.4</v>
      </c>
      <c r="J1403">
        <v>0.4</v>
      </c>
      <c r="K1403">
        <v>10</v>
      </c>
      <c r="L1403" t="s">
        <v>246</v>
      </c>
      <c r="M1403" t="s">
        <v>218</v>
      </c>
      <c r="N1403">
        <v>1.5</v>
      </c>
      <c r="O1403" t="s">
        <v>214</v>
      </c>
      <c r="P1403">
        <v>1.5</v>
      </c>
      <c r="Q1403">
        <v>20</v>
      </c>
    </row>
    <row r="1404" spans="1:17" x14ac:dyDescent="0.2">
      <c r="A1404">
        <v>8019209</v>
      </c>
      <c r="B1404" s="19">
        <v>42206</v>
      </c>
      <c r="C1404" t="s">
        <v>55</v>
      </c>
      <c r="D1404" t="s">
        <v>221</v>
      </c>
      <c r="E1404" t="s">
        <v>313</v>
      </c>
      <c r="F1404" t="s">
        <v>55</v>
      </c>
      <c r="G1404" t="s">
        <v>211</v>
      </c>
      <c r="H1404">
        <v>0</v>
      </c>
      <c r="I1404">
        <v>1.5</v>
      </c>
      <c r="J1404">
        <v>1.5</v>
      </c>
      <c r="K1404">
        <v>10</v>
      </c>
      <c r="L1404" t="s">
        <v>228</v>
      </c>
      <c r="M1404" t="s">
        <v>220</v>
      </c>
      <c r="N1404">
        <v>1.5</v>
      </c>
      <c r="O1404" t="s">
        <v>214</v>
      </c>
      <c r="P1404">
        <v>1.5</v>
      </c>
      <c r="Q1404">
        <v>20</v>
      </c>
    </row>
    <row r="1405" spans="1:17" x14ac:dyDescent="0.2">
      <c r="A1405">
        <v>8019209</v>
      </c>
      <c r="B1405" s="19">
        <v>42206</v>
      </c>
      <c r="C1405" t="s">
        <v>55</v>
      </c>
      <c r="D1405" t="s">
        <v>221</v>
      </c>
      <c r="E1405" t="s">
        <v>2</v>
      </c>
      <c r="F1405" t="s">
        <v>55</v>
      </c>
      <c r="G1405" t="s">
        <v>211</v>
      </c>
      <c r="H1405">
        <v>0</v>
      </c>
      <c r="I1405">
        <v>0.2</v>
      </c>
      <c r="J1405">
        <v>0.2</v>
      </c>
      <c r="K1405">
        <v>10</v>
      </c>
      <c r="L1405" t="s">
        <v>228</v>
      </c>
      <c r="M1405" t="s">
        <v>220</v>
      </c>
      <c r="N1405">
        <v>1.5</v>
      </c>
      <c r="O1405" t="s">
        <v>214</v>
      </c>
      <c r="P1405">
        <v>1.5</v>
      </c>
      <c r="Q1405">
        <v>20</v>
      </c>
    </row>
    <row r="1406" spans="1:17" x14ac:dyDescent="0.2">
      <c r="A1406">
        <v>8019209</v>
      </c>
      <c r="B1406" s="19">
        <v>42210</v>
      </c>
      <c r="C1406" t="s">
        <v>55</v>
      </c>
      <c r="D1406" t="s">
        <v>221</v>
      </c>
      <c r="E1406" t="s">
        <v>13</v>
      </c>
      <c r="F1406" t="s">
        <v>55</v>
      </c>
      <c r="G1406" t="s">
        <v>211</v>
      </c>
      <c r="H1406">
        <v>0</v>
      </c>
      <c r="I1406">
        <v>1</v>
      </c>
      <c r="J1406">
        <v>1</v>
      </c>
      <c r="K1406">
        <v>10</v>
      </c>
      <c r="L1406" t="s">
        <v>219</v>
      </c>
      <c r="M1406" t="s">
        <v>223</v>
      </c>
      <c r="N1406">
        <v>1.5</v>
      </c>
      <c r="O1406" t="s">
        <v>214</v>
      </c>
      <c r="P1406">
        <v>1.5</v>
      </c>
      <c r="Q1406">
        <v>20</v>
      </c>
    </row>
    <row r="1407" spans="1:17" x14ac:dyDescent="0.2">
      <c r="A1407">
        <v>8019209</v>
      </c>
      <c r="B1407" s="19">
        <v>42210</v>
      </c>
      <c r="C1407" t="s">
        <v>55</v>
      </c>
      <c r="D1407" t="s">
        <v>221</v>
      </c>
      <c r="E1407" t="s">
        <v>18</v>
      </c>
      <c r="F1407" t="s">
        <v>55</v>
      </c>
      <c r="G1407" t="s">
        <v>211</v>
      </c>
      <c r="H1407">
        <v>0</v>
      </c>
      <c r="I1407">
        <v>0.4</v>
      </c>
      <c r="J1407">
        <v>0.4</v>
      </c>
      <c r="K1407">
        <v>10</v>
      </c>
      <c r="L1407" t="s">
        <v>235</v>
      </c>
      <c r="M1407" t="s">
        <v>223</v>
      </c>
      <c r="N1407">
        <v>1.5</v>
      </c>
      <c r="O1407" t="s">
        <v>214</v>
      </c>
      <c r="P1407">
        <v>1.5</v>
      </c>
      <c r="Q1407">
        <v>20</v>
      </c>
    </row>
    <row r="1408" spans="1:17" x14ac:dyDescent="0.2">
      <c r="A1408">
        <v>8019209</v>
      </c>
      <c r="B1408" s="19">
        <v>42210</v>
      </c>
      <c r="C1408" t="s">
        <v>55</v>
      </c>
      <c r="D1408" t="s">
        <v>221</v>
      </c>
      <c r="E1408" t="s">
        <v>326</v>
      </c>
      <c r="F1408" t="s">
        <v>55</v>
      </c>
      <c r="G1408" t="s">
        <v>211</v>
      </c>
      <c r="H1408">
        <v>0</v>
      </c>
      <c r="I1408">
        <v>8.5000000000000006E-2</v>
      </c>
      <c r="J1408">
        <v>8.5000000000000006E-2</v>
      </c>
      <c r="K1408">
        <v>9</v>
      </c>
      <c r="L1408" t="s">
        <v>246</v>
      </c>
      <c r="M1408" t="s">
        <v>223</v>
      </c>
      <c r="N1408">
        <v>1.5</v>
      </c>
      <c r="O1408" t="s">
        <v>214</v>
      </c>
      <c r="P1408">
        <v>1.5</v>
      </c>
      <c r="Q1408">
        <v>20</v>
      </c>
    </row>
    <row r="1409" spans="1:17" x14ac:dyDescent="0.2">
      <c r="A1409">
        <v>8019209</v>
      </c>
      <c r="B1409" s="19">
        <v>42229</v>
      </c>
      <c r="C1409" t="s">
        <v>55</v>
      </c>
      <c r="D1409" t="s">
        <v>221</v>
      </c>
      <c r="E1409" t="s">
        <v>31</v>
      </c>
      <c r="F1409" t="s">
        <v>55</v>
      </c>
      <c r="G1409" t="s">
        <v>211</v>
      </c>
      <c r="H1409">
        <v>0</v>
      </c>
      <c r="I1409">
        <v>1</v>
      </c>
      <c r="J1409">
        <v>1</v>
      </c>
      <c r="K1409">
        <v>9</v>
      </c>
      <c r="L1409" t="s">
        <v>219</v>
      </c>
      <c r="M1409" t="s">
        <v>224</v>
      </c>
      <c r="N1409">
        <v>1.5</v>
      </c>
      <c r="O1409" t="s">
        <v>214</v>
      </c>
      <c r="P1409">
        <v>1.5</v>
      </c>
      <c r="Q1409">
        <v>20</v>
      </c>
    </row>
    <row r="1410" spans="1:17" x14ac:dyDescent="0.2">
      <c r="A1410">
        <v>8019209</v>
      </c>
      <c r="B1410" s="19">
        <v>42229</v>
      </c>
      <c r="C1410" t="s">
        <v>55</v>
      </c>
      <c r="D1410" t="s">
        <v>221</v>
      </c>
      <c r="E1410" t="s">
        <v>21</v>
      </c>
      <c r="F1410" t="s">
        <v>55</v>
      </c>
      <c r="G1410" t="s">
        <v>211</v>
      </c>
      <c r="H1410">
        <v>0</v>
      </c>
      <c r="I1410">
        <v>0.05</v>
      </c>
      <c r="J1410">
        <v>0.05</v>
      </c>
      <c r="K1410">
        <v>10</v>
      </c>
      <c r="L1410" t="s">
        <v>235</v>
      </c>
      <c r="M1410" t="s">
        <v>224</v>
      </c>
      <c r="N1410">
        <v>1.5</v>
      </c>
      <c r="O1410" t="s">
        <v>214</v>
      </c>
      <c r="P1410">
        <v>1.5</v>
      </c>
      <c r="Q1410">
        <v>20</v>
      </c>
    </row>
    <row r="1411" spans="1:17" x14ac:dyDescent="0.2">
      <c r="A1411">
        <v>8019209</v>
      </c>
      <c r="B1411" s="19">
        <v>42229</v>
      </c>
      <c r="C1411" t="s">
        <v>55</v>
      </c>
      <c r="D1411" t="s">
        <v>221</v>
      </c>
      <c r="E1411" t="s">
        <v>316</v>
      </c>
      <c r="F1411" t="s">
        <v>55</v>
      </c>
      <c r="G1411" t="s">
        <v>211</v>
      </c>
      <c r="H1411">
        <v>0</v>
      </c>
      <c r="I1411">
        <v>0.4</v>
      </c>
      <c r="J1411">
        <v>0.4</v>
      </c>
      <c r="K1411">
        <v>9</v>
      </c>
      <c r="L1411" t="s">
        <v>246</v>
      </c>
      <c r="M1411" t="s">
        <v>224</v>
      </c>
      <c r="N1411">
        <v>1.5</v>
      </c>
      <c r="O1411" t="s">
        <v>214</v>
      </c>
      <c r="P1411">
        <v>1.5</v>
      </c>
      <c r="Q1411">
        <v>20</v>
      </c>
    </row>
    <row r="1412" spans="1:17" x14ac:dyDescent="0.2">
      <c r="A1412">
        <v>8019209</v>
      </c>
      <c r="B1412" s="19">
        <v>42272</v>
      </c>
      <c r="C1412" t="s">
        <v>55</v>
      </c>
      <c r="D1412" t="s">
        <v>221</v>
      </c>
      <c r="E1412" t="s">
        <v>13</v>
      </c>
      <c r="F1412" t="s">
        <v>55</v>
      </c>
      <c r="G1412" t="s">
        <v>211</v>
      </c>
      <c r="H1412">
        <v>0</v>
      </c>
      <c r="I1412">
        <v>1</v>
      </c>
      <c r="J1412">
        <v>1</v>
      </c>
      <c r="K1412">
        <v>10</v>
      </c>
      <c r="L1412" t="s">
        <v>219</v>
      </c>
      <c r="M1412" t="s">
        <v>226</v>
      </c>
      <c r="N1412">
        <v>1.5</v>
      </c>
      <c r="O1412" t="s">
        <v>214</v>
      </c>
      <c r="P1412">
        <v>1.5</v>
      </c>
      <c r="Q1412">
        <v>20</v>
      </c>
    </row>
    <row r="1413" spans="1:17" x14ac:dyDescent="0.2">
      <c r="A1413">
        <v>8019209</v>
      </c>
      <c r="B1413" s="19">
        <v>42272</v>
      </c>
      <c r="C1413" t="s">
        <v>55</v>
      </c>
      <c r="D1413" t="s">
        <v>221</v>
      </c>
      <c r="E1413" t="s">
        <v>308</v>
      </c>
      <c r="F1413" t="s">
        <v>55</v>
      </c>
      <c r="G1413" t="s">
        <v>211</v>
      </c>
      <c r="H1413">
        <v>0</v>
      </c>
      <c r="I1413">
        <v>0.3</v>
      </c>
      <c r="J1413">
        <v>0.3</v>
      </c>
      <c r="K1413">
        <v>10</v>
      </c>
      <c r="L1413" t="s">
        <v>235</v>
      </c>
      <c r="M1413" t="s">
        <v>226</v>
      </c>
      <c r="N1413">
        <v>1.5</v>
      </c>
      <c r="O1413" t="s">
        <v>214</v>
      </c>
      <c r="P1413">
        <v>1.5</v>
      </c>
      <c r="Q1413">
        <v>20</v>
      </c>
    </row>
    <row r="1414" spans="1:17" x14ac:dyDescent="0.2">
      <c r="A1414">
        <v>8019209</v>
      </c>
      <c r="B1414" s="19">
        <v>42272</v>
      </c>
      <c r="C1414" t="s">
        <v>55</v>
      </c>
      <c r="D1414" t="s">
        <v>221</v>
      </c>
      <c r="E1414" t="s">
        <v>21</v>
      </c>
      <c r="F1414" t="s">
        <v>55</v>
      </c>
      <c r="G1414" t="s">
        <v>211</v>
      </c>
      <c r="H1414">
        <v>0</v>
      </c>
      <c r="I1414">
        <v>0.05</v>
      </c>
      <c r="J1414">
        <v>0.05</v>
      </c>
      <c r="K1414">
        <v>10</v>
      </c>
      <c r="L1414" t="s">
        <v>246</v>
      </c>
      <c r="M1414" t="s">
        <v>226</v>
      </c>
      <c r="N1414">
        <v>1.5</v>
      </c>
      <c r="O1414" t="s">
        <v>214</v>
      </c>
      <c r="P1414">
        <v>1.5</v>
      </c>
      <c r="Q1414">
        <v>20</v>
      </c>
    </row>
    <row r="1415" spans="1:17" x14ac:dyDescent="0.2">
      <c r="A1415">
        <v>8019209</v>
      </c>
      <c r="B1415" s="19">
        <v>42297</v>
      </c>
      <c r="C1415" t="s">
        <v>55</v>
      </c>
      <c r="D1415" t="s">
        <v>221</v>
      </c>
      <c r="E1415" t="s">
        <v>14</v>
      </c>
      <c r="F1415" t="s">
        <v>55</v>
      </c>
      <c r="G1415" t="s">
        <v>211</v>
      </c>
      <c r="H1415">
        <v>0</v>
      </c>
      <c r="I1415">
        <v>0.4</v>
      </c>
      <c r="J1415">
        <v>0.4</v>
      </c>
      <c r="K1415">
        <v>9</v>
      </c>
      <c r="L1415" t="s">
        <v>219</v>
      </c>
      <c r="M1415" t="s">
        <v>227</v>
      </c>
      <c r="N1415">
        <v>2</v>
      </c>
      <c r="O1415" t="s">
        <v>214</v>
      </c>
      <c r="P1415">
        <v>2</v>
      </c>
      <c r="Q1415">
        <v>20</v>
      </c>
    </row>
    <row r="1416" spans="1:17" x14ac:dyDescent="0.2">
      <c r="A1416">
        <v>8019209</v>
      </c>
      <c r="B1416" s="19">
        <v>42297</v>
      </c>
      <c r="C1416" t="s">
        <v>55</v>
      </c>
      <c r="D1416" t="s">
        <v>221</v>
      </c>
      <c r="E1416" t="s">
        <v>316</v>
      </c>
      <c r="F1416" t="s">
        <v>55</v>
      </c>
      <c r="G1416" t="s">
        <v>211</v>
      </c>
      <c r="H1416">
        <v>0</v>
      </c>
      <c r="I1416">
        <v>0.4</v>
      </c>
      <c r="J1416">
        <v>0.4</v>
      </c>
      <c r="K1416">
        <v>9</v>
      </c>
      <c r="L1416" t="s">
        <v>235</v>
      </c>
      <c r="M1416" t="s">
        <v>227</v>
      </c>
      <c r="N1416">
        <v>2</v>
      </c>
      <c r="O1416" t="s">
        <v>214</v>
      </c>
      <c r="P1416">
        <v>2</v>
      </c>
      <c r="Q1416">
        <v>20</v>
      </c>
    </row>
    <row r="1417" spans="1:17" x14ac:dyDescent="0.2">
      <c r="A1417">
        <v>8019209</v>
      </c>
      <c r="B1417" s="19">
        <v>42297</v>
      </c>
      <c r="C1417" t="s">
        <v>55</v>
      </c>
      <c r="D1417" t="s">
        <v>221</v>
      </c>
      <c r="E1417" t="s">
        <v>21</v>
      </c>
      <c r="F1417" t="s">
        <v>55</v>
      </c>
      <c r="G1417" t="s">
        <v>211</v>
      </c>
      <c r="H1417">
        <v>0</v>
      </c>
      <c r="I1417">
        <v>0.05</v>
      </c>
      <c r="J1417">
        <v>0.05</v>
      </c>
      <c r="K1417">
        <v>10</v>
      </c>
      <c r="L1417" t="s">
        <v>246</v>
      </c>
      <c r="M1417" t="s">
        <v>227</v>
      </c>
      <c r="N1417">
        <v>2</v>
      </c>
      <c r="O1417" t="s">
        <v>214</v>
      </c>
      <c r="P1417">
        <v>2</v>
      </c>
      <c r="Q1417">
        <v>20</v>
      </c>
    </row>
    <row r="1418" spans="1:17" x14ac:dyDescent="0.2">
      <c r="A1418">
        <v>8019210</v>
      </c>
      <c r="C1418" t="s">
        <v>55</v>
      </c>
      <c r="D1418" t="s">
        <v>221</v>
      </c>
      <c r="E1418" t="s">
        <v>168</v>
      </c>
      <c r="F1418" t="s">
        <v>55</v>
      </c>
      <c r="G1418" t="s">
        <v>222</v>
      </c>
      <c r="H1418">
        <v>0</v>
      </c>
      <c r="I1418">
        <v>0</v>
      </c>
      <c r="J1418">
        <v>0</v>
      </c>
      <c r="K1418">
        <v>20</v>
      </c>
      <c r="L1418" t="s">
        <v>369</v>
      </c>
      <c r="M1418" t="s">
        <v>213</v>
      </c>
      <c r="N1418">
        <v>1.5</v>
      </c>
      <c r="O1418" t="s">
        <v>214</v>
      </c>
      <c r="P1418">
        <v>1.5</v>
      </c>
      <c r="Q1418">
        <v>20</v>
      </c>
    </row>
    <row r="1419" spans="1:17" x14ac:dyDescent="0.2">
      <c r="A1419">
        <v>8019210</v>
      </c>
      <c r="B1419" s="19">
        <v>42149</v>
      </c>
      <c r="C1419" t="s">
        <v>55</v>
      </c>
      <c r="D1419" t="s">
        <v>221</v>
      </c>
      <c r="E1419" t="s">
        <v>2</v>
      </c>
      <c r="F1419" t="s">
        <v>55</v>
      </c>
      <c r="G1419" t="s">
        <v>211</v>
      </c>
      <c r="H1419">
        <v>0</v>
      </c>
      <c r="I1419">
        <v>0.2</v>
      </c>
      <c r="J1419">
        <v>0.2</v>
      </c>
      <c r="K1419">
        <v>10</v>
      </c>
      <c r="L1419" t="s">
        <v>228</v>
      </c>
      <c r="M1419" t="s">
        <v>217</v>
      </c>
      <c r="N1419">
        <v>1.5</v>
      </c>
      <c r="O1419" t="s">
        <v>214</v>
      </c>
      <c r="P1419">
        <v>1.5</v>
      </c>
      <c r="Q1419">
        <v>20</v>
      </c>
    </row>
    <row r="1420" spans="1:17" x14ac:dyDescent="0.2">
      <c r="A1420">
        <v>8019210</v>
      </c>
      <c r="B1420" s="19">
        <v>42149</v>
      </c>
      <c r="C1420" t="s">
        <v>55</v>
      </c>
      <c r="D1420" t="s">
        <v>221</v>
      </c>
      <c r="E1420" t="s">
        <v>313</v>
      </c>
      <c r="F1420" t="s">
        <v>55</v>
      </c>
      <c r="G1420" t="s">
        <v>211</v>
      </c>
      <c r="H1420">
        <v>0</v>
      </c>
      <c r="I1420">
        <v>1.5</v>
      </c>
      <c r="J1420">
        <v>1.5</v>
      </c>
      <c r="K1420">
        <v>10</v>
      </c>
      <c r="L1420" t="s">
        <v>228</v>
      </c>
      <c r="M1420" t="s">
        <v>217</v>
      </c>
      <c r="N1420">
        <v>1.5</v>
      </c>
      <c r="O1420" t="s">
        <v>214</v>
      </c>
      <c r="P1420">
        <v>1.5</v>
      </c>
      <c r="Q1420">
        <v>20</v>
      </c>
    </row>
    <row r="1421" spans="1:17" x14ac:dyDescent="0.2">
      <c r="A1421">
        <v>8019210</v>
      </c>
      <c r="B1421" s="19">
        <v>42170</v>
      </c>
      <c r="C1421" t="s">
        <v>55</v>
      </c>
      <c r="D1421" t="s">
        <v>221</v>
      </c>
      <c r="E1421" t="s">
        <v>2</v>
      </c>
      <c r="F1421" t="s">
        <v>55</v>
      </c>
      <c r="G1421" t="s">
        <v>211</v>
      </c>
      <c r="H1421">
        <v>0</v>
      </c>
      <c r="I1421">
        <v>0.2</v>
      </c>
      <c r="J1421">
        <v>0.2</v>
      </c>
      <c r="K1421">
        <v>10</v>
      </c>
      <c r="L1421" t="s">
        <v>228</v>
      </c>
      <c r="M1421" t="s">
        <v>218</v>
      </c>
      <c r="N1421">
        <v>1.5</v>
      </c>
      <c r="O1421" t="s">
        <v>214</v>
      </c>
      <c r="P1421">
        <v>1.5</v>
      </c>
      <c r="Q1421">
        <v>20</v>
      </c>
    </row>
    <row r="1422" spans="1:17" x14ac:dyDescent="0.2">
      <c r="A1422">
        <v>8019210</v>
      </c>
      <c r="B1422" s="19">
        <v>42170</v>
      </c>
      <c r="C1422" t="s">
        <v>55</v>
      </c>
      <c r="D1422" t="s">
        <v>221</v>
      </c>
      <c r="E1422" t="s">
        <v>313</v>
      </c>
      <c r="F1422" t="s">
        <v>55</v>
      </c>
      <c r="G1422" t="s">
        <v>211</v>
      </c>
      <c r="H1422">
        <v>0</v>
      </c>
      <c r="I1422">
        <v>1.5</v>
      </c>
      <c r="J1422">
        <v>1.5</v>
      </c>
      <c r="K1422">
        <v>10</v>
      </c>
      <c r="L1422" t="s">
        <v>228</v>
      </c>
      <c r="M1422" t="s">
        <v>218</v>
      </c>
      <c r="N1422">
        <v>1.5</v>
      </c>
      <c r="O1422" t="s">
        <v>214</v>
      </c>
      <c r="P1422">
        <v>1.5</v>
      </c>
      <c r="Q1422">
        <v>20</v>
      </c>
    </row>
    <row r="1423" spans="1:17" x14ac:dyDescent="0.2">
      <c r="A1423">
        <v>8019210</v>
      </c>
      <c r="B1423" s="19">
        <v>42182</v>
      </c>
      <c r="C1423" t="s">
        <v>55</v>
      </c>
      <c r="D1423" t="s">
        <v>221</v>
      </c>
      <c r="E1423" t="s">
        <v>40</v>
      </c>
      <c r="F1423" t="s">
        <v>55</v>
      </c>
      <c r="G1423" t="s">
        <v>211</v>
      </c>
      <c r="H1423">
        <v>0</v>
      </c>
      <c r="I1423">
        <v>1</v>
      </c>
      <c r="J1423">
        <v>1</v>
      </c>
      <c r="K1423">
        <v>10</v>
      </c>
      <c r="L1423" t="s">
        <v>219</v>
      </c>
      <c r="M1423" t="s">
        <v>220</v>
      </c>
      <c r="N1423">
        <v>1.5</v>
      </c>
      <c r="O1423" t="s">
        <v>214</v>
      </c>
      <c r="P1423">
        <v>1.5</v>
      </c>
      <c r="Q1423">
        <v>20</v>
      </c>
    </row>
    <row r="1424" spans="1:17" x14ac:dyDescent="0.2">
      <c r="A1424">
        <v>8019210</v>
      </c>
      <c r="B1424" s="19">
        <v>42182</v>
      </c>
      <c r="C1424" t="s">
        <v>55</v>
      </c>
      <c r="D1424" t="s">
        <v>221</v>
      </c>
      <c r="E1424" t="s">
        <v>21</v>
      </c>
      <c r="F1424" t="s">
        <v>55</v>
      </c>
      <c r="G1424" t="s">
        <v>211</v>
      </c>
      <c r="H1424">
        <v>0</v>
      </c>
      <c r="I1424">
        <v>0.1</v>
      </c>
      <c r="J1424">
        <v>0.1</v>
      </c>
      <c r="K1424">
        <v>10</v>
      </c>
      <c r="L1424" t="s">
        <v>235</v>
      </c>
      <c r="M1424" t="s">
        <v>220</v>
      </c>
      <c r="N1424">
        <v>1.5</v>
      </c>
      <c r="O1424" t="s">
        <v>214</v>
      </c>
      <c r="P1424">
        <v>1.5</v>
      </c>
      <c r="Q1424">
        <v>20</v>
      </c>
    </row>
    <row r="1425" spans="1:17" x14ac:dyDescent="0.2">
      <c r="A1425">
        <v>8019210</v>
      </c>
      <c r="B1425" s="19">
        <v>42182</v>
      </c>
      <c r="C1425" t="s">
        <v>55</v>
      </c>
      <c r="D1425" t="s">
        <v>221</v>
      </c>
      <c r="E1425" t="s">
        <v>308</v>
      </c>
      <c r="F1425" t="s">
        <v>55</v>
      </c>
      <c r="G1425" t="s">
        <v>211</v>
      </c>
      <c r="H1425">
        <v>0</v>
      </c>
      <c r="I1425">
        <v>0.3</v>
      </c>
      <c r="J1425">
        <v>0.3</v>
      </c>
      <c r="K1425">
        <v>10</v>
      </c>
      <c r="L1425" t="s">
        <v>246</v>
      </c>
      <c r="M1425" t="s">
        <v>220</v>
      </c>
      <c r="N1425">
        <v>1.5</v>
      </c>
      <c r="O1425" t="s">
        <v>214</v>
      </c>
      <c r="P1425">
        <v>1.5</v>
      </c>
      <c r="Q1425">
        <v>20</v>
      </c>
    </row>
    <row r="1426" spans="1:17" x14ac:dyDescent="0.2">
      <c r="A1426">
        <v>8019210</v>
      </c>
      <c r="B1426" s="19">
        <v>42210</v>
      </c>
      <c r="C1426" t="s">
        <v>55</v>
      </c>
      <c r="D1426" t="s">
        <v>221</v>
      </c>
      <c r="E1426" t="s">
        <v>13</v>
      </c>
      <c r="F1426" t="s">
        <v>55</v>
      </c>
      <c r="G1426" t="s">
        <v>211</v>
      </c>
      <c r="H1426">
        <v>0</v>
      </c>
      <c r="I1426">
        <v>1</v>
      </c>
      <c r="J1426">
        <v>1</v>
      </c>
      <c r="K1426">
        <v>10</v>
      </c>
      <c r="L1426" t="s">
        <v>219</v>
      </c>
      <c r="M1426" t="s">
        <v>223</v>
      </c>
      <c r="N1426">
        <v>1.5</v>
      </c>
      <c r="O1426" t="s">
        <v>214</v>
      </c>
      <c r="P1426">
        <v>1.5</v>
      </c>
      <c r="Q1426">
        <v>20</v>
      </c>
    </row>
    <row r="1427" spans="1:17" x14ac:dyDescent="0.2">
      <c r="A1427">
        <v>8019210</v>
      </c>
      <c r="B1427" s="19">
        <v>42210</v>
      </c>
      <c r="C1427" t="s">
        <v>55</v>
      </c>
      <c r="D1427" t="s">
        <v>221</v>
      </c>
      <c r="E1427" t="s">
        <v>18</v>
      </c>
      <c r="F1427" t="s">
        <v>55</v>
      </c>
      <c r="G1427" t="s">
        <v>211</v>
      </c>
      <c r="H1427">
        <v>0</v>
      </c>
      <c r="I1427">
        <v>0.4</v>
      </c>
      <c r="J1427">
        <v>0.4</v>
      </c>
      <c r="K1427">
        <v>10</v>
      </c>
      <c r="L1427" t="s">
        <v>235</v>
      </c>
      <c r="M1427" t="s">
        <v>223</v>
      </c>
      <c r="N1427">
        <v>1.5</v>
      </c>
      <c r="O1427" t="s">
        <v>214</v>
      </c>
      <c r="P1427">
        <v>1.5</v>
      </c>
      <c r="Q1427">
        <v>20</v>
      </c>
    </row>
    <row r="1428" spans="1:17" x14ac:dyDescent="0.2">
      <c r="A1428">
        <v>8019210</v>
      </c>
      <c r="B1428" s="19">
        <v>42210</v>
      </c>
      <c r="C1428" t="s">
        <v>55</v>
      </c>
      <c r="D1428" t="s">
        <v>221</v>
      </c>
      <c r="E1428" t="s">
        <v>326</v>
      </c>
      <c r="F1428" t="s">
        <v>55</v>
      </c>
      <c r="G1428" t="s">
        <v>211</v>
      </c>
      <c r="H1428">
        <v>0</v>
      </c>
      <c r="I1428">
        <v>8.5000000000000006E-2</v>
      </c>
      <c r="J1428">
        <v>8.5000000000000006E-2</v>
      </c>
      <c r="K1428">
        <v>9</v>
      </c>
      <c r="L1428" t="s">
        <v>246</v>
      </c>
      <c r="M1428" t="s">
        <v>223</v>
      </c>
      <c r="N1428">
        <v>1.5</v>
      </c>
      <c r="O1428" t="s">
        <v>214</v>
      </c>
      <c r="P1428">
        <v>1.5</v>
      </c>
      <c r="Q1428">
        <v>20</v>
      </c>
    </row>
    <row r="1429" spans="1:17" x14ac:dyDescent="0.2">
      <c r="A1429">
        <v>8019210</v>
      </c>
      <c r="B1429" s="19">
        <v>42229</v>
      </c>
      <c r="C1429" t="s">
        <v>55</v>
      </c>
      <c r="D1429" t="s">
        <v>221</v>
      </c>
      <c r="E1429" t="s">
        <v>31</v>
      </c>
      <c r="F1429" t="s">
        <v>55</v>
      </c>
      <c r="G1429" t="s">
        <v>211</v>
      </c>
      <c r="H1429">
        <v>0</v>
      </c>
      <c r="I1429">
        <v>1</v>
      </c>
      <c r="J1429">
        <v>1</v>
      </c>
      <c r="K1429">
        <v>9</v>
      </c>
      <c r="L1429" t="s">
        <v>219</v>
      </c>
      <c r="M1429" t="s">
        <v>224</v>
      </c>
      <c r="N1429">
        <v>1.5</v>
      </c>
      <c r="O1429" t="s">
        <v>214</v>
      </c>
      <c r="P1429">
        <v>1.5</v>
      </c>
      <c r="Q1429">
        <v>20</v>
      </c>
    </row>
    <row r="1430" spans="1:17" x14ac:dyDescent="0.2">
      <c r="A1430">
        <v>8019210</v>
      </c>
      <c r="B1430" s="19">
        <v>42229</v>
      </c>
      <c r="C1430" t="s">
        <v>55</v>
      </c>
      <c r="D1430" t="s">
        <v>221</v>
      </c>
      <c r="E1430" t="s">
        <v>21</v>
      </c>
      <c r="F1430" t="s">
        <v>55</v>
      </c>
      <c r="G1430" t="s">
        <v>211</v>
      </c>
      <c r="H1430">
        <v>0</v>
      </c>
      <c r="I1430">
        <v>0.05</v>
      </c>
      <c r="J1430">
        <v>0.05</v>
      </c>
      <c r="K1430">
        <v>10</v>
      </c>
      <c r="L1430" t="s">
        <v>235</v>
      </c>
      <c r="M1430" t="s">
        <v>224</v>
      </c>
      <c r="N1430">
        <v>1.5</v>
      </c>
      <c r="O1430" t="s">
        <v>214</v>
      </c>
      <c r="P1430">
        <v>1.5</v>
      </c>
      <c r="Q1430">
        <v>20</v>
      </c>
    </row>
    <row r="1431" spans="1:17" x14ac:dyDescent="0.2">
      <c r="A1431">
        <v>8019210</v>
      </c>
      <c r="B1431" s="19">
        <v>42229</v>
      </c>
      <c r="C1431" t="s">
        <v>55</v>
      </c>
      <c r="D1431" t="s">
        <v>221</v>
      </c>
      <c r="E1431" t="s">
        <v>316</v>
      </c>
      <c r="F1431" t="s">
        <v>55</v>
      </c>
      <c r="G1431" t="s">
        <v>211</v>
      </c>
      <c r="H1431">
        <v>0</v>
      </c>
      <c r="I1431">
        <v>0.4</v>
      </c>
      <c r="J1431">
        <v>0.4</v>
      </c>
      <c r="K1431">
        <v>9</v>
      </c>
      <c r="L1431" t="s">
        <v>246</v>
      </c>
      <c r="M1431" t="s">
        <v>224</v>
      </c>
      <c r="N1431">
        <v>1.5</v>
      </c>
      <c r="O1431" t="s">
        <v>214</v>
      </c>
      <c r="P1431">
        <v>1.5</v>
      </c>
      <c r="Q1431">
        <v>20</v>
      </c>
    </row>
    <row r="1432" spans="1:17" x14ac:dyDescent="0.2">
      <c r="A1432">
        <v>8019211</v>
      </c>
      <c r="C1432" t="s">
        <v>55</v>
      </c>
      <c r="D1432" t="s">
        <v>221</v>
      </c>
      <c r="E1432" t="s">
        <v>168</v>
      </c>
      <c r="F1432" t="s">
        <v>55</v>
      </c>
      <c r="G1432" t="s">
        <v>222</v>
      </c>
      <c r="H1432">
        <v>0</v>
      </c>
      <c r="I1432">
        <v>0</v>
      </c>
      <c r="J1432">
        <v>0</v>
      </c>
      <c r="K1432">
        <v>20</v>
      </c>
      <c r="L1432" t="s">
        <v>369</v>
      </c>
      <c r="M1432" t="s">
        <v>213</v>
      </c>
      <c r="N1432">
        <v>2.4</v>
      </c>
      <c r="O1432" t="s">
        <v>214</v>
      </c>
      <c r="P1432">
        <v>2.4</v>
      </c>
      <c r="Q1432">
        <v>20</v>
      </c>
    </row>
    <row r="1433" spans="1:17" x14ac:dyDescent="0.2">
      <c r="A1433">
        <v>8019211</v>
      </c>
      <c r="B1433" s="19">
        <v>42149</v>
      </c>
      <c r="C1433" t="s">
        <v>55</v>
      </c>
      <c r="D1433" t="s">
        <v>221</v>
      </c>
      <c r="E1433" t="s">
        <v>2</v>
      </c>
      <c r="F1433" t="s">
        <v>55</v>
      </c>
      <c r="G1433" t="s">
        <v>211</v>
      </c>
      <c r="H1433">
        <v>0</v>
      </c>
      <c r="I1433">
        <v>0.2</v>
      </c>
      <c r="J1433">
        <v>0.2</v>
      </c>
      <c r="K1433">
        <v>10</v>
      </c>
      <c r="L1433" t="s">
        <v>228</v>
      </c>
      <c r="M1433" t="s">
        <v>217</v>
      </c>
      <c r="N1433">
        <v>2.4</v>
      </c>
      <c r="O1433" t="s">
        <v>214</v>
      </c>
      <c r="P1433">
        <v>2.4</v>
      </c>
      <c r="Q1433">
        <v>20</v>
      </c>
    </row>
    <row r="1434" spans="1:17" x14ac:dyDescent="0.2">
      <c r="A1434">
        <v>8019211</v>
      </c>
      <c r="B1434" s="19">
        <v>42149</v>
      </c>
      <c r="C1434" t="s">
        <v>55</v>
      </c>
      <c r="D1434" t="s">
        <v>221</v>
      </c>
      <c r="E1434" t="s">
        <v>313</v>
      </c>
      <c r="F1434" t="s">
        <v>55</v>
      </c>
      <c r="G1434" t="s">
        <v>211</v>
      </c>
      <c r="H1434">
        <v>0</v>
      </c>
      <c r="I1434">
        <v>1.5</v>
      </c>
      <c r="J1434">
        <v>1.5</v>
      </c>
      <c r="K1434">
        <v>10</v>
      </c>
      <c r="L1434" t="s">
        <v>228</v>
      </c>
      <c r="M1434" t="s">
        <v>217</v>
      </c>
      <c r="N1434">
        <v>2.4</v>
      </c>
      <c r="O1434" t="s">
        <v>214</v>
      </c>
      <c r="P1434">
        <v>2.4</v>
      </c>
      <c r="Q1434">
        <v>20</v>
      </c>
    </row>
    <row r="1435" spans="1:17" x14ac:dyDescent="0.2">
      <c r="A1435">
        <v>8019211</v>
      </c>
      <c r="B1435" s="19">
        <v>42170</v>
      </c>
      <c r="C1435" t="s">
        <v>55</v>
      </c>
      <c r="D1435" t="s">
        <v>221</v>
      </c>
      <c r="E1435" t="s">
        <v>2</v>
      </c>
      <c r="F1435" t="s">
        <v>55</v>
      </c>
      <c r="G1435" t="s">
        <v>211</v>
      </c>
      <c r="H1435">
        <v>0</v>
      </c>
      <c r="I1435">
        <v>0.2</v>
      </c>
      <c r="J1435">
        <v>0.2</v>
      </c>
      <c r="K1435">
        <v>10</v>
      </c>
      <c r="L1435" t="s">
        <v>228</v>
      </c>
      <c r="M1435" t="s">
        <v>218</v>
      </c>
      <c r="N1435">
        <v>2.4</v>
      </c>
      <c r="O1435" t="s">
        <v>214</v>
      </c>
      <c r="P1435">
        <v>2.4</v>
      </c>
      <c r="Q1435">
        <v>20</v>
      </c>
    </row>
    <row r="1436" spans="1:17" x14ac:dyDescent="0.2">
      <c r="A1436">
        <v>8019211</v>
      </c>
      <c r="B1436" s="19">
        <v>42170</v>
      </c>
      <c r="C1436" t="s">
        <v>55</v>
      </c>
      <c r="D1436" t="s">
        <v>221</v>
      </c>
      <c r="E1436" t="s">
        <v>313</v>
      </c>
      <c r="F1436" t="s">
        <v>55</v>
      </c>
      <c r="G1436" t="s">
        <v>211</v>
      </c>
      <c r="H1436">
        <v>0</v>
      </c>
      <c r="I1436">
        <v>1.5</v>
      </c>
      <c r="J1436">
        <v>1.5</v>
      </c>
      <c r="K1436">
        <v>10</v>
      </c>
      <c r="L1436" t="s">
        <v>228</v>
      </c>
      <c r="M1436" t="s">
        <v>218</v>
      </c>
      <c r="N1436">
        <v>2.4</v>
      </c>
      <c r="O1436" t="s">
        <v>214</v>
      </c>
      <c r="P1436">
        <v>2.4</v>
      </c>
      <c r="Q1436">
        <v>20</v>
      </c>
    </row>
    <row r="1437" spans="1:17" x14ac:dyDescent="0.2">
      <c r="A1437">
        <v>8019211</v>
      </c>
      <c r="B1437" s="19">
        <v>42212</v>
      </c>
      <c r="C1437" t="s">
        <v>55</v>
      </c>
      <c r="D1437" t="s">
        <v>221</v>
      </c>
      <c r="E1437" t="s">
        <v>40</v>
      </c>
      <c r="F1437" t="s">
        <v>55</v>
      </c>
      <c r="G1437" t="s">
        <v>211</v>
      </c>
      <c r="H1437">
        <v>0</v>
      </c>
      <c r="I1437">
        <v>1</v>
      </c>
      <c r="J1437">
        <v>1</v>
      </c>
      <c r="K1437">
        <v>10</v>
      </c>
      <c r="L1437" t="s">
        <v>219</v>
      </c>
      <c r="M1437" t="s">
        <v>220</v>
      </c>
      <c r="N1437">
        <v>2.4</v>
      </c>
      <c r="O1437" t="s">
        <v>214</v>
      </c>
      <c r="P1437">
        <v>2.4</v>
      </c>
      <c r="Q1437">
        <v>20</v>
      </c>
    </row>
    <row r="1438" spans="1:17" x14ac:dyDescent="0.2">
      <c r="A1438">
        <v>8019211</v>
      </c>
      <c r="B1438" s="19">
        <v>42212</v>
      </c>
      <c r="C1438" t="s">
        <v>55</v>
      </c>
      <c r="D1438" t="s">
        <v>221</v>
      </c>
      <c r="E1438" t="s">
        <v>21</v>
      </c>
      <c r="F1438" t="s">
        <v>55</v>
      </c>
      <c r="G1438" t="s">
        <v>211</v>
      </c>
      <c r="H1438">
        <v>0</v>
      </c>
      <c r="I1438">
        <v>0.1</v>
      </c>
      <c r="J1438">
        <v>0.1</v>
      </c>
      <c r="K1438">
        <v>10</v>
      </c>
      <c r="L1438" t="s">
        <v>235</v>
      </c>
      <c r="M1438" t="s">
        <v>220</v>
      </c>
      <c r="N1438">
        <v>2.4</v>
      </c>
      <c r="O1438" t="s">
        <v>214</v>
      </c>
      <c r="P1438">
        <v>2.4</v>
      </c>
      <c r="Q1438">
        <v>20</v>
      </c>
    </row>
    <row r="1439" spans="1:17" x14ac:dyDescent="0.2">
      <c r="A1439">
        <v>8019211</v>
      </c>
      <c r="B1439" s="19">
        <v>42212</v>
      </c>
      <c r="C1439" t="s">
        <v>55</v>
      </c>
      <c r="D1439" t="s">
        <v>221</v>
      </c>
      <c r="E1439" t="s">
        <v>308</v>
      </c>
      <c r="F1439" t="s">
        <v>55</v>
      </c>
      <c r="G1439" t="s">
        <v>211</v>
      </c>
      <c r="H1439">
        <v>0</v>
      </c>
      <c r="I1439">
        <v>0.3</v>
      </c>
      <c r="J1439">
        <v>0.3</v>
      </c>
      <c r="K1439">
        <v>10</v>
      </c>
      <c r="L1439" t="s">
        <v>246</v>
      </c>
      <c r="M1439" t="s">
        <v>220</v>
      </c>
      <c r="N1439">
        <v>2.4</v>
      </c>
      <c r="O1439" t="s">
        <v>214</v>
      </c>
      <c r="P1439">
        <v>2.4</v>
      </c>
      <c r="Q1439">
        <v>20</v>
      </c>
    </row>
    <row r="1440" spans="1:17" x14ac:dyDescent="0.2">
      <c r="A1440">
        <v>8019211</v>
      </c>
      <c r="B1440" s="19">
        <v>42210</v>
      </c>
      <c r="C1440" t="s">
        <v>55</v>
      </c>
      <c r="D1440" t="s">
        <v>221</v>
      </c>
      <c r="E1440" t="s">
        <v>13</v>
      </c>
      <c r="F1440" t="s">
        <v>55</v>
      </c>
      <c r="G1440" t="s">
        <v>211</v>
      </c>
      <c r="H1440">
        <v>0</v>
      </c>
      <c r="I1440">
        <v>1</v>
      </c>
      <c r="J1440">
        <v>1</v>
      </c>
      <c r="K1440">
        <v>10</v>
      </c>
      <c r="L1440" t="s">
        <v>219</v>
      </c>
      <c r="M1440" t="s">
        <v>223</v>
      </c>
      <c r="N1440">
        <v>2.4</v>
      </c>
      <c r="O1440" t="s">
        <v>214</v>
      </c>
      <c r="P1440">
        <v>2.4</v>
      </c>
      <c r="Q1440">
        <v>20</v>
      </c>
    </row>
    <row r="1441" spans="1:17" x14ac:dyDescent="0.2">
      <c r="A1441">
        <v>8019211</v>
      </c>
      <c r="B1441" s="19">
        <v>42210</v>
      </c>
      <c r="C1441" t="s">
        <v>55</v>
      </c>
      <c r="D1441" t="s">
        <v>221</v>
      </c>
      <c r="E1441" t="s">
        <v>18</v>
      </c>
      <c r="F1441" t="s">
        <v>55</v>
      </c>
      <c r="G1441" t="s">
        <v>211</v>
      </c>
      <c r="H1441">
        <v>0</v>
      </c>
      <c r="I1441">
        <v>0.4</v>
      </c>
      <c r="J1441">
        <v>0.4</v>
      </c>
      <c r="K1441">
        <v>10</v>
      </c>
      <c r="L1441" t="s">
        <v>235</v>
      </c>
      <c r="M1441" t="s">
        <v>223</v>
      </c>
      <c r="N1441">
        <v>2.4</v>
      </c>
      <c r="O1441" t="s">
        <v>214</v>
      </c>
      <c r="P1441">
        <v>2.4</v>
      </c>
      <c r="Q1441">
        <v>20</v>
      </c>
    </row>
    <row r="1442" spans="1:17" x14ac:dyDescent="0.2">
      <c r="A1442">
        <v>8019211</v>
      </c>
      <c r="B1442" s="19">
        <v>42210</v>
      </c>
      <c r="C1442" t="s">
        <v>55</v>
      </c>
      <c r="D1442" t="s">
        <v>221</v>
      </c>
      <c r="E1442" t="s">
        <v>326</v>
      </c>
      <c r="F1442" t="s">
        <v>55</v>
      </c>
      <c r="G1442" t="s">
        <v>211</v>
      </c>
      <c r="H1442">
        <v>0</v>
      </c>
      <c r="I1442">
        <v>8.5000000000000006E-2</v>
      </c>
      <c r="J1442">
        <v>8.5000000000000006E-2</v>
      </c>
      <c r="K1442">
        <v>9</v>
      </c>
      <c r="L1442" t="s">
        <v>246</v>
      </c>
      <c r="M1442" t="s">
        <v>223</v>
      </c>
      <c r="N1442">
        <v>2.4</v>
      </c>
      <c r="O1442" t="s">
        <v>214</v>
      </c>
      <c r="P1442">
        <v>2.4</v>
      </c>
      <c r="Q1442">
        <v>20</v>
      </c>
    </row>
    <row r="1443" spans="1:17" x14ac:dyDescent="0.2">
      <c r="A1443">
        <v>8019212</v>
      </c>
      <c r="C1443" t="s">
        <v>55</v>
      </c>
      <c r="D1443" t="s">
        <v>221</v>
      </c>
      <c r="E1443" t="s">
        <v>168</v>
      </c>
      <c r="F1443" t="s">
        <v>55</v>
      </c>
      <c r="G1443" t="s">
        <v>222</v>
      </c>
      <c r="H1443">
        <v>0</v>
      </c>
      <c r="I1443">
        <v>0</v>
      </c>
      <c r="J1443">
        <v>0</v>
      </c>
      <c r="K1443">
        <v>20</v>
      </c>
      <c r="L1443" t="s">
        <v>369</v>
      </c>
      <c r="M1443" t="s">
        <v>213</v>
      </c>
      <c r="N1443">
        <v>2.4</v>
      </c>
      <c r="O1443" t="s">
        <v>214</v>
      </c>
      <c r="P1443">
        <v>2.4</v>
      </c>
      <c r="Q1443">
        <v>20</v>
      </c>
    </row>
    <row r="1444" spans="1:17" x14ac:dyDescent="0.2">
      <c r="A1444">
        <v>8019212</v>
      </c>
      <c r="B1444" s="19">
        <v>42149</v>
      </c>
      <c r="C1444" t="s">
        <v>55</v>
      </c>
      <c r="D1444" t="s">
        <v>221</v>
      </c>
      <c r="E1444" t="s">
        <v>2</v>
      </c>
      <c r="F1444" t="s">
        <v>55</v>
      </c>
      <c r="G1444" t="s">
        <v>211</v>
      </c>
      <c r="H1444">
        <v>0</v>
      </c>
      <c r="I1444">
        <v>0.2</v>
      </c>
      <c r="J1444">
        <v>0.2</v>
      </c>
      <c r="K1444">
        <v>10</v>
      </c>
      <c r="L1444" t="s">
        <v>228</v>
      </c>
      <c r="M1444" t="s">
        <v>217</v>
      </c>
      <c r="N1444">
        <v>2.4</v>
      </c>
      <c r="O1444" t="s">
        <v>214</v>
      </c>
      <c r="P1444">
        <v>2.4</v>
      </c>
      <c r="Q1444">
        <v>20</v>
      </c>
    </row>
    <row r="1445" spans="1:17" x14ac:dyDescent="0.2">
      <c r="A1445">
        <v>8019212</v>
      </c>
      <c r="B1445" s="19">
        <v>42149</v>
      </c>
      <c r="C1445" t="s">
        <v>55</v>
      </c>
      <c r="D1445" t="s">
        <v>221</v>
      </c>
      <c r="E1445" t="s">
        <v>313</v>
      </c>
      <c r="F1445" t="s">
        <v>55</v>
      </c>
      <c r="G1445" t="s">
        <v>211</v>
      </c>
      <c r="H1445">
        <v>0</v>
      </c>
      <c r="I1445">
        <v>1.5</v>
      </c>
      <c r="J1445">
        <v>1.5</v>
      </c>
      <c r="K1445">
        <v>10</v>
      </c>
      <c r="L1445" t="s">
        <v>228</v>
      </c>
      <c r="M1445" t="s">
        <v>217</v>
      </c>
      <c r="N1445">
        <v>2.4</v>
      </c>
      <c r="O1445" t="s">
        <v>214</v>
      </c>
      <c r="P1445">
        <v>2.4</v>
      </c>
      <c r="Q1445">
        <v>20</v>
      </c>
    </row>
    <row r="1446" spans="1:17" x14ac:dyDescent="0.2">
      <c r="A1446">
        <v>8019212</v>
      </c>
      <c r="B1446" s="19">
        <v>42170</v>
      </c>
      <c r="C1446" t="s">
        <v>55</v>
      </c>
      <c r="D1446" t="s">
        <v>221</v>
      </c>
      <c r="E1446" t="s">
        <v>2</v>
      </c>
      <c r="F1446" t="s">
        <v>55</v>
      </c>
      <c r="G1446" t="s">
        <v>211</v>
      </c>
      <c r="H1446">
        <v>0</v>
      </c>
      <c r="I1446">
        <v>0.2</v>
      </c>
      <c r="J1446">
        <v>0.2</v>
      </c>
      <c r="K1446">
        <v>10</v>
      </c>
      <c r="L1446" t="s">
        <v>228</v>
      </c>
      <c r="M1446" t="s">
        <v>218</v>
      </c>
      <c r="N1446">
        <v>2.4</v>
      </c>
      <c r="O1446" t="s">
        <v>214</v>
      </c>
      <c r="P1446">
        <v>2.4</v>
      </c>
      <c r="Q1446">
        <v>20</v>
      </c>
    </row>
    <row r="1447" spans="1:17" x14ac:dyDescent="0.2">
      <c r="A1447">
        <v>8019212</v>
      </c>
      <c r="B1447" s="19">
        <v>42170</v>
      </c>
      <c r="C1447" t="s">
        <v>55</v>
      </c>
      <c r="D1447" t="s">
        <v>221</v>
      </c>
      <c r="E1447" t="s">
        <v>313</v>
      </c>
      <c r="F1447" t="s">
        <v>55</v>
      </c>
      <c r="G1447" t="s">
        <v>211</v>
      </c>
      <c r="H1447">
        <v>0</v>
      </c>
      <c r="I1447">
        <v>1.5</v>
      </c>
      <c r="J1447">
        <v>1.5</v>
      </c>
      <c r="K1447">
        <v>10</v>
      </c>
      <c r="L1447" t="s">
        <v>228</v>
      </c>
      <c r="M1447" t="s">
        <v>218</v>
      </c>
      <c r="N1447">
        <v>2.4</v>
      </c>
      <c r="O1447" t="s">
        <v>214</v>
      </c>
      <c r="P1447">
        <v>2.4</v>
      </c>
      <c r="Q1447">
        <v>20</v>
      </c>
    </row>
    <row r="1448" spans="1:17" x14ac:dyDescent="0.2">
      <c r="A1448">
        <v>8019212</v>
      </c>
      <c r="B1448" s="19">
        <v>42212</v>
      </c>
      <c r="C1448" t="s">
        <v>55</v>
      </c>
      <c r="D1448" t="s">
        <v>221</v>
      </c>
      <c r="E1448" t="s">
        <v>40</v>
      </c>
      <c r="F1448" t="s">
        <v>55</v>
      </c>
      <c r="G1448" t="s">
        <v>211</v>
      </c>
      <c r="H1448">
        <v>0</v>
      </c>
      <c r="I1448">
        <v>1</v>
      </c>
      <c r="J1448">
        <v>1</v>
      </c>
      <c r="K1448">
        <v>10</v>
      </c>
      <c r="L1448" t="s">
        <v>219</v>
      </c>
      <c r="M1448" t="s">
        <v>220</v>
      </c>
      <c r="N1448">
        <v>2.4</v>
      </c>
      <c r="O1448" t="s">
        <v>214</v>
      </c>
      <c r="P1448">
        <v>2.4</v>
      </c>
      <c r="Q1448">
        <v>20</v>
      </c>
    </row>
    <row r="1449" spans="1:17" x14ac:dyDescent="0.2">
      <c r="A1449">
        <v>8019212</v>
      </c>
      <c r="B1449" s="19">
        <v>42212</v>
      </c>
      <c r="C1449" t="s">
        <v>55</v>
      </c>
      <c r="D1449" t="s">
        <v>221</v>
      </c>
      <c r="E1449" t="s">
        <v>21</v>
      </c>
      <c r="F1449" t="s">
        <v>55</v>
      </c>
      <c r="G1449" t="s">
        <v>211</v>
      </c>
      <c r="H1449">
        <v>0</v>
      </c>
      <c r="I1449">
        <v>0.1</v>
      </c>
      <c r="J1449">
        <v>0.1</v>
      </c>
      <c r="K1449">
        <v>10</v>
      </c>
      <c r="L1449" t="s">
        <v>235</v>
      </c>
      <c r="M1449" t="s">
        <v>220</v>
      </c>
      <c r="N1449">
        <v>2.4</v>
      </c>
      <c r="O1449" t="s">
        <v>214</v>
      </c>
      <c r="P1449">
        <v>2.4</v>
      </c>
      <c r="Q1449">
        <v>20</v>
      </c>
    </row>
    <row r="1450" spans="1:17" x14ac:dyDescent="0.2">
      <c r="A1450">
        <v>8019212</v>
      </c>
      <c r="B1450" s="19">
        <v>42212</v>
      </c>
      <c r="C1450" t="s">
        <v>55</v>
      </c>
      <c r="D1450" t="s">
        <v>221</v>
      </c>
      <c r="E1450" t="s">
        <v>308</v>
      </c>
      <c r="F1450" t="s">
        <v>55</v>
      </c>
      <c r="G1450" t="s">
        <v>211</v>
      </c>
      <c r="H1450">
        <v>0</v>
      </c>
      <c r="I1450">
        <v>0.3</v>
      </c>
      <c r="J1450">
        <v>0.3</v>
      </c>
      <c r="K1450">
        <v>10</v>
      </c>
      <c r="L1450" t="s">
        <v>246</v>
      </c>
      <c r="M1450" t="s">
        <v>220</v>
      </c>
      <c r="N1450">
        <v>2.4</v>
      </c>
      <c r="O1450" t="s">
        <v>214</v>
      </c>
      <c r="P1450">
        <v>2.4</v>
      </c>
      <c r="Q1450">
        <v>20</v>
      </c>
    </row>
    <row r="1451" spans="1:17" x14ac:dyDescent="0.2">
      <c r="A1451">
        <v>8019212</v>
      </c>
      <c r="B1451" s="19">
        <v>42210</v>
      </c>
      <c r="C1451" t="s">
        <v>55</v>
      </c>
      <c r="D1451" t="s">
        <v>221</v>
      </c>
      <c r="E1451" t="s">
        <v>13</v>
      </c>
      <c r="F1451" t="s">
        <v>55</v>
      </c>
      <c r="G1451" t="s">
        <v>211</v>
      </c>
      <c r="H1451">
        <v>0</v>
      </c>
      <c r="I1451">
        <v>1</v>
      </c>
      <c r="J1451">
        <v>1</v>
      </c>
      <c r="K1451">
        <v>10</v>
      </c>
      <c r="L1451" t="s">
        <v>219</v>
      </c>
      <c r="M1451" t="s">
        <v>223</v>
      </c>
      <c r="N1451">
        <v>2.4</v>
      </c>
      <c r="O1451" t="s">
        <v>214</v>
      </c>
      <c r="P1451">
        <v>2.4</v>
      </c>
      <c r="Q1451">
        <v>20</v>
      </c>
    </row>
    <row r="1452" spans="1:17" x14ac:dyDescent="0.2">
      <c r="A1452">
        <v>8019212</v>
      </c>
      <c r="B1452" s="19">
        <v>42210</v>
      </c>
      <c r="C1452" t="s">
        <v>55</v>
      </c>
      <c r="D1452" t="s">
        <v>221</v>
      </c>
      <c r="E1452" t="s">
        <v>18</v>
      </c>
      <c r="F1452" t="s">
        <v>55</v>
      </c>
      <c r="G1452" t="s">
        <v>211</v>
      </c>
      <c r="H1452">
        <v>0</v>
      </c>
      <c r="I1452">
        <v>0.4</v>
      </c>
      <c r="J1452">
        <v>0.4</v>
      </c>
      <c r="K1452">
        <v>10</v>
      </c>
      <c r="L1452" t="s">
        <v>235</v>
      </c>
      <c r="M1452" t="s">
        <v>223</v>
      </c>
      <c r="N1452">
        <v>2.4</v>
      </c>
      <c r="O1452" t="s">
        <v>214</v>
      </c>
      <c r="P1452">
        <v>2.4</v>
      </c>
      <c r="Q1452">
        <v>20</v>
      </c>
    </row>
    <row r="1453" spans="1:17" x14ac:dyDescent="0.2">
      <c r="A1453">
        <v>8019212</v>
      </c>
      <c r="B1453" s="19">
        <v>42210</v>
      </c>
      <c r="C1453" t="s">
        <v>55</v>
      </c>
      <c r="D1453" t="s">
        <v>221</v>
      </c>
      <c r="E1453" t="s">
        <v>326</v>
      </c>
      <c r="F1453" t="s">
        <v>55</v>
      </c>
      <c r="G1453" t="s">
        <v>211</v>
      </c>
      <c r="H1453">
        <v>0</v>
      </c>
      <c r="I1453">
        <v>8.5000000000000006E-2</v>
      </c>
      <c r="J1453">
        <v>8.5000000000000006E-2</v>
      </c>
      <c r="K1453">
        <v>9</v>
      </c>
      <c r="L1453" t="s">
        <v>246</v>
      </c>
      <c r="M1453" t="s">
        <v>223</v>
      </c>
      <c r="N1453">
        <v>2.4</v>
      </c>
      <c r="O1453" t="s">
        <v>214</v>
      </c>
      <c r="P1453">
        <v>2.4</v>
      </c>
      <c r="Q1453">
        <v>20</v>
      </c>
    </row>
    <row r="1454" spans="1:17" x14ac:dyDescent="0.2">
      <c r="A1454">
        <v>8019301</v>
      </c>
      <c r="C1454" t="s">
        <v>55</v>
      </c>
      <c r="D1454" t="s">
        <v>221</v>
      </c>
      <c r="E1454" t="s">
        <v>16</v>
      </c>
      <c r="F1454" t="s">
        <v>55</v>
      </c>
      <c r="G1454" t="s">
        <v>222</v>
      </c>
      <c r="H1454">
        <v>0</v>
      </c>
      <c r="I1454">
        <v>3.7000000000000002E-3</v>
      </c>
      <c r="J1454">
        <v>3.7000000000000002E-3</v>
      </c>
      <c r="K1454">
        <v>16</v>
      </c>
      <c r="L1454" t="s">
        <v>225</v>
      </c>
      <c r="M1454" t="s">
        <v>213</v>
      </c>
      <c r="N1454">
        <v>6.0701999999999998</v>
      </c>
      <c r="O1454" t="s">
        <v>214</v>
      </c>
      <c r="P1454">
        <v>6.0701999999999998</v>
      </c>
      <c r="Q1454">
        <v>20</v>
      </c>
    </row>
    <row r="1455" spans="1:17" x14ac:dyDescent="0.2">
      <c r="A1455">
        <v>8019301</v>
      </c>
      <c r="C1455" t="s">
        <v>55</v>
      </c>
      <c r="D1455" t="s">
        <v>210</v>
      </c>
      <c r="E1455" t="s">
        <v>38</v>
      </c>
      <c r="F1455" t="s">
        <v>55</v>
      </c>
      <c r="G1455" t="s">
        <v>211</v>
      </c>
      <c r="H1455">
        <v>0</v>
      </c>
      <c r="I1455">
        <v>4</v>
      </c>
      <c r="J1455">
        <v>4</v>
      </c>
      <c r="K1455">
        <v>10</v>
      </c>
      <c r="L1455" t="s">
        <v>212</v>
      </c>
      <c r="M1455" t="s">
        <v>217</v>
      </c>
      <c r="N1455">
        <v>6.0701999999999998</v>
      </c>
      <c r="O1455" t="s">
        <v>214</v>
      </c>
      <c r="P1455">
        <v>6.0701999999999998</v>
      </c>
      <c r="Q1455">
        <v>20</v>
      </c>
    </row>
    <row r="1456" spans="1:17" x14ac:dyDescent="0.2">
      <c r="A1456">
        <v>8019301</v>
      </c>
      <c r="C1456" t="s">
        <v>55</v>
      </c>
      <c r="D1456" t="s">
        <v>221</v>
      </c>
      <c r="E1456" t="s">
        <v>15</v>
      </c>
      <c r="F1456" t="s">
        <v>55</v>
      </c>
      <c r="G1456" t="s">
        <v>211</v>
      </c>
      <c r="H1456">
        <v>0</v>
      </c>
      <c r="I1456">
        <v>10</v>
      </c>
      <c r="J1456">
        <v>10</v>
      </c>
      <c r="K1456">
        <v>9</v>
      </c>
      <c r="L1456" t="s">
        <v>233</v>
      </c>
      <c r="M1456" t="s">
        <v>218</v>
      </c>
      <c r="N1456">
        <v>6.0701999999999998</v>
      </c>
      <c r="O1456" t="s">
        <v>214</v>
      </c>
      <c r="P1456">
        <v>6.0701999999999998</v>
      </c>
      <c r="Q1456">
        <v>20</v>
      </c>
    </row>
    <row r="1457" spans="1:17" x14ac:dyDescent="0.2">
      <c r="A1457">
        <v>8019301</v>
      </c>
      <c r="C1457" t="s">
        <v>55</v>
      </c>
      <c r="D1457" t="s">
        <v>221</v>
      </c>
      <c r="E1457" t="s">
        <v>6</v>
      </c>
      <c r="F1457" t="s">
        <v>55</v>
      </c>
      <c r="G1457" t="s">
        <v>211</v>
      </c>
      <c r="H1457">
        <v>0</v>
      </c>
      <c r="I1457">
        <v>0.7</v>
      </c>
      <c r="J1457">
        <v>0.7</v>
      </c>
      <c r="K1457">
        <v>10</v>
      </c>
      <c r="L1457" t="s">
        <v>228</v>
      </c>
      <c r="M1457" t="s">
        <v>220</v>
      </c>
      <c r="N1457">
        <v>6.0701999999999998</v>
      </c>
      <c r="O1457" t="s">
        <v>214</v>
      </c>
      <c r="P1457">
        <v>6.0701999999999998</v>
      </c>
      <c r="Q1457">
        <v>20</v>
      </c>
    </row>
    <row r="1458" spans="1:17" x14ac:dyDescent="0.2">
      <c r="A1458">
        <v>8019301</v>
      </c>
      <c r="C1458" t="s">
        <v>55</v>
      </c>
      <c r="D1458" t="s">
        <v>221</v>
      </c>
      <c r="E1458" t="s">
        <v>8</v>
      </c>
      <c r="F1458" t="s">
        <v>55</v>
      </c>
      <c r="G1458" t="s">
        <v>211</v>
      </c>
      <c r="H1458">
        <v>0</v>
      </c>
      <c r="I1458">
        <v>3</v>
      </c>
      <c r="J1458">
        <v>3</v>
      </c>
      <c r="K1458">
        <v>10</v>
      </c>
      <c r="L1458" t="s">
        <v>228</v>
      </c>
      <c r="M1458" t="s">
        <v>223</v>
      </c>
      <c r="N1458">
        <v>6.0701999999999998</v>
      </c>
      <c r="O1458" t="s">
        <v>214</v>
      </c>
      <c r="P1458">
        <v>6.0701999999999998</v>
      </c>
      <c r="Q1458">
        <v>20</v>
      </c>
    </row>
    <row r="1459" spans="1:17" x14ac:dyDescent="0.2">
      <c r="A1459">
        <v>8019301</v>
      </c>
      <c r="C1459" t="s">
        <v>55</v>
      </c>
      <c r="D1459" t="s">
        <v>221</v>
      </c>
      <c r="E1459" t="s">
        <v>9</v>
      </c>
      <c r="F1459" t="s">
        <v>55</v>
      </c>
      <c r="G1459" t="s">
        <v>211</v>
      </c>
      <c r="H1459">
        <v>0</v>
      </c>
      <c r="I1459">
        <v>2.5</v>
      </c>
      <c r="J1459">
        <v>2.5</v>
      </c>
      <c r="K1459">
        <v>10</v>
      </c>
      <c r="L1459" t="s">
        <v>228</v>
      </c>
      <c r="M1459" t="s">
        <v>224</v>
      </c>
      <c r="N1459">
        <v>6.0701999999999998</v>
      </c>
      <c r="O1459" t="s">
        <v>214</v>
      </c>
      <c r="P1459">
        <v>6.0701999999999998</v>
      </c>
      <c r="Q1459">
        <v>20</v>
      </c>
    </row>
    <row r="1460" spans="1:17" x14ac:dyDescent="0.2">
      <c r="A1460">
        <v>8019301</v>
      </c>
      <c r="C1460" t="s">
        <v>55</v>
      </c>
      <c r="D1460" t="s">
        <v>221</v>
      </c>
      <c r="E1460" t="s">
        <v>6</v>
      </c>
      <c r="F1460" t="s">
        <v>55</v>
      </c>
      <c r="G1460" t="s">
        <v>211</v>
      </c>
      <c r="H1460">
        <v>0</v>
      </c>
      <c r="I1460">
        <v>0.4</v>
      </c>
      <c r="J1460">
        <v>0.4</v>
      </c>
      <c r="K1460">
        <v>10</v>
      </c>
      <c r="L1460" t="s">
        <v>228</v>
      </c>
      <c r="M1460" t="s">
        <v>226</v>
      </c>
      <c r="N1460">
        <v>6.0701999999999998</v>
      </c>
      <c r="O1460" t="s">
        <v>214</v>
      </c>
      <c r="P1460">
        <v>6.0701999999999998</v>
      </c>
      <c r="Q1460">
        <v>20</v>
      </c>
    </row>
    <row r="1461" spans="1:17" x14ac:dyDescent="0.2">
      <c r="A1461">
        <v>8019301</v>
      </c>
      <c r="C1461" t="s">
        <v>55</v>
      </c>
      <c r="D1461" t="s">
        <v>221</v>
      </c>
      <c r="E1461" t="s">
        <v>3</v>
      </c>
      <c r="F1461" t="s">
        <v>55</v>
      </c>
      <c r="G1461" t="s">
        <v>211</v>
      </c>
      <c r="H1461">
        <v>0</v>
      </c>
      <c r="I1461">
        <v>0.1</v>
      </c>
      <c r="J1461">
        <v>0.1</v>
      </c>
      <c r="K1461">
        <v>9</v>
      </c>
      <c r="L1461" t="s">
        <v>235</v>
      </c>
      <c r="M1461" t="s">
        <v>227</v>
      </c>
      <c r="N1461">
        <v>6.0701999999999998</v>
      </c>
      <c r="O1461" t="s">
        <v>214</v>
      </c>
      <c r="P1461">
        <v>6.0701999999999998</v>
      </c>
      <c r="Q1461">
        <v>20</v>
      </c>
    </row>
    <row r="1462" spans="1:17" x14ac:dyDescent="0.2">
      <c r="A1462">
        <v>8019301</v>
      </c>
      <c r="C1462" t="s">
        <v>55</v>
      </c>
      <c r="D1462" t="s">
        <v>221</v>
      </c>
      <c r="E1462" t="s">
        <v>40</v>
      </c>
      <c r="F1462" t="s">
        <v>55</v>
      </c>
      <c r="G1462" t="s">
        <v>211</v>
      </c>
      <c r="H1462">
        <v>0</v>
      </c>
      <c r="I1462">
        <v>1</v>
      </c>
      <c r="J1462">
        <v>1</v>
      </c>
      <c r="K1462">
        <v>10</v>
      </c>
      <c r="L1462" t="s">
        <v>219</v>
      </c>
      <c r="M1462" t="s">
        <v>229</v>
      </c>
      <c r="N1462">
        <v>6.0701999999999998</v>
      </c>
      <c r="O1462" t="s">
        <v>214</v>
      </c>
      <c r="P1462">
        <v>6.0701999999999998</v>
      </c>
      <c r="Q1462">
        <v>20</v>
      </c>
    </row>
    <row r="1463" spans="1:17" x14ac:dyDescent="0.2">
      <c r="A1463">
        <v>8019301</v>
      </c>
      <c r="C1463" t="s">
        <v>55</v>
      </c>
      <c r="D1463" t="s">
        <v>221</v>
      </c>
      <c r="E1463" t="s">
        <v>21</v>
      </c>
      <c r="F1463" t="s">
        <v>55</v>
      </c>
      <c r="G1463" t="s">
        <v>211</v>
      </c>
      <c r="H1463">
        <v>0</v>
      </c>
      <c r="I1463">
        <v>0.1</v>
      </c>
      <c r="J1463">
        <v>0.1</v>
      </c>
      <c r="K1463">
        <v>10</v>
      </c>
      <c r="L1463" t="s">
        <v>239</v>
      </c>
      <c r="M1463" t="s">
        <v>237</v>
      </c>
      <c r="N1463">
        <v>6.0701999999999998</v>
      </c>
      <c r="O1463" t="s">
        <v>214</v>
      </c>
      <c r="P1463">
        <v>6.0701999999999998</v>
      </c>
      <c r="Q1463">
        <v>20</v>
      </c>
    </row>
    <row r="1464" spans="1:17" x14ac:dyDescent="0.2">
      <c r="A1464">
        <v>8019301</v>
      </c>
      <c r="C1464" t="s">
        <v>55</v>
      </c>
      <c r="D1464" t="s">
        <v>221</v>
      </c>
      <c r="E1464" t="s">
        <v>40</v>
      </c>
      <c r="F1464" t="s">
        <v>55</v>
      </c>
      <c r="G1464" t="s">
        <v>211</v>
      </c>
      <c r="H1464">
        <v>0</v>
      </c>
      <c r="I1464">
        <v>1</v>
      </c>
      <c r="J1464">
        <v>1</v>
      </c>
      <c r="K1464">
        <v>10</v>
      </c>
      <c r="L1464" t="s">
        <v>219</v>
      </c>
      <c r="M1464" t="s">
        <v>238</v>
      </c>
      <c r="N1464">
        <v>6.0701999999999998</v>
      </c>
      <c r="O1464" t="s">
        <v>214</v>
      </c>
      <c r="P1464">
        <v>6.0701999999999998</v>
      </c>
      <c r="Q1464">
        <v>20</v>
      </c>
    </row>
    <row r="1465" spans="1:17" x14ac:dyDescent="0.2">
      <c r="A1465">
        <v>8019301</v>
      </c>
      <c r="C1465" t="s">
        <v>55</v>
      </c>
      <c r="D1465" t="s">
        <v>221</v>
      </c>
      <c r="E1465" t="s">
        <v>21</v>
      </c>
      <c r="F1465" t="s">
        <v>55</v>
      </c>
      <c r="G1465" t="s">
        <v>211</v>
      </c>
      <c r="H1465">
        <v>0</v>
      </c>
      <c r="I1465">
        <v>0.1</v>
      </c>
      <c r="J1465">
        <v>0.1</v>
      </c>
      <c r="K1465">
        <v>10</v>
      </c>
      <c r="L1465" t="s">
        <v>239</v>
      </c>
      <c r="M1465" t="s">
        <v>240</v>
      </c>
      <c r="N1465">
        <v>6.0701999999999998</v>
      </c>
      <c r="O1465" t="s">
        <v>214</v>
      </c>
      <c r="P1465">
        <v>6.0701999999999998</v>
      </c>
      <c r="Q1465">
        <v>20</v>
      </c>
    </row>
    <row r="1466" spans="1:17" x14ac:dyDescent="0.2">
      <c r="A1466">
        <v>8019301</v>
      </c>
      <c r="C1466" t="s">
        <v>55</v>
      </c>
      <c r="D1466" t="s">
        <v>221</v>
      </c>
      <c r="E1466" t="s">
        <v>44</v>
      </c>
      <c r="F1466" t="s">
        <v>55</v>
      </c>
      <c r="G1466" t="s">
        <v>211</v>
      </c>
      <c r="H1466">
        <v>0</v>
      </c>
      <c r="I1466">
        <v>1</v>
      </c>
      <c r="J1466">
        <v>1</v>
      </c>
      <c r="K1466">
        <v>10</v>
      </c>
      <c r="L1466" t="s">
        <v>219</v>
      </c>
      <c r="M1466" t="s">
        <v>241</v>
      </c>
      <c r="N1466">
        <v>6.0701999999999998</v>
      </c>
      <c r="O1466" t="s">
        <v>214</v>
      </c>
      <c r="P1466">
        <v>6.0701999999999998</v>
      </c>
      <c r="Q1466">
        <v>20</v>
      </c>
    </row>
    <row r="1467" spans="1:17" x14ac:dyDescent="0.2">
      <c r="A1467">
        <v>8019301</v>
      </c>
      <c r="C1467" t="s">
        <v>55</v>
      </c>
      <c r="D1467" t="s">
        <v>221</v>
      </c>
      <c r="E1467" t="s">
        <v>21</v>
      </c>
      <c r="F1467" t="s">
        <v>55</v>
      </c>
      <c r="G1467" t="s">
        <v>211</v>
      </c>
      <c r="H1467">
        <v>0</v>
      </c>
      <c r="I1467">
        <v>0.1</v>
      </c>
      <c r="J1467">
        <v>0.1</v>
      </c>
      <c r="K1467">
        <v>10</v>
      </c>
      <c r="L1467" t="s">
        <v>239</v>
      </c>
      <c r="M1467" t="s">
        <v>242</v>
      </c>
      <c r="N1467">
        <v>6.0701999999999998</v>
      </c>
      <c r="O1467" t="s">
        <v>214</v>
      </c>
      <c r="P1467">
        <v>6.0701999999999998</v>
      </c>
      <c r="Q1467">
        <v>20</v>
      </c>
    </row>
    <row r="1468" spans="1:17" x14ac:dyDescent="0.2">
      <c r="A1468">
        <v>8019301</v>
      </c>
      <c r="C1468" t="s">
        <v>55</v>
      </c>
      <c r="D1468" t="s">
        <v>221</v>
      </c>
      <c r="E1468" t="s">
        <v>19</v>
      </c>
      <c r="F1468" t="s">
        <v>55</v>
      </c>
      <c r="G1468" t="s">
        <v>211</v>
      </c>
      <c r="H1468">
        <v>0</v>
      </c>
      <c r="I1468">
        <v>1</v>
      </c>
      <c r="J1468">
        <v>1</v>
      </c>
      <c r="K1468">
        <v>10</v>
      </c>
      <c r="L1468" t="s">
        <v>219</v>
      </c>
      <c r="M1468" t="s">
        <v>243</v>
      </c>
      <c r="N1468">
        <v>6.0701999999999998</v>
      </c>
      <c r="O1468" t="s">
        <v>214</v>
      </c>
      <c r="P1468">
        <v>6.0701999999999998</v>
      </c>
      <c r="Q1468">
        <v>20</v>
      </c>
    </row>
    <row r="1469" spans="1:17" x14ac:dyDescent="0.2">
      <c r="A1469">
        <v>8019301</v>
      </c>
      <c r="C1469" t="s">
        <v>55</v>
      </c>
      <c r="D1469" t="s">
        <v>221</v>
      </c>
      <c r="E1469" t="s">
        <v>19</v>
      </c>
      <c r="F1469" t="s">
        <v>55</v>
      </c>
      <c r="G1469" t="s">
        <v>211</v>
      </c>
      <c r="H1469">
        <v>0</v>
      </c>
      <c r="I1469">
        <v>1</v>
      </c>
      <c r="J1469">
        <v>1</v>
      </c>
      <c r="K1469">
        <v>10</v>
      </c>
      <c r="L1469" t="s">
        <v>219</v>
      </c>
      <c r="M1469" t="s">
        <v>244</v>
      </c>
      <c r="N1469">
        <v>6.07</v>
      </c>
      <c r="O1469" t="s">
        <v>214</v>
      </c>
      <c r="P1469">
        <v>6.07</v>
      </c>
      <c r="Q1469">
        <v>20</v>
      </c>
    </row>
    <row r="1470" spans="1:17" x14ac:dyDescent="0.2">
      <c r="A1470">
        <v>8019302</v>
      </c>
      <c r="C1470" t="s">
        <v>55</v>
      </c>
      <c r="D1470" t="s">
        <v>221</v>
      </c>
      <c r="E1470" t="s">
        <v>16</v>
      </c>
      <c r="F1470" t="s">
        <v>55</v>
      </c>
      <c r="G1470" t="s">
        <v>222</v>
      </c>
      <c r="H1470">
        <v>0</v>
      </c>
      <c r="I1470">
        <v>1.9E-3</v>
      </c>
      <c r="J1470">
        <v>1.9E-3</v>
      </c>
      <c r="K1470">
        <v>16</v>
      </c>
      <c r="L1470" t="s">
        <v>225</v>
      </c>
      <c r="M1470" t="s">
        <v>213</v>
      </c>
      <c r="N1470">
        <v>24.280799999999999</v>
      </c>
      <c r="O1470" t="s">
        <v>214</v>
      </c>
      <c r="P1470">
        <v>24.280799999999999</v>
      </c>
      <c r="Q1470">
        <v>20</v>
      </c>
    </row>
    <row r="1471" spans="1:17" x14ac:dyDescent="0.2">
      <c r="A1471">
        <v>8019302</v>
      </c>
      <c r="C1471" t="s">
        <v>55</v>
      </c>
      <c r="D1471" t="s">
        <v>210</v>
      </c>
      <c r="E1471" t="s">
        <v>38</v>
      </c>
      <c r="F1471" t="s">
        <v>55</v>
      </c>
      <c r="G1471" t="s">
        <v>211</v>
      </c>
      <c r="H1471">
        <v>0</v>
      </c>
      <c r="I1471">
        <v>4</v>
      </c>
      <c r="J1471">
        <v>4</v>
      </c>
      <c r="K1471">
        <v>10</v>
      </c>
      <c r="L1471" t="s">
        <v>212</v>
      </c>
      <c r="M1471" t="s">
        <v>217</v>
      </c>
      <c r="N1471">
        <v>24.280799999999999</v>
      </c>
      <c r="O1471" t="s">
        <v>214</v>
      </c>
      <c r="P1471">
        <v>24.280799999999999</v>
      </c>
      <c r="Q1471">
        <v>20</v>
      </c>
    </row>
    <row r="1472" spans="1:17" x14ac:dyDescent="0.2">
      <c r="A1472">
        <v>8019302</v>
      </c>
      <c r="C1472" t="s">
        <v>55</v>
      </c>
      <c r="D1472" t="s">
        <v>215</v>
      </c>
      <c r="E1472" t="s">
        <v>15</v>
      </c>
      <c r="F1472" t="s">
        <v>55</v>
      </c>
      <c r="G1472" t="s">
        <v>211</v>
      </c>
      <c r="H1472">
        <v>0</v>
      </c>
      <c r="I1472">
        <v>10</v>
      </c>
      <c r="J1472">
        <v>10</v>
      </c>
      <c r="K1472">
        <v>9</v>
      </c>
      <c r="L1472" t="s">
        <v>233</v>
      </c>
      <c r="M1472" t="s">
        <v>218</v>
      </c>
      <c r="N1472">
        <v>24.280799999999999</v>
      </c>
      <c r="O1472" t="s">
        <v>214</v>
      </c>
      <c r="P1472">
        <v>24.280799999999999</v>
      </c>
      <c r="Q1472">
        <v>20</v>
      </c>
    </row>
    <row r="1473" spans="1:17" x14ac:dyDescent="0.2">
      <c r="A1473">
        <v>8019302</v>
      </c>
      <c r="C1473" t="s">
        <v>55</v>
      </c>
      <c r="D1473" t="s">
        <v>221</v>
      </c>
      <c r="E1473" t="s">
        <v>6</v>
      </c>
      <c r="F1473" t="s">
        <v>55</v>
      </c>
      <c r="G1473" t="s">
        <v>211</v>
      </c>
      <c r="H1473">
        <v>0</v>
      </c>
      <c r="I1473">
        <v>0.7</v>
      </c>
      <c r="J1473">
        <v>0.7</v>
      </c>
      <c r="K1473">
        <v>10</v>
      </c>
      <c r="L1473" t="s">
        <v>228</v>
      </c>
      <c r="M1473" t="s">
        <v>220</v>
      </c>
      <c r="N1473">
        <v>24.280799999999999</v>
      </c>
      <c r="O1473" t="s">
        <v>214</v>
      </c>
      <c r="P1473">
        <v>24.280799999999999</v>
      </c>
      <c r="Q1473">
        <v>20</v>
      </c>
    </row>
    <row r="1474" spans="1:17" x14ac:dyDescent="0.2">
      <c r="A1474">
        <v>8019302</v>
      </c>
      <c r="C1474" t="s">
        <v>55</v>
      </c>
      <c r="D1474" t="s">
        <v>221</v>
      </c>
      <c r="E1474" t="s">
        <v>8</v>
      </c>
      <c r="F1474" t="s">
        <v>55</v>
      </c>
      <c r="G1474" t="s">
        <v>211</v>
      </c>
      <c r="H1474">
        <v>0</v>
      </c>
      <c r="I1474">
        <v>3</v>
      </c>
      <c r="J1474">
        <v>3</v>
      </c>
      <c r="K1474">
        <v>10</v>
      </c>
      <c r="L1474" t="s">
        <v>228</v>
      </c>
      <c r="M1474" t="s">
        <v>223</v>
      </c>
      <c r="N1474">
        <v>24.280799999999999</v>
      </c>
      <c r="O1474" t="s">
        <v>214</v>
      </c>
      <c r="P1474">
        <v>24.280799999999999</v>
      </c>
      <c r="Q1474">
        <v>20</v>
      </c>
    </row>
    <row r="1475" spans="1:17" x14ac:dyDescent="0.2">
      <c r="A1475">
        <v>8019302</v>
      </c>
      <c r="C1475" t="s">
        <v>55</v>
      </c>
      <c r="D1475" t="s">
        <v>221</v>
      </c>
      <c r="E1475" t="s">
        <v>9</v>
      </c>
      <c r="F1475" t="s">
        <v>55</v>
      </c>
      <c r="G1475" t="s">
        <v>211</v>
      </c>
      <c r="H1475">
        <v>0</v>
      </c>
      <c r="I1475">
        <v>2.5</v>
      </c>
      <c r="J1475">
        <v>2.5</v>
      </c>
      <c r="K1475">
        <v>10</v>
      </c>
      <c r="L1475" t="s">
        <v>228</v>
      </c>
      <c r="M1475" t="s">
        <v>224</v>
      </c>
      <c r="N1475">
        <v>24.280799999999999</v>
      </c>
      <c r="O1475" t="s">
        <v>214</v>
      </c>
      <c r="P1475">
        <v>24.280799999999999</v>
      </c>
      <c r="Q1475">
        <v>20</v>
      </c>
    </row>
    <row r="1476" spans="1:17" x14ac:dyDescent="0.2">
      <c r="A1476">
        <v>8019302</v>
      </c>
      <c r="C1476" t="s">
        <v>55</v>
      </c>
      <c r="D1476" t="s">
        <v>221</v>
      </c>
      <c r="E1476" t="s">
        <v>6</v>
      </c>
      <c r="F1476" t="s">
        <v>55</v>
      </c>
      <c r="G1476" t="s">
        <v>211</v>
      </c>
      <c r="H1476">
        <v>0</v>
      </c>
      <c r="I1476">
        <v>0.4</v>
      </c>
      <c r="J1476">
        <v>0.4</v>
      </c>
      <c r="K1476">
        <v>10</v>
      </c>
      <c r="L1476" t="s">
        <v>228</v>
      </c>
      <c r="M1476" t="s">
        <v>226</v>
      </c>
      <c r="N1476">
        <v>24.280799999999999</v>
      </c>
      <c r="O1476" t="s">
        <v>214</v>
      </c>
      <c r="P1476">
        <v>24.280799999999999</v>
      </c>
      <c r="Q1476">
        <v>20</v>
      </c>
    </row>
    <row r="1477" spans="1:17" x14ac:dyDescent="0.2">
      <c r="A1477">
        <v>8019302</v>
      </c>
      <c r="C1477" t="s">
        <v>55</v>
      </c>
      <c r="D1477" t="s">
        <v>221</v>
      </c>
      <c r="E1477" t="s">
        <v>3</v>
      </c>
      <c r="F1477" t="s">
        <v>55</v>
      </c>
      <c r="G1477" t="s">
        <v>211</v>
      </c>
      <c r="H1477">
        <v>0</v>
      </c>
      <c r="I1477">
        <v>0.1</v>
      </c>
      <c r="J1477">
        <v>0.1</v>
      </c>
      <c r="K1477">
        <v>9</v>
      </c>
      <c r="L1477" t="s">
        <v>235</v>
      </c>
      <c r="M1477" t="s">
        <v>227</v>
      </c>
      <c r="N1477">
        <v>24.280799999999999</v>
      </c>
      <c r="O1477" t="s">
        <v>214</v>
      </c>
      <c r="P1477">
        <v>24.280799999999999</v>
      </c>
      <c r="Q1477">
        <v>20</v>
      </c>
    </row>
    <row r="1478" spans="1:17" x14ac:dyDescent="0.2">
      <c r="A1478">
        <v>8019302</v>
      </c>
      <c r="C1478" t="s">
        <v>55</v>
      </c>
      <c r="D1478" t="s">
        <v>221</v>
      </c>
      <c r="E1478" t="s">
        <v>40</v>
      </c>
      <c r="F1478" t="s">
        <v>55</v>
      </c>
      <c r="G1478" t="s">
        <v>211</v>
      </c>
      <c r="H1478">
        <v>0</v>
      </c>
      <c r="I1478">
        <v>1</v>
      </c>
      <c r="J1478">
        <v>1</v>
      </c>
      <c r="K1478">
        <v>10</v>
      </c>
      <c r="L1478" t="s">
        <v>219</v>
      </c>
      <c r="M1478" t="s">
        <v>229</v>
      </c>
      <c r="N1478">
        <v>24.280799999999999</v>
      </c>
      <c r="O1478" t="s">
        <v>214</v>
      </c>
      <c r="P1478">
        <v>24.280799999999999</v>
      </c>
      <c r="Q1478">
        <v>20</v>
      </c>
    </row>
    <row r="1479" spans="1:17" x14ac:dyDescent="0.2">
      <c r="A1479">
        <v>8019302</v>
      </c>
      <c r="C1479" t="s">
        <v>55</v>
      </c>
      <c r="D1479" t="s">
        <v>221</v>
      </c>
      <c r="E1479" t="s">
        <v>21</v>
      </c>
      <c r="F1479" t="s">
        <v>55</v>
      </c>
      <c r="G1479" t="s">
        <v>211</v>
      </c>
      <c r="H1479">
        <v>0</v>
      </c>
      <c r="I1479">
        <v>0.1</v>
      </c>
      <c r="J1479">
        <v>0.1</v>
      </c>
      <c r="K1479">
        <v>10</v>
      </c>
      <c r="L1479" t="s">
        <v>239</v>
      </c>
      <c r="M1479" t="s">
        <v>237</v>
      </c>
      <c r="N1479">
        <v>24.280799999999999</v>
      </c>
      <c r="O1479" t="s">
        <v>214</v>
      </c>
      <c r="P1479">
        <v>24.280799999999999</v>
      </c>
      <c r="Q1479">
        <v>20</v>
      </c>
    </row>
    <row r="1480" spans="1:17" x14ac:dyDescent="0.2">
      <c r="A1480">
        <v>8019302</v>
      </c>
      <c r="C1480" t="s">
        <v>55</v>
      </c>
      <c r="D1480" t="s">
        <v>221</v>
      </c>
      <c r="E1480" t="s">
        <v>40</v>
      </c>
      <c r="F1480" t="s">
        <v>55</v>
      </c>
      <c r="G1480" t="s">
        <v>211</v>
      </c>
      <c r="H1480">
        <v>0</v>
      </c>
      <c r="I1480">
        <v>1</v>
      </c>
      <c r="J1480">
        <v>1</v>
      </c>
      <c r="K1480">
        <v>10</v>
      </c>
      <c r="L1480" t="s">
        <v>219</v>
      </c>
      <c r="M1480" t="s">
        <v>238</v>
      </c>
      <c r="N1480">
        <v>24.280799999999999</v>
      </c>
      <c r="O1480" t="s">
        <v>214</v>
      </c>
      <c r="P1480">
        <v>24.280799999999999</v>
      </c>
      <c r="Q1480">
        <v>20</v>
      </c>
    </row>
    <row r="1481" spans="1:17" x14ac:dyDescent="0.2">
      <c r="A1481">
        <v>8019302</v>
      </c>
      <c r="C1481" t="s">
        <v>55</v>
      </c>
      <c r="D1481" t="s">
        <v>221</v>
      </c>
      <c r="E1481" t="s">
        <v>21</v>
      </c>
      <c r="F1481" t="s">
        <v>55</v>
      </c>
      <c r="G1481" t="s">
        <v>211</v>
      </c>
      <c r="H1481">
        <v>0</v>
      </c>
      <c r="I1481">
        <v>0.1</v>
      </c>
      <c r="J1481">
        <v>0.1</v>
      </c>
      <c r="K1481">
        <v>10</v>
      </c>
      <c r="L1481" t="s">
        <v>239</v>
      </c>
      <c r="M1481" t="s">
        <v>240</v>
      </c>
      <c r="N1481">
        <v>24.280799999999999</v>
      </c>
      <c r="O1481" t="s">
        <v>214</v>
      </c>
      <c r="P1481">
        <v>24.280799999999999</v>
      </c>
      <c r="Q1481">
        <v>20</v>
      </c>
    </row>
    <row r="1482" spans="1:17" x14ac:dyDescent="0.2">
      <c r="A1482">
        <v>8019302</v>
      </c>
      <c r="C1482" t="s">
        <v>55</v>
      </c>
      <c r="D1482" t="s">
        <v>221</v>
      </c>
      <c r="E1482" t="s">
        <v>44</v>
      </c>
      <c r="F1482" t="s">
        <v>55</v>
      </c>
      <c r="G1482" t="s">
        <v>211</v>
      </c>
      <c r="H1482">
        <v>0</v>
      </c>
      <c r="I1482">
        <v>1</v>
      </c>
      <c r="J1482">
        <v>1</v>
      </c>
      <c r="K1482">
        <v>10</v>
      </c>
      <c r="L1482" t="s">
        <v>219</v>
      </c>
      <c r="M1482" t="s">
        <v>241</v>
      </c>
      <c r="N1482">
        <v>24.280799999999999</v>
      </c>
      <c r="O1482" t="s">
        <v>214</v>
      </c>
      <c r="P1482">
        <v>24.280799999999999</v>
      </c>
      <c r="Q1482">
        <v>20</v>
      </c>
    </row>
    <row r="1483" spans="1:17" x14ac:dyDescent="0.2">
      <c r="A1483">
        <v>8019302</v>
      </c>
      <c r="C1483" t="s">
        <v>55</v>
      </c>
      <c r="D1483" t="s">
        <v>221</v>
      </c>
      <c r="E1483" t="s">
        <v>21</v>
      </c>
      <c r="F1483" t="s">
        <v>55</v>
      </c>
      <c r="G1483" t="s">
        <v>211</v>
      </c>
      <c r="H1483">
        <v>0</v>
      </c>
      <c r="I1483">
        <v>0.1</v>
      </c>
      <c r="J1483">
        <v>0.1</v>
      </c>
      <c r="K1483">
        <v>10</v>
      </c>
      <c r="L1483" t="s">
        <v>239</v>
      </c>
      <c r="M1483" t="s">
        <v>242</v>
      </c>
      <c r="N1483">
        <v>24.280799999999999</v>
      </c>
      <c r="O1483" t="s">
        <v>214</v>
      </c>
      <c r="P1483">
        <v>24.280799999999999</v>
      </c>
      <c r="Q1483">
        <v>20</v>
      </c>
    </row>
    <row r="1484" spans="1:17" x14ac:dyDescent="0.2">
      <c r="A1484">
        <v>8019302</v>
      </c>
      <c r="C1484" t="s">
        <v>55</v>
      </c>
      <c r="D1484" t="s">
        <v>221</v>
      </c>
      <c r="E1484" t="s">
        <v>19</v>
      </c>
      <c r="F1484" t="s">
        <v>55</v>
      </c>
      <c r="G1484" t="s">
        <v>211</v>
      </c>
      <c r="H1484">
        <v>0</v>
      </c>
      <c r="I1484">
        <v>1</v>
      </c>
      <c r="J1484">
        <v>1</v>
      </c>
      <c r="K1484">
        <v>10</v>
      </c>
      <c r="L1484" t="s">
        <v>219</v>
      </c>
      <c r="M1484" t="s">
        <v>243</v>
      </c>
      <c r="N1484">
        <v>24.280799999999999</v>
      </c>
      <c r="O1484" t="s">
        <v>214</v>
      </c>
      <c r="P1484">
        <v>24.280799999999999</v>
      </c>
      <c r="Q1484">
        <v>20</v>
      </c>
    </row>
    <row r="1485" spans="1:17" x14ac:dyDescent="0.2">
      <c r="A1485">
        <v>8019302</v>
      </c>
      <c r="C1485" t="s">
        <v>55</v>
      </c>
      <c r="D1485" t="s">
        <v>221</v>
      </c>
      <c r="E1485" t="s">
        <v>19</v>
      </c>
      <c r="F1485" t="s">
        <v>55</v>
      </c>
      <c r="G1485" t="s">
        <v>211</v>
      </c>
      <c r="H1485">
        <v>0</v>
      </c>
      <c r="I1485">
        <v>1</v>
      </c>
      <c r="J1485">
        <v>1</v>
      </c>
      <c r="K1485">
        <v>10</v>
      </c>
      <c r="L1485" t="s">
        <v>219</v>
      </c>
      <c r="M1485" t="s">
        <v>244</v>
      </c>
      <c r="N1485">
        <v>24.280999999999999</v>
      </c>
      <c r="O1485" t="s">
        <v>214</v>
      </c>
      <c r="P1485">
        <v>24.280999999999999</v>
      </c>
      <c r="Q1485">
        <v>20</v>
      </c>
    </row>
    <row r="1486" spans="1:17" x14ac:dyDescent="0.2">
      <c r="A1486">
        <v>8019303</v>
      </c>
      <c r="C1486" t="s">
        <v>55</v>
      </c>
      <c r="D1486" t="s">
        <v>221</v>
      </c>
      <c r="E1486" t="s">
        <v>16</v>
      </c>
      <c r="F1486" t="s">
        <v>55</v>
      </c>
      <c r="G1486" t="s">
        <v>222</v>
      </c>
      <c r="H1486">
        <v>0</v>
      </c>
      <c r="I1486">
        <v>4.8999999999999998E-3</v>
      </c>
      <c r="J1486">
        <v>4.8999999999999998E-3</v>
      </c>
      <c r="K1486">
        <v>16</v>
      </c>
      <c r="L1486" t="s">
        <v>225</v>
      </c>
      <c r="M1486" t="s">
        <v>213</v>
      </c>
      <c r="N1486">
        <v>0.80940000000000001</v>
      </c>
      <c r="O1486" t="s">
        <v>214</v>
      </c>
      <c r="P1486">
        <v>0.80940000000000001</v>
      </c>
      <c r="Q1486">
        <v>20</v>
      </c>
    </row>
    <row r="1487" spans="1:17" x14ac:dyDescent="0.2">
      <c r="A1487">
        <v>8019303</v>
      </c>
      <c r="C1487" t="s">
        <v>55</v>
      </c>
      <c r="D1487" t="s">
        <v>210</v>
      </c>
      <c r="E1487" t="s">
        <v>38</v>
      </c>
      <c r="F1487" t="s">
        <v>55</v>
      </c>
      <c r="G1487" t="s">
        <v>211</v>
      </c>
      <c r="H1487">
        <v>0</v>
      </c>
      <c r="I1487">
        <v>4</v>
      </c>
      <c r="J1487">
        <v>4</v>
      </c>
      <c r="K1487">
        <v>10</v>
      </c>
      <c r="L1487" t="s">
        <v>212</v>
      </c>
      <c r="M1487" t="s">
        <v>217</v>
      </c>
      <c r="N1487">
        <v>0.80940000000000001</v>
      </c>
      <c r="O1487" t="s">
        <v>214</v>
      </c>
      <c r="P1487">
        <v>0.80940000000000001</v>
      </c>
      <c r="Q1487">
        <v>20</v>
      </c>
    </row>
    <row r="1488" spans="1:17" x14ac:dyDescent="0.2">
      <c r="A1488">
        <v>8019303</v>
      </c>
      <c r="C1488" t="s">
        <v>55</v>
      </c>
      <c r="D1488" t="s">
        <v>221</v>
      </c>
      <c r="E1488" t="s">
        <v>28</v>
      </c>
      <c r="F1488" t="s">
        <v>55</v>
      </c>
      <c r="G1488" t="s">
        <v>211</v>
      </c>
      <c r="H1488">
        <v>0</v>
      </c>
      <c r="I1488">
        <v>2</v>
      </c>
      <c r="J1488">
        <v>2</v>
      </c>
      <c r="K1488">
        <v>10</v>
      </c>
      <c r="L1488" t="s">
        <v>228</v>
      </c>
      <c r="M1488" t="s">
        <v>218</v>
      </c>
      <c r="N1488">
        <v>0.80940000000000001</v>
      </c>
      <c r="O1488" t="s">
        <v>214</v>
      </c>
      <c r="P1488">
        <v>0.80940000000000001</v>
      </c>
      <c r="Q1488">
        <v>20</v>
      </c>
    </row>
    <row r="1489" spans="1:17" x14ac:dyDescent="0.2">
      <c r="A1489">
        <v>8019901</v>
      </c>
      <c r="C1489" t="s">
        <v>55</v>
      </c>
      <c r="D1489" t="s">
        <v>221</v>
      </c>
      <c r="E1489" t="s">
        <v>292</v>
      </c>
      <c r="F1489" t="s">
        <v>55</v>
      </c>
      <c r="G1489" t="s">
        <v>222</v>
      </c>
      <c r="H1489">
        <v>0</v>
      </c>
      <c r="I1489">
        <v>2.0999999999999999E-3</v>
      </c>
      <c r="J1489">
        <v>2.0999999999999999E-3</v>
      </c>
      <c r="K1489">
        <v>20</v>
      </c>
      <c r="L1489" t="s">
        <v>225</v>
      </c>
      <c r="M1489" t="s">
        <v>213</v>
      </c>
      <c r="N1489">
        <v>2.33</v>
      </c>
      <c r="O1489" t="s">
        <v>214</v>
      </c>
      <c r="P1489">
        <v>2.33</v>
      </c>
      <c r="Q1489">
        <v>20</v>
      </c>
    </row>
    <row r="1490" spans="1:17" x14ac:dyDescent="0.2">
      <c r="A1490">
        <v>8019901</v>
      </c>
      <c r="C1490" t="s">
        <v>55</v>
      </c>
      <c r="D1490" t="s">
        <v>221</v>
      </c>
      <c r="E1490" t="s">
        <v>77</v>
      </c>
      <c r="F1490" t="s">
        <v>55</v>
      </c>
      <c r="G1490" t="s">
        <v>222</v>
      </c>
      <c r="H1490">
        <v>0</v>
      </c>
      <c r="I1490">
        <v>8.5599999999999996E-2</v>
      </c>
      <c r="J1490">
        <v>8.5599999999999996E-2</v>
      </c>
      <c r="K1490">
        <v>20</v>
      </c>
      <c r="L1490" t="s">
        <v>225</v>
      </c>
      <c r="M1490" t="s">
        <v>217</v>
      </c>
      <c r="N1490">
        <v>2.33</v>
      </c>
      <c r="O1490" t="s">
        <v>214</v>
      </c>
      <c r="P1490">
        <v>2.33</v>
      </c>
      <c r="Q1490">
        <v>20</v>
      </c>
    </row>
    <row r="1491" spans="1:17" x14ac:dyDescent="0.2">
      <c r="A1491">
        <v>8019901</v>
      </c>
      <c r="C1491" t="s">
        <v>55</v>
      </c>
      <c r="D1491" t="s">
        <v>210</v>
      </c>
      <c r="E1491" t="s">
        <v>38</v>
      </c>
      <c r="F1491" t="s">
        <v>55</v>
      </c>
      <c r="G1491" t="s">
        <v>211</v>
      </c>
      <c r="H1491">
        <v>0</v>
      </c>
      <c r="I1491">
        <v>2.2730000000000001</v>
      </c>
      <c r="J1491">
        <v>2.2730000000000001</v>
      </c>
      <c r="K1491">
        <v>10</v>
      </c>
      <c r="L1491" t="s">
        <v>212</v>
      </c>
      <c r="M1491" t="s">
        <v>218</v>
      </c>
      <c r="N1491">
        <v>2.33</v>
      </c>
      <c r="O1491" t="s">
        <v>214</v>
      </c>
      <c r="P1491">
        <v>2.33</v>
      </c>
      <c r="Q1491">
        <v>20</v>
      </c>
    </row>
    <row r="1492" spans="1:17" x14ac:dyDescent="0.2">
      <c r="A1492">
        <v>8019901</v>
      </c>
      <c r="C1492" t="s">
        <v>55</v>
      </c>
      <c r="D1492" t="s">
        <v>221</v>
      </c>
      <c r="E1492" t="s">
        <v>80</v>
      </c>
      <c r="F1492" t="s">
        <v>55</v>
      </c>
      <c r="G1492" t="s">
        <v>211</v>
      </c>
      <c r="H1492">
        <v>0</v>
      </c>
      <c r="I1492">
        <v>1.5</v>
      </c>
      <c r="J1492">
        <v>1.5</v>
      </c>
      <c r="K1492">
        <v>10</v>
      </c>
      <c r="L1492" t="s">
        <v>228</v>
      </c>
      <c r="M1492" t="s">
        <v>220</v>
      </c>
      <c r="N1492">
        <v>2.33</v>
      </c>
      <c r="O1492" t="s">
        <v>214</v>
      </c>
      <c r="P1492">
        <v>2.33</v>
      </c>
      <c r="Q1492">
        <v>20</v>
      </c>
    </row>
    <row r="1493" spans="1:17" x14ac:dyDescent="0.2">
      <c r="A1493">
        <v>8021501</v>
      </c>
      <c r="C1493" t="s">
        <v>55</v>
      </c>
      <c r="D1493" t="s">
        <v>221</v>
      </c>
      <c r="E1493" t="s">
        <v>16</v>
      </c>
      <c r="F1493" t="s">
        <v>55</v>
      </c>
      <c r="G1493" t="s">
        <v>222</v>
      </c>
      <c r="H1493">
        <v>0</v>
      </c>
      <c r="I1493">
        <v>1.2999999999999999E-3</v>
      </c>
      <c r="J1493">
        <v>1.2999999999999999E-3</v>
      </c>
      <c r="K1493">
        <v>16</v>
      </c>
      <c r="L1493" t="s">
        <v>225</v>
      </c>
      <c r="M1493" t="s">
        <v>213</v>
      </c>
      <c r="N1493">
        <v>0.60699999999999998</v>
      </c>
      <c r="O1493" t="s">
        <v>214</v>
      </c>
      <c r="P1493">
        <v>0.60699999999999998</v>
      </c>
      <c r="Q1493">
        <v>20</v>
      </c>
    </row>
    <row r="1494" spans="1:17" x14ac:dyDescent="0.2">
      <c r="A1494">
        <v>8021501</v>
      </c>
      <c r="C1494" t="s">
        <v>55</v>
      </c>
      <c r="D1494" t="s">
        <v>210</v>
      </c>
      <c r="E1494" t="s">
        <v>38</v>
      </c>
      <c r="F1494" t="s">
        <v>55</v>
      </c>
      <c r="G1494" t="s">
        <v>211</v>
      </c>
      <c r="H1494">
        <v>0</v>
      </c>
      <c r="I1494">
        <v>4.9400000000000004</v>
      </c>
      <c r="J1494">
        <v>4.9400000000000004</v>
      </c>
      <c r="K1494">
        <v>10</v>
      </c>
      <c r="L1494" t="s">
        <v>212</v>
      </c>
      <c r="M1494" t="s">
        <v>217</v>
      </c>
      <c r="N1494">
        <v>0.60699999999999998</v>
      </c>
      <c r="O1494" t="s">
        <v>214</v>
      </c>
      <c r="P1494">
        <v>0.60699999999999998</v>
      </c>
      <c r="Q1494">
        <v>20</v>
      </c>
    </row>
    <row r="1495" spans="1:17" x14ac:dyDescent="0.2">
      <c r="A1495">
        <v>8021501</v>
      </c>
      <c r="B1495" s="19">
        <v>42118</v>
      </c>
      <c r="C1495" t="s">
        <v>55</v>
      </c>
      <c r="D1495" t="s">
        <v>221</v>
      </c>
      <c r="E1495" t="s">
        <v>6</v>
      </c>
      <c r="F1495" t="s">
        <v>55</v>
      </c>
      <c r="G1495" t="s">
        <v>211</v>
      </c>
      <c r="H1495">
        <v>0</v>
      </c>
      <c r="I1495">
        <v>1.35</v>
      </c>
      <c r="J1495">
        <v>1.35</v>
      </c>
      <c r="K1495">
        <v>10</v>
      </c>
      <c r="L1495" t="s">
        <v>228</v>
      </c>
      <c r="M1495" t="s">
        <v>218</v>
      </c>
      <c r="N1495">
        <v>0.60699999999999998</v>
      </c>
      <c r="O1495" t="s">
        <v>214</v>
      </c>
      <c r="P1495">
        <v>0.60699999999999998</v>
      </c>
      <c r="Q1495">
        <v>20</v>
      </c>
    </row>
    <row r="1496" spans="1:17" x14ac:dyDescent="0.2">
      <c r="A1496">
        <v>8021501</v>
      </c>
      <c r="B1496" s="19">
        <v>42150</v>
      </c>
      <c r="C1496" t="s">
        <v>55</v>
      </c>
      <c r="D1496" t="s">
        <v>221</v>
      </c>
      <c r="E1496" t="s">
        <v>6</v>
      </c>
      <c r="F1496" t="s">
        <v>55</v>
      </c>
      <c r="G1496" t="s">
        <v>211</v>
      </c>
      <c r="H1496">
        <v>0</v>
      </c>
      <c r="I1496">
        <v>1.1499999999999999</v>
      </c>
      <c r="J1496">
        <v>1.1499999999999999</v>
      </c>
      <c r="K1496">
        <v>10</v>
      </c>
      <c r="L1496" t="s">
        <v>228</v>
      </c>
      <c r="M1496" t="s">
        <v>220</v>
      </c>
      <c r="N1496">
        <v>0.60699999999999998</v>
      </c>
      <c r="O1496" t="s">
        <v>214</v>
      </c>
      <c r="P1496">
        <v>0.60699999999999998</v>
      </c>
      <c r="Q1496">
        <v>20</v>
      </c>
    </row>
    <row r="1497" spans="1:17" x14ac:dyDescent="0.2">
      <c r="A1497">
        <v>8021501</v>
      </c>
      <c r="B1497" s="19">
        <v>42201</v>
      </c>
      <c r="C1497" t="s">
        <v>55</v>
      </c>
      <c r="D1497" t="s">
        <v>221</v>
      </c>
      <c r="E1497" t="s">
        <v>43</v>
      </c>
      <c r="F1497" t="s">
        <v>55</v>
      </c>
      <c r="G1497" t="s">
        <v>211</v>
      </c>
      <c r="H1497">
        <v>0</v>
      </c>
      <c r="I1497">
        <v>0.15</v>
      </c>
      <c r="J1497">
        <v>0.15</v>
      </c>
      <c r="K1497">
        <v>10</v>
      </c>
      <c r="L1497" t="s">
        <v>234</v>
      </c>
      <c r="M1497" t="s">
        <v>223</v>
      </c>
      <c r="N1497">
        <v>0.60699999999999998</v>
      </c>
      <c r="O1497" t="s">
        <v>214</v>
      </c>
      <c r="P1497">
        <v>0.60699999999999998</v>
      </c>
      <c r="Q1497">
        <v>20</v>
      </c>
    </row>
    <row r="1498" spans="1:17" x14ac:dyDescent="0.2">
      <c r="A1498">
        <v>8021501</v>
      </c>
      <c r="B1498" s="19">
        <v>42208</v>
      </c>
      <c r="C1498" t="s">
        <v>55</v>
      </c>
      <c r="D1498" t="s">
        <v>221</v>
      </c>
      <c r="E1498" t="s">
        <v>6</v>
      </c>
      <c r="F1498" t="s">
        <v>55</v>
      </c>
      <c r="G1498" t="s">
        <v>211</v>
      </c>
      <c r="H1498">
        <v>0</v>
      </c>
      <c r="I1498">
        <v>1.1499999999999999</v>
      </c>
      <c r="J1498">
        <v>1.1499999999999999</v>
      </c>
      <c r="K1498">
        <v>10</v>
      </c>
      <c r="L1498" t="s">
        <v>228</v>
      </c>
      <c r="M1498" t="s">
        <v>224</v>
      </c>
      <c r="N1498">
        <v>0.60699999999999998</v>
      </c>
      <c r="O1498" t="s">
        <v>214</v>
      </c>
      <c r="P1498">
        <v>0.60699999999999998</v>
      </c>
      <c r="Q1498">
        <v>20</v>
      </c>
    </row>
    <row r="1499" spans="1:17" x14ac:dyDescent="0.2">
      <c r="A1499">
        <v>8021501</v>
      </c>
      <c r="B1499" s="19">
        <v>42222</v>
      </c>
      <c r="C1499" t="s">
        <v>55</v>
      </c>
      <c r="D1499" t="s">
        <v>221</v>
      </c>
      <c r="E1499" t="s">
        <v>291</v>
      </c>
      <c r="F1499" t="s">
        <v>55</v>
      </c>
      <c r="G1499" t="s">
        <v>211</v>
      </c>
      <c r="H1499">
        <v>0</v>
      </c>
      <c r="I1499">
        <v>0.115</v>
      </c>
      <c r="J1499">
        <v>0.115</v>
      </c>
      <c r="K1499">
        <v>10</v>
      </c>
      <c r="L1499" t="s">
        <v>228</v>
      </c>
      <c r="M1499" t="s">
        <v>226</v>
      </c>
      <c r="N1499">
        <v>0.60699999999999998</v>
      </c>
      <c r="O1499" t="s">
        <v>214</v>
      </c>
      <c r="P1499">
        <v>0.60699999999999998</v>
      </c>
      <c r="Q1499">
        <v>20</v>
      </c>
    </row>
    <row r="1500" spans="1:17" x14ac:dyDescent="0.2">
      <c r="A1500">
        <v>8021501</v>
      </c>
      <c r="B1500" s="19">
        <v>42240</v>
      </c>
      <c r="C1500" t="s">
        <v>55</v>
      </c>
      <c r="D1500" t="s">
        <v>221</v>
      </c>
      <c r="E1500" t="s">
        <v>327</v>
      </c>
      <c r="F1500" t="s">
        <v>55</v>
      </c>
      <c r="G1500" t="s">
        <v>211</v>
      </c>
      <c r="H1500">
        <v>0</v>
      </c>
      <c r="I1500">
        <v>1.25</v>
      </c>
      <c r="J1500">
        <v>1.25</v>
      </c>
      <c r="K1500">
        <v>10</v>
      </c>
      <c r="L1500" t="s">
        <v>219</v>
      </c>
      <c r="M1500" t="s">
        <v>227</v>
      </c>
      <c r="N1500">
        <v>0.60699999999999998</v>
      </c>
      <c r="O1500" t="s">
        <v>214</v>
      </c>
      <c r="P1500">
        <v>0.60699999999999998</v>
      </c>
      <c r="Q1500">
        <v>20</v>
      </c>
    </row>
    <row r="1501" spans="1:17" x14ac:dyDescent="0.2">
      <c r="A1501">
        <v>8021501</v>
      </c>
      <c r="B1501" s="19">
        <v>42241</v>
      </c>
      <c r="C1501" t="s">
        <v>55</v>
      </c>
      <c r="D1501" t="s">
        <v>221</v>
      </c>
      <c r="E1501" t="s">
        <v>12</v>
      </c>
      <c r="F1501" t="s">
        <v>55</v>
      </c>
      <c r="G1501" t="s">
        <v>211</v>
      </c>
      <c r="H1501">
        <v>0</v>
      </c>
      <c r="I1501">
        <v>1.5</v>
      </c>
      <c r="J1501">
        <v>1.5</v>
      </c>
      <c r="K1501">
        <v>10</v>
      </c>
      <c r="L1501" t="s">
        <v>245</v>
      </c>
      <c r="M1501" t="s">
        <v>229</v>
      </c>
      <c r="N1501">
        <v>0.60699999999999998</v>
      </c>
      <c r="O1501" t="s">
        <v>214</v>
      </c>
      <c r="P1501">
        <v>0.60699999999999998</v>
      </c>
      <c r="Q1501">
        <v>20</v>
      </c>
    </row>
    <row r="1502" spans="1:17" x14ac:dyDescent="0.2">
      <c r="A1502">
        <v>8021502</v>
      </c>
      <c r="C1502" t="s">
        <v>55</v>
      </c>
      <c r="D1502" t="s">
        <v>221</v>
      </c>
      <c r="E1502" t="s">
        <v>292</v>
      </c>
      <c r="F1502" t="s">
        <v>55</v>
      </c>
      <c r="G1502" t="s">
        <v>222</v>
      </c>
      <c r="H1502">
        <v>0</v>
      </c>
      <c r="I1502">
        <v>5.9999999999999995E-4</v>
      </c>
      <c r="J1502">
        <v>5.9999999999999995E-4</v>
      </c>
      <c r="K1502">
        <v>20</v>
      </c>
      <c r="L1502" t="s">
        <v>225</v>
      </c>
      <c r="M1502" t="s">
        <v>213</v>
      </c>
      <c r="N1502">
        <v>0.80940000000000001</v>
      </c>
      <c r="O1502" t="s">
        <v>214</v>
      </c>
      <c r="P1502">
        <v>0.80940000000000001</v>
      </c>
      <c r="Q1502">
        <v>20</v>
      </c>
    </row>
    <row r="1503" spans="1:17" x14ac:dyDescent="0.2">
      <c r="A1503">
        <v>8021502</v>
      </c>
      <c r="B1503" s="19">
        <v>42110</v>
      </c>
      <c r="C1503" t="s">
        <v>55</v>
      </c>
      <c r="D1503" t="s">
        <v>210</v>
      </c>
      <c r="E1503" t="s">
        <v>38</v>
      </c>
      <c r="F1503" t="s">
        <v>55</v>
      </c>
      <c r="G1503" t="s">
        <v>211</v>
      </c>
      <c r="H1503">
        <v>0</v>
      </c>
      <c r="I1503">
        <v>5.56</v>
      </c>
      <c r="J1503">
        <v>5.56</v>
      </c>
      <c r="K1503">
        <v>10</v>
      </c>
      <c r="L1503" t="s">
        <v>212</v>
      </c>
      <c r="M1503" t="s">
        <v>217</v>
      </c>
      <c r="N1503">
        <v>0.80940000000000001</v>
      </c>
      <c r="O1503" t="s">
        <v>214</v>
      </c>
      <c r="P1503">
        <v>0.80940000000000001</v>
      </c>
      <c r="Q1503">
        <v>20</v>
      </c>
    </row>
    <row r="1504" spans="1:17" x14ac:dyDescent="0.2">
      <c r="A1504">
        <v>8021502</v>
      </c>
      <c r="B1504" s="19">
        <v>42154</v>
      </c>
      <c r="C1504" t="s">
        <v>55</v>
      </c>
      <c r="D1504" t="s">
        <v>210</v>
      </c>
      <c r="E1504" t="s">
        <v>38</v>
      </c>
      <c r="F1504" t="s">
        <v>55</v>
      </c>
      <c r="G1504" t="s">
        <v>211</v>
      </c>
      <c r="H1504">
        <v>0</v>
      </c>
      <c r="I1504">
        <v>3.7</v>
      </c>
      <c r="J1504">
        <v>3.7</v>
      </c>
      <c r="K1504">
        <v>10</v>
      </c>
      <c r="L1504" t="s">
        <v>228</v>
      </c>
      <c r="M1504" t="s">
        <v>218</v>
      </c>
      <c r="N1504">
        <v>0.80900000000000005</v>
      </c>
      <c r="O1504" t="s">
        <v>214</v>
      </c>
      <c r="P1504">
        <v>0.80900000000000005</v>
      </c>
      <c r="Q1504">
        <v>20</v>
      </c>
    </row>
    <row r="1505" spans="1:17" x14ac:dyDescent="0.2">
      <c r="A1505">
        <v>8021502</v>
      </c>
      <c r="B1505" s="19">
        <v>42160</v>
      </c>
      <c r="C1505" t="s">
        <v>55</v>
      </c>
      <c r="D1505" t="s">
        <v>221</v>
      </c>
      <c r="E1505" t="s">
        <v>1</v>
      </c>
      <c r="F1505" t="s">
        <v>55</v>
      </c>
      <c r="G1505" t="s">
        <v>211</v>
      </c>
      <c r="H1505">
        <v>0</v>
      </c>
      <c r="I1505">
        <v>1.2350000000000001</v>
      </c>
      <c r="J1505">
        <v>1.2350000000000001</v>
      </c>
      <c r="K1505">
        <v>10</v>
      </c>
      <c r="L1505" t="s">
        <v>228</v>
      </c>
      <c r="M1505" t="s">
        <v>220</v>
      </c>
      <c r="N1505">
        <v>0.80940000000000001</v>
      </c>
      <c r="O1505" t="s">
        <v>214</v>
      </c>
      <c r="P1505">
        <v>0.80940000000000001</v>
      </c>
      <c r="Q1505">
        <v>20</v>
      </c>
    </row>
    <row r="1506" spans="1:17" x14ac:dyDescent="0.2">
      <c r="A1506">
        <v>8021502</v>
      </c>
      <c r="B1506" s="19">
        <v>42160</v>
      </c>
      <c r="C1506" t="s">
        <v>55</v>
      </c>
      <c r="D1506" t="s">
        <v>221</v>
      </c>
      <c r="E1506" t="s">
        <v>2</v>
      </c>
      <c r="F1506" t="s">
        <v>55</v>
      </c>
      <c r="G1506" t="s">
        <v>211</v>
      </c>
      <c r="H1506">
        <v>0</v>
      </c>
      <c r="I1506">
        <v>0.25</v>
      </c>
      <c r="J1506">
        <v>0.25</v>
      </c>
      <c r="K1506">
        <v>10</v>
      </c>
      <c r="L1506" t="s">
        <v>228</v>
      </c>
      <c r="M1506" t="s">
        <v>220</v>
      </c>
      <c r="N1506">
        <v>0.80900000000000005</v>
      </c>
      <c r="O1506" t="s">
        <v>214</v>
      </c>
      <c r="P1506">
        <v>0.80900000000000005</v>
      </c>
      <c r="Q1506">
        <v>20</v>
      </c>
    </row>
    <row r="1507" spans="1:17" x14ac:dyDescent="0.2">
      <c r="A1507">
        <v>8021502</v>
      </c>
      <c r="B1507" s="19">
        <v>42210</v>
      </c>
      <c r="C1507" t="s">
        <v>55</v>
      </c>
      <c r="D1507" t="s">
        <v>221</v>
      </c>
      <c r="E1507" t="s">
        <v>328</v>
      </c>
      <c r="F1507" t="s">
        <v>55</v>
      </c>
      <c r="G1507" t="s">
        <v>211</v>
      </c>
      <c r="H1507">
        <v>0</v>
      </c>
      <c r="I1507">
        <v>0.49399999999999999</v>
      </c>
      <c r="J1507">
        <v>0.49399999999999999</v>
      </c>
      <c r="K1507">
        <v>10</v>
      </c>
      <c r="L1507" t="s">
        <v>228</v>
      </c>
      <c r="M1507" t="s">
        <v>223</v>
      </c>
      <c r="N1507">
        <v>0.80940000000000001</v>
      </c>
      <c r="O1507" t="s">
        <v>214</v>
      </c>
      <c r="P1507">
        <v>0.80940000000000001</v>
      </c>
      <c r="Q1507">
        <v>20</v>
      </c>
    </row>
    <row r="1508" spans="1:17" x14ac:dyDescent="0.2">
      <c r="A1508">
        <v>8021503</v>
      </c>
      <c r="C1508" t="s">
        <v>55</v>
      </c>
      <c r="D1508" t="s">
        <v>221</v>
      </c>
      <c r="E1508" t="s">
        <v>292</v>
      </c>
      <c r="F1508" t="s">
        <v>55</v>
      </c>
      <c r="G1508" t="s">
        <v>222</v>
      </c>
      <c r="H1508">
        <v>0</v>
      </c>
      <c r="I1508">
        <v>5.9999999999999995E-4</v>
      </c>
      <c r="J1508">
        <v>5.9999999999999995E-4</v>
      </c>
      <c r="K1508">
        <v>20</v>
      </c>
      <c r="L1508" t="s">
        <v>225</v>
      </c>
      <c r="M1508" t="s">
        <v>213</v>
      </c>
      <c r="N1508">
        <v>0.80940000000000001</v>
      </c>
      <c r="O1508" t="s">
        <v>214</v>
      </c>
      <c r="P1508">
        <v>0.80940000000000001</v>
      </c>
      <c r="Q1508">
        <v>20</v>
      </c>
    </row>
    <row r="1509" spans="1:17" x14ac:dyDescent="0.2">
      <c r="A1509">
        <v>8021503</v>
      </c>
      <c r="B1509" s="19">
        <v>42110</v>
      </c>
      <c r="C1509" t="s">
        <v>55</v>
      </c>
      <c r="D1509" t="s">
        <v>210</v>
      </c>
      <c r="E1509" t="s">
        <v>38</v>
      </c>
      <c r="F1509" t="s">
        <v>55</v>
      </c>
      <c r="G1509" t="s">
        <v>211</v>
      </c>
      <c r="H1509">
        <v>0</v>
      </c>
      <c r="I1509">
        <v>5.56</v>
      </c>
      <c r="J1509">
        <v>5.56</v>
      </c>
      <c r="K1509">
        <v>10</v>
      </c>
      <c r="L1509" t="s">
        <v>212</v>
      </c>
      <c r="M1509" t="s">
        <v>217</v>
      </c>
      <c r="N1509">
        <v>0.80940000000000001</v>
      </c>
      <c r="O1509" t="s">
        <v>214</v>
      </c>
      <c r="P1509">
        <v>0.80940000000000001</v>
      </c>
      <c r="Q1509">
        <v>20</v>
      </c>
    </row>
    <row r="1510" spans="1:17" x14ac:dyDescent="0.2">
      <c r="A1510">
        <v>8021503</v>
      </c>
      <c r="B1510" s="19">
        <v>42144</v>
      </c>
      <c r="C1510" t="s">
        <v>55</v>
      </c>
      <c r="D1510" t="s">
        <v>221</v>
      </c>
      <c r="E1510" t="s">
        <v>1</v>
      </c>
      <c r="F1510" t="s">
        <v>55</v>
      </c>
      <c r="G1510" t="s">
        <v>211</v>
      </c>
      <c r="H1510">
        <v>0</v>
      </c>
      <c r="I1510">
        <v>1.2350000000000001</v>
      </c>
      <c r="J1510">
        <v>1.2350000000000001</v>
      </c>
      <c r="K1510">
        <v>10</v>
      </c>
      <c r="L1510" t="s">
        <v>228</v>
      </c>
      <c r="M1510" t="s">
        <v>218</v>
      </c>
      <c r="N1510">
        <v>0.80940000000000001</v>
      </c>
      <c r="O1510" t="s">
        <v>214</v>
      </c>
      <c r="P1510">
        <v>0.80940000000000001</v>
      </c>
      <c r="Q1510">
        <v>20</v>
      </c>
    </row>
    <row r="1511" spans="1:17" x14ac:dyDescent="0.2">
      <c r="A1511">
        <v>8021503</v>
      </c>
      <c r="B1511" s="19">
        <v>42144</v>
      </c>
      <c r="C1511" t="s">
        <v>55</v>
      </c>
      <c r="D1511" t="s">
        <v>221</v>
      </c>
      <c r="E1511" t="s">
        <v>2</v>
      </c>
      <c r="F1511" t="s">
        <v>55</v>
      </c>
      <c r="G1511" t="s">
        <v>211</v>
      </c>
      <c r="H1511">
        <v>0</v>
      </c>
      <c r="I1511">
        <v>0.247</v>
      </c>
      <c r="J1511">
        <v>0.247</v>
      </c>
      <c r="K1511">
        <v>10</v>
      </c>
      <c r="L1511" t="s">
        <v>228</v>
      </c>
      <c r="M1511" t="s">
        <v>218</v>
      </c>
      <c r="N1511">
        <v>0.80900000000000005</v>
      </c>
      <c r="O1511" t="s">
        <v>214</v>
      </c>
      <c r="P1511">
        <v>0.80900000000000005</v>
      </c>
      <c r="Q1511">
        <v>20</v>
      </c>
    </row>
    <row r="1512" spans="1:17" x14ac:dyDescent="0.2">
      <c r="A1512">
        <v>8021504</v>
      </c>
      <c r="C1512" t="s">
        <v>55</v>
      </c>
      <c r="D1512" t="s">
        <v>221</v>
      </c>
      <c r="E1512" t="s">
        <v>16</v>
      </c>
      <c r="F1512" t="s">
        <v>55</v>
      </c>
      <c r="G1512" t="s">
        <v>222</v>
      </c>
      <c r="H1512">
        <v>0</v>
      </c>
      <c r="I1512">
        <v>4.7999999999999996E-3</v>
      </c>
      <c r="J1512">
        <v>4.7999999999999996E-3</v>
      </c>
      <c r="K1512">
        <v>16</v>
      </c>
      <c r="L1512" t="s">
        <v>225</v>
      </c>
      <c r="M1512" t="s">
        <v>213</v>
      </c>
      <c r="N1512">
        <v>6.4748999999999999</v>
      </c>
      <c r="O1512" t="s">
        <v>214</v>
      </c>
      <c r="P1512">
        <v>6.4748999999999999</v>
      </c>
      <c r="Q1512">
        <v>20</v>
      </c>
    </row>
    <row r="1513" spans="1:17" x14ac:dyDescent="0.2">
      <c r="A1513">
        <v>8021504</v>
      </c>
      <c r="B1513" s="19">
        <v>42110</v>
      </c>
      <c r="C1513" t="s">
        <v>55</v>
      </c>
      <c r="D1513" t="s">
        <v>210</v>
      </c>
      <c r="E1513" t="s">
        <v>38</v>
      </c>
      <c r="F1513" t="s">
        <v>55</v>
      </c>
      <c r="G1513" t="s">
        <v>211</v>
      </c>
      <c r="H1513">
        <v>0</v>
      </c>
      <c r="I1513">
        <v>4.28</v>
      </c>
      <c r="J1513">
        <v>4.28</v>
      </c>
      <c r="K1513">
        <v>10</v>
      </c>
      <c r="L1513" t="s">
        <v>212</v>
      </c>
      <c r="M1513" t="s">
        <v>217</v>
      </c>
      <c r="N1513">
        <v>6.4748999999999999</v>
      </c>
      <c r="O1513" t="s">
        <v>214</v>
      </c>
      <c r="P1513">
        <v>6.4748999999999999</v>
      </c>
      <c r="Q1513">
        <v>20</v>
      </c>
    </row>
    <row r="1514" spans="1:17" x14ac:dyDescent="0.2">
      <c r="A1514">
        <v>8021504</v>
      </c>
      <c r="B1514" s="19">
        <v>42193</v>
      </c>
      <c r="C1514" t="s">
        <v>55</v>
      </c>
      <c r="D1514" t="s">
        <v>221</v>
      </c>
      <c r="E1514" t="s">
        <v>3</v>
      </c>
      <c r="F1514" t="s">
        <v>55</v>
      </c>
      <c r="G1514" t="s">
        <v>211</v>
      </c>
      <c r="H1514">
        <v>0</v>
      </c>
      <c r="I1514">
        <v>0.154</v>
      </c>
      <c r="J1514">
        <v>0.154</v>
      </c>
      <c r="K1514">
        <v>9</v>
      </c>
      <c r="L1514" t="s">
        <v>234</v>
      </c>
      <c r="M1514" t="s">
        <v>218</v>
      </c>
      <c r="N1514">
        <v>6.4748999999999999</v>
      </c>
      <c r="O1514" t="s">
        <v>214</v>
      </c>
      <c r="P1514">
        <v>6.4748999999999999</v>
      </c>
      <c r="Q1514">
        <v>20</v>
      </c>
    </row>
    <row r="1515" spans="1:17" x14ac:dyDescent="0.2">
      <c r="A1515">
        <v>8021504</v>
      </c>
      <c r="B1515" s="19">
        <v>42193</v>
      </c>
      <c r="C1515" t="s">
        <v>55</v>
      </c>
      <c r="D1515" t="s">
        <v>221</v>
      </c>
      <c r="E1515" t="s">
        <v>43</v>
      </c>
      <c r="F1515" t="s">
        <v>55</v>
      </c>
      <c r="G1515" t="s">
        <v>211</v>
      </c>
      <c r="H1515">
        <v>0</v>
      </c>
      <c r="I1515">
        <v>8.5000000000000006E-2</v>
      </c>
      <c r="J1515">
        <v>8.5000000000000006E-2</v>
      </c>
      <c r="K1515">
        <v>10</v>
      </c>
      <c r="L1515" t="s">
        <v>234</v>
      </c>
      <c r="M1515" t="s">
        <v>218</v>
      </c>
      <c r="N1515">
        <v>6.4749999999999996</v>
      </c>
      <c r="O1515" t="s">
        <v>214</v>
      </c>
      <c r="P1515">
        <v>6.4749999999999996</v>
      </c>
      <c r="Q1515">
        <v>20</v>
      </c>
    </row>
    <row r="1516" spans="1:17" x14ac:dyDescent="0.2">
      <c r="A1516">
        <v>8021504</v>
      </c>
      <c r="B1516" s="19">
        <v>42193</v>
      </c>
      <c r="C1516" t="s">
        <v>55</v>
      </c>
      <c r="D1516" t="s">
        <v>221</v>
      </c>
      <c r="E1516" t="s">
        <v>73</v>
      </c>
      <c r="F1516" t="s">
        <v>55</v>
      </c>
      <c r="G1516" t="s">
        <v>211</v>
      </c>
      <c r="H1516">
        <v>0</v>
      </c>
      <c r="I1516">
        <v>0.77200000000000002</v>
      </c>
      <c r="J1516">
        <v>0.77200000000000002</v>
      </c>
      <c r="K1516">
        <v>10</v>
      </c>
      <c r="L1516" t="s">
        <v>219</v>
      </c>
      <c r="M1516" t="s">
        <v>218</v>
      </c>
      <c r="N1516">
        <v>6.4749999999999996</v>
      </c>
      <c r="O1516" t="s">
        <v>214</v>
      </c>
      <c r="P1516">
        <v>6.4749999999999996</v>
      </c>
      <c r="Q1516">
        <v>20</v>
      </c>
    </row>
    <row r="1517" spans="1:17" x14ac:dyDescent="0.2">
      <c r="A1517">
        <v>8021504</v>
      </c>
      <c r="B1517" s="19">
        <v>42215</v>
      </c>
      <c r="C1517" t="s">
        <v>55</v>
      </c>
      <c r="D1517" t="s">
        <v>221</v>
      </c>
      <c r="E1517" t="s">
        <v>9</v>
      </c>
      <c r="F1517" t="s">
        <v>55</v>
      </c>
      <c r="G1517" t="s">
        <v>211</v>
      </c>
      <c r="H1517">
        <v>0</v>
      </c>
      <c r="I1517">
        <v>1.081</v>
      </c>
      <c r="J1517">
        <v>1.081</v>
      </c>
      <c r="K1517">
        <v>10</v>
      </c>
      <c r="L1517" t="s">
        <v>228</v>
      </c>
      <c r="M1517" t="s">
        <v>220</v>
      </c>
      <c r="N1517">
        <v>6.4748999999999999</v>
      </c>
      <c r="O1517" t="s">
        <v>214</v>
      </c>
      <c r="P1517">
        <v>6.4748999999999999</v>
      </c>
      <c r="Q1517">
        <v>20</v>
      </c>
    </row>
    <row r="1518" spans="1:17" x14ac:dyDescent="0.2">
      <c r="A1518">
        <v>8021504</v>
      </c>
      <c r="B1518" s="19">
        <v>42215</v>
      </c>
      <c r="C1518" t="s">
        <v>55</v>
      </c>
      <c r="D1518" t="s">
        <v>221</v>
      </c>
      <c r="E1518" t="s">
        <v>6</v>
      </c>
      <c r="F1518" t="s">
        <v>55</v>
      </c>
      <c r="G1518" t="s">
        <v>211</v>
      </c>
      <c r="H1518">
        <v>0</v>
      </c>
      <c r="I1518">
        <v>0.69499999999999995</v>
      </c>
      <c r="J1518">
        <v>0.69499999999999995</v>
      </c>
      <c r="K1518">
        <v>10</v>
      </c>
      <c r="L1518" t="s">
        <v>228</v>
      </c>
      <c r="M1518" t="s">
        <v>220</v>
      </c>
      <c r="N1518">
        <v>6.4749999999999996</v>
      </c>
      <c r="O1518" t="s">
        <v>214</v>
      </c>
      <c r="P1518">
        <v>6.4749999999999996</v>
      </c>
      <c r="Q1518">
        <v>20</v>
      </c>
    </row>
    <row r="1519" spans="1:17" x14ac:dyDescent="0.2">
      <c r="A1519">
        <v>8021504</v>
      </c>
      <c r="B1519" s="19">
        <v>42230</v>
      </c>
      <c r="C1519" t="s">
        <v>55</v>
      </c>
      <c r="D1519" t="s">
        <v>221</v>
      </c>
      <c r="E1519" t="s">
        <v>327</v>
      </c>
      <c r="F1519" t="s">
        <v>55</v>
      </c>
      <c r="G1519" t="s">
        <v>211</v>
      </c>
      <c r="H1519">
        <v>0</v>
      </c>
      <c r="I1519">
        <v>0.77200000000000002</v>
      </c>
      <c r="J1519">
        <v>0.77200000000000002</v>
      </c>
      <c r="K1519">
        <v>10</v>
      </c>
      <c r="L1519" t="s">
        <v>219</v>
      </c>
      <c r="M1519" t="s">
        <v>223</v>
      </c>
      <c r="N1519">
        <v>6.4748999999999999</v>
      </c>
      <c r="O1519" t="s">
        <v>214</v>
      </c>
      <c r="P1519">
        <v>6.4748999999999999</v>
      </c>
      <c r="Q1519">
        <v>20</v>
      </c>
    </row>
    <row r="1520" spans="1:17" x14ac:dyDescent="0.2">
      <c r="A1520">
        <v>8021504</v>
      </c>
      <c r="B1520" s="19">
        <v>42244</v>
      </c>
      <c r="C1520" t="s">
        <v>55</v>
      </c>
      <c r="D1520" t="s">
        <v>221</v>
      </c>
      <c r="E1520" t="s">
        <v>327</v>
      </c>
      <c r="F1520" t="s">
        <v>55</v>
      </c>
      <c r="G1520" t="s">
        <v>211</v>
      </c>
      <c r="H1520">
        <v>0</v>
      </c>
      <c r="I1520">
        <v>1.25</v>
      </c>
      <c r="J1520">
        <v>1.25</v>
      </c>
      <c r="K1520">
        <v>10</v>
      </c>
      <c r="L1520" t="s">
        <v>219</v>
      </c>
      <c r="M1520" t="s">
        <v>224</v>
      </c>
      <c r="N1520">
        <v>6.4749999999999996</v>
      </c>
      <c r="O1520" t="s">
        <v>214</v>
      </c>
      <c r="P1520">
        <v>6.4749999999999996</v>
      </c>
      <c r="Q1520">
        <v>20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C000"/>
  </sheetPr>
  <dimension ref="A1:U216"/>
  <sheetViews>
    <sheetView topLeftCell="J1" workbookViewId="0">
      <pane ySplit="2" topLeftCell="A185" activePane="bottomLeft" state="frozenSplit"/>
      <selection activeCell="B13" sqref="B13"/>
      <selection pane="bottomLeft" activeCell="B13" sqref="B13"/>
    </sheetView>
  </sheetViews>
  <sheetFormatPr defaultRowHeight="12.75" x14ac:dyDescent="0.2"/>
  <cols>
    <col min="1" max="1" width="8" customWidth="1"/>
    <col min="2" max="2" width="17" bestFit="1" customWidth="1"/>
    <col min="3" max="3" width="8" customWidth="1"/>
    <col min="4" max="4" width="6.42578125" customWidth="1"/>
    <col min="5" max="5" width="10.140625" style="19" bestFit="1" customWidth="1"/>
    <col min="6" max="6" width="5.7109375" customWidth="1"/>
    <col min="7" max="7" width="10.42578125" bestFit="1" customWidth="1"/>
    <col min="8" max="8" width="8.140625" customWidth="1"/>
    <col min="9" max="9" width="7.42578125" customWidth="1"/>
    <col min="10" max="10" width="10.42578125" bestFit="1" customWidth="1"/>
    <col min="11" max="11" width="5.140625" customWidth="1"/>
    <col min="12" max="13" width="8" customWidth="1"/>
    <col min="14" max="14" width="6.5703125" customWidth="1"/>
    <col min="15" max="15" width="8" customWidth="1"/>
    <col min="16" max="16" width="12.5703125" style="19" bestFit="1" customWidth="1"/>
    <col min="17" max="17" width="10" style="19" bestFit="1" customWidth="1"/>
    <col min="18" max="18" width="9.85546875" bestFit="1" customWidth="1"/>
    <col min="19" max="19" width="11" bestFit="1" customWidth="1"/>
    <col min="20" max="20" width="8.140625" customWidth="1"/>
  </cols>
  <sheetData>
    <row r="1" spans="1:21" s="1" customFormat="1" ht="66" customHeight="1" x14ac:dyDescent="0.2">
      <c r="A1" s="1" t="s">
        <v>377</v>
      </c>
      <c r="E1" s="18"/>
      <c r="P1" s="18"/>
      <c r="Q1" s="18"/>
    </row>
    <row r="2" spans="1:21" s="1" customFormat="1" ht="25.5" customHeight="1" x14ac:dyDescent="0.2">
      <c r="A2" s="8" t="s">
        <v>170</v>
      </c>
      <c r="E2" s="18"/>
      <c r="P2" s="18"/>
      <c r="Q2" s="18"/>
    </row>
    <row r="3" spans="1:21" s="3" customFormat="1" x14ac:dyDescent="0.2">
      <c r="A3" s="3" t="s">
        <v>249</v>
      </c>
      <c r="B3" s="3" t="s">
        <v>250</v>
      </c>
      <c r="C3" s="3" t="s">
        <v>251</v>
      </c>
      <c r="D3" s="3" t="s">
        <v>204</v>
      </c>
      <c r="E3" s="43" t="s">
        <v>252</v>
      </c>
      <c r="F3" s="3" t="s">
        <v>253</v>
      </c>
      <c r="G3" s="3" t="s">
        <v>254</v>
      </c>
      <c r="H3" s="3" t="s">
        <v>255</v>
      </c>
      <c r="I3" s="3" t="s">
        <v>256</v>
      </c>
      <c r="J3" s="3" t="s">
        <v>257</v>
      </c>
      <c r="K3" s="3" t="s">
        <v>258</v>
      </c>
      <c r="L3" s="3" t="s">
        <v>259</v>
      </c>
      <c r="M3" s="3" t="s">
        <v>260</v>
      </c>
      <c r="N3" s="3" t="s">
        <v>261</v>
      </c>
      <c r="O3" s="3" t="s">
        <v>262</v>
      </c>
      <c r="P3" s="43" t="s">
        <v>263</v>
      </c>
      <c r="Q3" s="43" t="s">
        <v>362</v>
      </c>
      <c r="R3" s="3" t="s">
        <v>264</v>
      </c>
      <c r="S3" s="3" t="s">
        <v>265</v>
      </c>
      <c r="T3" s="3" t="s">
        <v>266</v>
      </c>
      <c r="U3" s="3" t="s">
        <v>0</v>
      </c>
    </row>
    <row r="4" spans="1:21" x14ac:dyDescent="0.2">
      <c r="A4" s="5">
        <v>8001501</v>
      </c>
      <c r="B4" s="5" t="s">
        <v>278</v>
      </c>
      <c r="C4" s="5">
        <v>0.13350000000000001</v>
      </c>
      <c r="D4" s="5" t="s">
        <v>214</v>
      </c>
      <c r="E4" s="44"/>
      <c r="F4" s="5" t="s">
        <v>55</v>
      </c>
      <c r="G4" s="5">
        <v>0</v>
      </c>
      <c r="H4" s="5">
        <v>100</v>
      </c>
      <c r="I4" s="5" t="s">
        <v>56</v>
      </c>
      <c r="J4" s="5" t="s">
        <v>56</v>
      </c>
      <c r="K4" s="5" t="s">
        <v>56</v>
      </c>
      <c r="L4" s="5">
        <v>125000</v>
      </c>
      <c r="M4" s="5" t="s">
        <v>363</v>
      </c>
      <c r="N4" s="5" t="s">
        <v>214</v>
      </c>
      <c r="O4" s="5">
        <v>0.13350000000000001</v>
      </c>
      <c r="P4" s="44"/>
      <c r="Q4" s="44" t="s">
        <v>364</v>
      </c>
      <c r="R4" s="5" t="s">
        <v>55</v>
      </c>
      <c r="S4" s="5" t="s">
        <v>269</v>
      </c>
      <c r="T4" s="5">
        <v>99</v>
      </c>
      <c r="U4" s="5">
        <v>20</v>
      </c>
    </row>
    <row r="5" spans="1:21" x14ac:dyDescent="0.2">
      <c r="A5">
        <v>8001502</v>
      </c>
      <c r="B5" t="s">
        <v>329</v>
      </c>
      <c r="C5">
        <v>0.13350000000000001</v>
      </c>
      <c r="D5" t="s">
        <v>214</v>
      </c>
      <c r="F5" t="s">
        <v>55</v>
      </c>
      <c r="G5">
        <v>0</v>
      </c>
      <c r="H5">
        <v>0</v>
      </c>
      <c r="I5" t="s">
        <v>56</v>
      </c>
      <c r="J5" t="s">
        <v>56</v>
      </c>
      <c r="K5" t="s">
        <v>56</v>
      </c>
      <c r="L5">
        <v>81200</v>
      </c>
      <c r="M5" t="s">
        <v>365</v>
      </c>
      <c r="N5" t="s">
        <v>214</v>
      </c>
      <c r="O5">
        <v>0.13350000000000001</v>
      </c>
      <c r="Q5" s="19" t="s">
        <v>364</v>
      </c>
      <c r="R5" t="s">
        <v>55</v>
      </c>
      <c r="S5" t="s">
        <v>269</v>
      </c>
      <c r="T5">
        <v>99</v>
      </c>
      <c r="U5">
        <v>20</v>
      </c>
    </row>
    <row r="6" spans="1:21" x14ac:dyDescent="0.2">
      <c r="A6">
        <v>8001503</v>
      </c>
      <c r="B6" t="s">
        <v>271</v>
      </c>
      <c r="C6">
        <v>0.13350000000000001</v>
      </c>
      <c r="D6" t="s">
        <v>214</v>
      </c>
      <c r="F6" t="s">
        <v>55</v>
      </c>
      <c r="G6">
        <v>0</v>
      </c>
      <c r="H6">
        <v>0</v>
      </c>
      <c r="I6" t="s">
        <v>56</v>
      </c>
      <c r="J6" t="s">
        <v>56</v>
      </c>
      <c r="K6" t="s">
        <v>56</v>
      </c>
      <c r="L6">
        <v>22000</v>
      </c>
      <c r="M6" t="s">
        <v>365</v>
      </c>
      <c r="N6" t="s">
        <v>214</v>
      </c>
      <c r="O6">
        <v>0.13350000000000001</v>
      </c>
      <c r="Q6" s="19" t="s">
        <v>364</v>
      </c>
      <c r="R6" t="s">
        <v>55</v>
      </c>
      <c r="S6" t="s">
        <v>269</v>
      </c>
      <c r="T6">
        <v>99</v>
      </c>
      <c r="U6">
        <v>20</v>
      </c>
    </row>
    <row r="7" spans="1:21" x14ac:dyDescent="0.2">
      <c r="A7">
        <v>8001504</v>
      </c>
      <c r="B7" t="s">
        <v>273</v>
      </c>
      <c r="C7">
        <v>0.13350000000000001</v>
      </c>
      <c r="D7" t="s">
        <v>214</v>
      </c>
      <c r="F7" t="s">
        <v>55</v>
      </c>
      <c r="G7">
        <v>0</v>
      </c>
      <c r="H7">
        <v>100</v>
      </c>
      <c r="I7" t="s">
        <v>56</v>
      </c>
      <c r="J7" t="s">
        <v>56</v>
      </c>
      <c r="K7" t="s">
        <v>56</v>
      </c>
      <c r="L7">
        <v>100000</v>
      </c>
      <c r="M7" t="s">
        <v>363</v>
      </c>
      <c r="N7" t="s">
        <v>214</v>
      </c>
      <c r="O7">
        <v>0.13350000000000001</v>
      </c>
      <c r="Q7" s="19" t="s">
        <v>364</v>
      </c>
      <c r="R7" t="s">
        <v>55</v>
      </c>
      <c r="S7" t="s">
        <v>269</v>
      </c>
      <c r="T7">
        <v>99</v>
      </c>
      <c r="U7">
        <v>20</v>
      </c>
    </row>
    <row r="8" spans="1:21" x14ac:dyDescent="0.2">
      <c r="A8">
        <v>8001505</v>
      </c>
      <c r="B8" t="s">
        <v>274</v>
      </c>
      <c r="C8">
        <v>0.13350000000000001</v>
      </c>
      <c r="D8" t="s">
        <v>214</v>
      </c>
      <c r="F8" t="s">
        <v>55</v>
      </c>
      <c r="G8">
        <v>0</v>
      </c>
      <c r="H8">
        <v>100</v>
      </c>
      <c r="I8" t="s">
        <v>56</v>
      </c>
      <c r="J8" t="s">
        <v>56</v>
      </c>
      <c r="K8" t="s">
        <v>56</v>
      </c>
      <c r="L8">
        <v>400000</v>
      </c>
      <c r="M8" t="s">
        <v>363</v>
      </c>
      <c r="N8" t="s">
        <v>214</v>
      </c>
      <c r="O8">
        <v>0.13350000000000001</v>
      </c>
      <c r="Q8" s="19" t="s">
        <v>364</v>
      </c>
      <c r="R8" t="s">
        <v>55</v>
      </c>
      <c r="S8" t="s">
        <v>269</v>
      </c>
      <c r="T8">
        <v>99</v>
      </c>
      <c r="U8">
        <v>20</v>
      </c>
    </row>
    <row r="9" spans="1:21" x14ac:dyDescent="0.2">
      <c r="A9">
        <v>8001506</v>
      </c>
      <c r="B9" t="s">
        <v>270</v>
      </c>
      <c r="C9">
        <v>0.13350000000000001</v>
      </c>
      <c r="D9" t="s">
        <v>214</v>
      </c>
      <c r="F9" t="s">
        <v>55</v>
      </c>
      <c r="G9">
        <v>0</v>
      </c>
      <c r="H9">
        <v>100</v>
      </c>
      <c r="I9" t="s">
        <v>56</v>
      </c>
      <c r="J9" t="s">
        <v>56</v>
      </c>
      <c r="K9" t="s">
        <v>56</v>
      </c>
      <c r="L9">
        <v>950000</v>
      </c>
      <c r="M9" t="s">
        <v>363</v>
      </c>
      <c r="N9" t="s">
        <v>214</v>
      </c>
      <c r="O9">
        <v>0.13350000000000001</v>
      </c>
      <c r="Q9" s="19" t="s">
        <v>364</v>
      </c>
      <c r="R9" t="s">
        <v>55</v>
      </c>
      <c r="S9" t="s">
        <v>269</v>
      </c>
      <c r="T9">
        <v>99</v>
      </c>
      <c r="U9">
        <v>20</v>
      </c>
    </row>
    <row r="10" spans="1:21" x14ac:dyDescent="0.2">
      <c r="A10">
        <v>8001507</v>
      </c>
      <c r="B10" t="s">
        <v>330</v>
      </c>
      <c r="C10">
        <v>0.13350000000000001</v>
      </c>
      <c r="D10" t="s">
        <v>214</v>
      </c>
      <c r="F10" t="s">
        <v>55</v>
      </c>
      <c r="G10">
        <v>0</v>
      </c>
      <c r="H10">
        <v>0</v>
      </c>
      <c r="I10" t="s">
        <v>56</v>
      </c>
      <c r="J10" t="s">
        <v>56</v>
      </c>
      <c r="K10" t="s">
        <v>56</v>
      </c>
      <c r="L10">
        <v>185000</v>
      </c>
      <c r="M10" t="s">
        <v>365</v>
      </c>
      <c r="N10" t="s">
        <v>214</v>
      </c>
      <c r="O10">
        <v>0.13350000000000001</v>
      </c>
      <c r="Q10" s="19" t="s">
        <v>364</v>
      </c>
      <c r="R10" t="s">
        <v>55</v>
      </c>
      <c r="S10" t="s">
        <v>269</v>
      </c>
      <c r="T10">
        <v>99</v>
      </c>
      <c r="U10">
        <v>20</v>
      </c>
    </row>
    <row r="11" spans="1:21" x14ac:dyDescent="0.2">
      <c r="A11">
        <v>8003401</v>
      </c>
      <c r="B11" t="s">
        <v>270</v>
      </c>
      <c r="C11">
        <v>14.1638</v>
      </c>
      <c r="D11" t="s">
        <v>214</v>
      </c>
      <c r="F11" t="s">
        <v>55</v>
      </c>
      <c r="G11">
        <v>0</v>
      </c>
      <c r="H11">
        <v>100</v>
      </c>
      <c r="I11" t="s">
        <v>56</v>
      </c>
      <c r="J11" t="s">
        <v>56</v>
      </c>
      <c r="K11" t="s">
        <v>56</v>
      </c>
      <c r="L11">
        <v>1000000</v>
      </c>
      <c r="M11" t="s">
        <v>363</v>
      </c>
      <c r="N11" t="s">
        <v>214</v>
      </c>
      <c r="O11">
        <v>14.1638</v>
      </c>
      <c r="Q11" s="19" t="s">
        <v>364</v>
      </c>
      <c r="R11" t="s">
        <v>55</v>
      </c>
      <c r="S11" t="s">
        <v>269</v>
      </c>
      <c r="T11">
        <v>99</v>
      </c>
      <c r="U11">
        <v>20</v>
      </c>
    </row>
    <row r="12" spans="1:21" x14ac:dyDescent="0.2">
      <c r="A12">
        <v>8003402</v>
      </c>
      <c r="B12" t="s">
        <v>274</v>
      </c>
      <c r="C12">
        <v>1.214</v>
      </c>
      <c r="D12" t="s">
        <v>214</v>
      </c>
      <c r="F12" t="s">
        <v>55</v>
      </c>
      <c r="G12">
        <v>0</v>
      </c>
      <c r="H12">
        <v>100</v>
      </c>
      <c r="I12" t="s">
        <v>56</v>
      </c>
      <c r="J12" t="s">
        <v>56</v>
      </c>
      <c r="K12" t="s">
        <v>56</v>
      </c>
      <c r="L12">
        <v>500000</v>
      </c>
      <c r="M12" t="s">
        <v>363</v>
      </c>
      <c r="N12" t="s">
        <v>214</v>
      </c>
      <c r="O12">
        <v>1.214</v>
      </c>
      <c r="Q12" s="19" t="s">
        <v>364</v>
      </c>
      <c r="R12" t="s">
        <v>55</v>
      </c>
      <c r="S12" t="s">
        <v>269</v>
      </c>
      <c r="T12">
        <v>99</v>
      </c>
      <c r="U12">
        <v>20</v>
      </c>
    </row>
    <row r="13" spans="1:21" x14ac:dyDescent="0.2">
      <c r="A13">
        <v>8003403</v>
      </c>
      <c r="B13" t="s">
        <v>280</v>
      </c>
      <c r="C13">
        <v>1.012</v>
      </c>
      <c r="D13" t="s">
        <v>214</v>
      </c>
      <c r="F13" t="s">
        <v>55</v>
      </c>
      <c r="G13">
        <v>0</v>
      </c>
      <c r="H13">
        <v>100</v>
      </c>
      <c r="I13" t="s">
        <v>56</v>
      </c>
      <c r="J13" t="s">
        <v>56</v>
      </c>
      <c r="K13" t="s">
        <v>56</v>
      </c>
      <c r="L13">
        <v>300000</v>
      </c>
      <c r="M13" t="s">
        <v>363</v>
      </c>
      <c r="N13" t="s">
        <v>214</v>
      </c>
      <c r="O13">
        <v>1.012</v>
      </c>
      <c r="Q13" s="19" t="s">
        <v>364</v>
      </c>
      <c r="R13" t="s">
        <v>55</v>
      </c>
      <c r="S13" t="s">
        <v>269</v>
      </c>
      <c r="T13">
        <v>99</v>
      </c>
      <c r="U13">
        <v>20</v>
      </c>
    </row>
    <row r="14" spans="1:21" x14ac:dyDescent="0.2">
      <c r="A14">
        <v>8003404</v>
      </c>
      <c r="B14" t="s">
        <v>273</v>
      </c>
      <c r="C14">
        <v>0.80940000000000001</v>
      </c>
      <c r="D14" t="s">
        <v>214</v>
      </c>
      <c r="F14" t="s">
        <v>55</v>
      </c>
      <c r="G14">
        <v>0</v>
      </c>
      <c r="H14">
        <v>100</v>
      </c>
      <c r="I14" t="s">
        <v>56</v>
      </c>
      <c r="J14" t="s">
        <v>56</v>
      </c>
      <c r="K14" t="s">
        <v>56</v>
      </c>
      <c r="L14">
        <v>100000</v>
      </c>
      <c r="M14" t="s">
        <v>363</v>
      </c>
      <c r="N14" t="s">
        <v>214</v>
      </c>
      <c r="O14">
        <v>0.80940000000000001</v>
      </c>
      <c r="Q14" s="19" t="s">
        <v>364</v>
      </c>
      <c r="R14" t="s">
        <v>55</v>
      </c>
      <c r="S14" t="s">
        <v>269</v>
      </c>
      <c r="T14">
        <v>99</v>
      </c>
      <c r="U14">
        <v>20</v>
      </c>
    </row>
    <row r="15" spans="1:21" x14ac:dyDescent="0.2">
      <c r="A15">
        <v>8003405</v>
      </c>
      <c r="B15" t="s">
        <v>277</v>
      </c>
      <c r="C15">
        <v>2.8328000000000002</v>
      </c>
      <c r="D15" t="s">
        <v>214</v>
      </c>
      <c r="F15" t="s">
        <v>55</v>
      </c>
      <c r="G15">
        <v>0</v>
      </c>
      <c r="H15">
        <v>0</v>
      </c>
      <c r="I15" t="s">
        <v>56</v>
      </c>
      <c r="J15" t="s">
        <v>56</v>
      </c>
      <c r="K15" t="s">
        <v>56</v>
      </c>
      <c r="L15">
        <v>12000</v>
      </c>
      <c r="M15" t="s">
        <v>365</v>
      </c>
      <c r="N15" t="s">
        <v>214</v>
      </c>
      <c r="O15">
        <v>2.8328000000000002</v>
      </c>
      <c r="Q15" s="19" t="s">
        <v>364</v>
      </c>
      <c r="R15" t="s">
        <v>55</v>
      </c>
      <c r="S15" t="s">
        <v>269</v>
      </c>
      <c r="T15">
        <v>99</v>
      </c>
      <c r="U15">
        <v>20</v>
      </c>
    </row>
    <row r="16" spans="1:21" x14ac:dyDescent="0.2">
      <c r="A16">
        <v>8003901</v>
      </c>
      <c r="B16" t="s">
        <v>285</v>
      </c>
      <c r="C16">
        <v>3.2374000000000001</v>
      </c>
      <c r="D16" t="s">
        <v>214</v>
      </c>
      <c r="F16" t="s">
        <v>55</v>
      </c>
      <c r="G16">
        <v>0</v>
      </c>
      <c r="H16">
        <v>0</v>
      </c>
      <c r="I16" t="s">
        <v>56</v>
      </c>
      <c r="J16" t="s">
        <v>56</v>
      </c>
      <c r="K16" t="s">
        <v>56</v>
      </c>
      <c r="L16">
        <v>30875</v>
      </c>
      <c r="M16" t="s">
        <v>366</v>
      </c>
      <c r="N16" t="s">
        <v>214</v>
      </c>
      <c r="O16">
        <v>3.2374000000000001</v>
      </c>
      <c r="Q16" s="19" t="s">
        <v>364</v>
      </c>
      <c r="R16" t="s">
        <v>55</v>
      </c>
      <c r="S16" t="s">
        <v>269</v>
      </c>
      <c r="T16">
        <v>99</v>
      </c>
      <c r="U16">
        <v>20</v>
      </c>
    </row>
    <row r="17" spans="1:21" x14ac:dyDescent="0.2">
      <c r="A17">
        <v>8003902</v>
      </c>
      <c r="B17" t="s">
        <v>275</v>
      </c>
      <c r="C17">
        <v>4.8562000000000003</v>
      </c>
      <c r="D17" t="s">
        <v>214</v>
      </c>
      <c r="F17" t="s">
        <v>55</v>
      </c>
      <c r="G17">
        <v>0</v>
      </c>
      <c r="H17">
        <v>0</v>
      </c>
      <c r="I17" t="s">
        <v>56</v>
      </c>
      <c r="J17" t="s">
        <v>56</v>
      </c>
      <c r="K17" t="s">
        <v>56</v>
      </c>
      <c r="L17">
        <v>30875</v>
      </c>
      <c r="M17" t="s">
        <v>366</v>
      </c>
      <c r="N17" t="s">
        <v>214</v>
      </c>
      <c r="O17">
        <v>4.8562000000000003</v>
      </c>
      <c r="Q17" s="19" t="s">
        <v>364</v>
      </c>
      <c r="R17" t="s">
        <v>55</v>
      </c>
      <c r="S17" t="s">
        <v>269</v>
      </c>
      <c r="T17">
        <v>99</v>
      </c>
      <c r="U17">
        <v>20</v>
      </c>
    </row>
    <row r="18" spans="1:21" x14ac:dyDescent="0.2">
      <c r="A18">
        <v>8003903</v>
      </c>
      <c r="B18" t="s">
        <v>271</v>
      </c>
      <c r="C18">
        <v>1.6187</v>
      </c>
      <c r="D18" t="s">
        <v>214</v>
      </c>
      <c r="F18" t="s">
        <v>55</v>
      </c>
      <c r="G18">
        <v>0</v>
      </c>
      <c r="H18">
        <v>100</v>
      </c>
      <c r="I18" t="s">
        <v>56</v>
      </c>
      <c r="J18" t="s">
        <v>56</v>
      </c>
      <c r="K18" t="s">
        <v>56</v>
      </c>
      <c r="L18">
        <v>27170</v>
      </c>
      <c r="M18" t="s">
        <v>366</v>
      </c>
      <c r="N18" t="s">
        <v>214</v>
      </c>
      <c r="O18">
        <v>1.6187</v>
      </c>
      <c r="Q18" s="19" t="s">
        <v>364</v>
      </c>
      <c r="R18" t="s">
        <v>55</v>
      </c>
      <c r="S18" t="s">
        <v>269</v>
      </c>
      <c r="T18">
        <v>99</v>
      </c>
      <c r="U18">
        <v>20</v>
      </c>
    </row>
    <row r="19" spans="1:21" x14ac:dyDescent="0.2">
      <c r="A19">
        <v>8003904</v>
      </c>
      <c r="B19" t="s">
        <v>283</v>
      </c>
      <c r="C19">
        <v>0.60699999999999998</v>
      </c>
      <c r="D19" t="s">
        <v>214</v>
      </c>
      <c r="F19" t="s">
        <v>55</v>
      </c>
      <c r="G19">
        <v>0</v>
      </c>
      <c r="H19">
        <v>100</v>
      </c>
      <c r="I19" t="s">
        <v>56</v>
      </c>
      <c r="J19" t="s">
        <v>56</v>
      </c>
      <c r="K19" t="s">
        <v>56</v>
      </c>
      <c r="L19">
        <v>2.4700000000000002</v>
      </c>
      <c r="M19" t="s">
        <v>268</v>
      </c>
      <c r="N19" t="s">
        <v>214</v>
      </c>
      <c r="O19">
        <v>0.60699999999999998</v>
      </c>
      <c r="Q19" s="19" t="s">
        <v>364</v>
      </c>
      <c r="R19" t="s">
        <v>55</v>
      </c>
      <c r="S19" t="s">
        <v>269</v>
      </c>
      <c r="T19">
        <v>99</v>
      </c>
      <c r="U19">
        <v>20</v>
      </c>
    </row>
    <row r="20" spans="1:21" x14ac:dyDescent="0.2">
      <c r="A20">
        <v>8003905</v>
      </c>
      <c r="B20" t="s">
        <v>343</v>
      </c>
      <c r="C20">
        <v>0.30399999999999999</v>
      </c>
      <c r="D20" t="s">
        <v>214</v>
      </c>
      <c r="F20" t="s">
        <v>55</v>
      </c>
      <c r="G20">
        <v>0</v>
      </c>
      <c r="H20">
        <v>100</v>
      </c>
      <c r="I20" t="s">
        <v>56</v>
      </c>
      <c r="J20" t="s">
        <v>56</v>
      </c>
      <c r="K20" t="s">
        <v>56</v>
      </c>
      <c r="L20">
        <v>1.2350000000000001</v>
      </c>
      <c r="M20" t="s">
        <v>268</v>
      </c>
      <c r="N20" t="s">
        <v>214</v>
      </c>
      <c r="O20">
        <v>0.30399999999999999</v>
      </c>
      <c r="Q20" s="19" t="s">
        <v>364</v>
      </c>
      <c r="R20" t="s">
        <v>55</v>
      </c>
      <c r="S20" t="s">
        <v>269</v>
      </c>
      <c r="T20">
        <v>99</v>
      </c>
      <c r="U20">
        <v>20</v>
      </c>
    </row>
    <row r="21" spans="1:21" x14ac:dyDescent="0.2">
      <c r="A21">
        <v>8003906</v>
      </c>
      <c r="B21" t="s">
        <v>276</v>
      </c>
      <c r="C21">
        <v>0.80940000000000001</v>
      </c>
      <c r="D21" t="s">
        <v>214</v>
      </c>
      <c r="F21" t="s">
        <v>55</v>
      </c>
      <c r="G21">
        <v>0</v>
      </c>
      <c r="H21">
        <v>100</v>
      </c>
      <c r="I21" t="s">
        <v>56</v>
      </c>
      <c r="J21" t="s">
        <v>56</v>
      </c>
      <c r="K21" t="s">
        <v>56</v>
      </c>
      <c r="L21">
        <v>308750</v>
      </c>
      <c r="M21" t="s">
        <v>363</v>
      </c>
      <c r="N21" t="s">
        <v>214</v>
      </c>
      <c r="O21">
        <v>0.80940000000000001</v>
      </c>
      <c r="Q21" s="19" t="s">
        <v>364</v>
      </c>
      <c r="R21" t="s">
        <v>55</v>
      </c>
      <c r="S21" t="s">
        <v>269</v>
      </c>
      <c r="T21">
        <v>99</v>
      </c>
      <c r="U21">
        <v>20</v>
      </c>
    </row>
    <row r="22" spans="1:21" x14ac:dyDescent="0.2">
      <c r="A22">
        <v>8004101</v>
      </c>
      <c r="B22" t="s">
        <v>276</v>
      </c>
      <c r="C22">
        <v>16.187200000000001</v>
      </c>
      <c r="D22" t="s">
        <v>214</v>
      </c>
      <c r="E22" s="19">
        <v>42080</v>
      </c>
      <c r="F22" t="s">
        <v>55</v>
      </c>
      <c r="G22">
        <v>0</v>
      </c>
      <c r="H22">
        <v>100</v>
      </c>
      <c r="I22" t="s">
        <v>56</v>
      </c>
      <c r="J22" t="s">
        <v>56</v>
      </c>
      <c r="K22" t="s">
        <v>56</v>
      </c>
      <c r="L22">
        <v>185250</v>
      </c>
      <c r="M22" t="s">
        <v>363</v>
      </c>
      <c r="N22" t="s">
        <v>214</v>
      </c>
      <c r="O22">
        <v>16.187200000000001</v>
      </c>
      <c r="P22" s="19">
        <v>42217</v>
      </c>
      <c r="Q22" s="19" t="s">
        <v>364</v>
      </c>
      <c r="R22" t="s">
        <v>55</v>
      </c>
      <c r="S22" t="s">
        <v>269</v>
      </c>
      <c r="T22">
        <v>99</v>
      </c>
      <c r="U22">
        <v>20</v>
      </c>
    </row>
    <row r="23" spans="1:21" x14ac:dyDescent="0.2">
      <c r="A23">
        <v>8004102</v>
      </c>
      <c r="B23" t="s">
        <v>283</v>
      </c>
      <c r="C23">
        <v>8.0936000000000003</v>
      </c>
      <c r="D23" t="s">
        <v>214</v>
      </c>
      <c r="E23" s="19">
        <v>42080</v>
      </c>
      <c r="F23" t="s">
        <v>55</v>
      </c>
      <c r="G23">
        <v>0</v>
      </c>
      <c r="H23">
        <v>100</v>
      </c>
      <c r="I23" t="s">
        <v>56</v>
      </c>
      <c r="J23" t="s">
        <v>56</v>
      </c>
      <c r="K23" t="s">
        <v>56</v>
      </c>
      <c r="L23">
        <v>1.2350000000000001</v>
      </c>
      <c r="M23" t="s">
        <v>268</v>
      </c>
      <c r="N23" t="s">
        <v>214</v>
      </c>
      <c r="O23">
        <v>8.0936000000000003</v>
      </c>
      <c r="P23" s="19">
        <v>42186</v>
      </c>
      <c r="Q23" s="19" t="s">
        <v>364</v>
      </c>
      <c r="R23" t="s">
        <v>55</v>
      </c>
      <c r="S23" t="s">
        <v>269</v>
      </c>
      <c r="T23">
        <v>99</v>
      </c>
      <c r="U23">
        <v>20</v>
      </c>
    </row>
    <row r="24" spans="1:21" x14ac:dyDescent="0.2">
      <c r="A24">
        <v>8004103</v>
      </c>
      <c r="B24" t="s">
        <v>281</v>
      </c>
      <c r="C24">
        <v>8.0936000000000003</v>
      </c>
      <c r="D24" t="s">
        <v>214</v>
      </c>
      <c r="E24" s="19">
        <v>42080</v>
      </c>
      <c r="F24" t="s">
        <v>55</v>
      </c>
      <c r="G24">
        <v>0</v>
      </c>
      <c r="H24">
        <v>100</v>
      </c>
      <c r="I24" t="s">
        <v>56</v>
      </c>
      <c r="J24" t="s">
        <v>56</v>
      </c>
      <c r="K24" t="s">
        <v>56</v>
      </c>
      <c r="L24">
        <v>1.2350000000000001</v>
      </c>
      <c r="M24" t="s">
        <v>268</v>
      </c>
      <c r="N24" t="s">
        <v>214</v>
      </c>
      <c r="O24">
        <v>8.0936000000000003</v>
      </c>
      <c r="P24" s="19">
        <v>42186</v>
      </c>
      <c r="Q24" s="19" t="s">
        <v>364</v>
      </c>
      <c r="R24" t="s">
        <v>55</v>
      </c>
      <c r="S24" t="s">
        <v>269</v>
      </c>
      <c r="T24">
        <v>99</v>
      </c>
      <c r="U24">
        <v>20</v>
      </c>
    </row>
    <row r="25" spans="1:21" x14ac:dyDescent="0.2">
      <c r="A25">
        <v>8004601</v>
      </c>
      <c r="B25" t="s">
        <v>283</v>
      </c>
      <c r="C25">
        <v>0.50590000000000002</v>
      </c>
      <c r="D25" t="s">
        <v>214</v>
      </c>
      <c r="F25" t="s">
        <v>55</v>
      </c>
      <c r="G25">
        <v>0</v>
      </c>
      <c r="H25">
        <v>100</v>
      </c>
      <c r="I25" t="s">
        <v>56</v>
      </c>
      <c r="J25" t="s">
        <v>56</v>
      </c>
      <c r="K25" t="s">
        <v>56</v>
      </c>
      <c r="L25">
        <v>98800</v>
      </c>
      <c r="M25" t="s">
        <v>363</v>
      </c>
      <c r="N25" t="s">
        <v>214</v>
      </c>
      <c r="O25">
        <v>0.50590000000000002</v>
      </c>
      <c r="Q25" s="19" t="s">
        <v>364</v>
      </c>
      <c r="R25" t="s">
        <v>55</v>
      </c>
      <c r="S25" t="s">
        <v>269</v>
      </c>
      <c r="T25">
        <v>99</v>
      </c>
      <c r="U25">
        <v>20</v>
      </c>
    </row>
    <row r="26" spans="1:21" x14ac:dyDescent="0.2">
      <c r="A26">
        <v>8004602</v>
      </c>
      <c r="B26" t="s">
        <v>283</v>
      </c>
      <c r="C26">
        <v>0.50590000000000002</v>
      </c>
      <c r="D26" t="s">
        <v>214</v>
      </c>
      <c r="F26" t="s">
        <v>55</v>
      </c>
      <c r="G26">
        <v>0</v>
      </c>
      <c r="H26">
        <v>0</v>
      </c>
      <c r="I26" t="s">
        <v>56</v>
      </c>
      <c r="J26" t="s">
        <v>56</v>
      </c>
      <c r="K26" t="s">
        <v>56</v>
      </c>
      <c r="L26">
        <v>98800</v>
      </c>
      <c r="M26" t="s">
        <v>365</v>
      </c>
      <c r="N26" t="s">
        <v>214</v>
      </c>
      <c r="O26">
        <v>0.50590000000000002</v>
      </c>
      <c r="Q26" s="19" t="s">
        <v>364</v>
      </c>
      <c r="R26" t="s">
        <v>55</v>
      </c>
      <c r="S26" t="s">
        <v>269</v>
      </c>
      <c r="T26">
        <v>99</v>
      </c>
      <c r="U26">
        <v>20</v>
      </c>
    </row>
    <row r="27" spans="1:21" x14ac:dyDescent="0.2">
      <c r="A27">
        <v>8004603</v>
      </c>
      <c r="B27" t="s">
        <v>281</v>
      </c>
      <c r="C27">
        <v>1.0117</v>
      </c>
      <c r="D27" t="s">
        <v>214</v>
      </c>
      <c r="F27" t="s">
        <v>55</v>
      </c>
      <c r="G27">
        <v>0</v>
      </c>
      <c r="H27">
        <v>100</v>
      </c>
      <c r="I27" t="s">
        <v>56</v>
      </c>
      <c r="J27" t="s">
        <v>56</v>
      </c>
      <c r="K27" t="s">
        <v>56</v>
      </c>
      <c r="L27">
        <v>148200</v>
      </c>
      <c r="M27" t="s">
        <v>363</v>
      </c>
      <c r="N27" t="s">
        <v>214</v>
      </c>
      <c r="O27">
        <v>1.0117</v>
      </c>
      <c r="Q27" s="19" t="s">
        <v>364</v>
      </c>
      <c r="R27" t="s">
        <v>55</v>
      </c>
      <c r="S27" t="s">
        <v>269</v>
      </c>
      <c r="T27">
        <v>99</v>
      </c>
      <c r="U27">
        <v>20</v>
      </c>
    </row>
    <row r="28" spans="1:21" x14ac:dyDescent="0.2">
      <c r="A28">
        <v>8004801</v>
      </c>
      <c r="B28" t="s">
        <v>274</v>
      </c>
      <c r="C28">
        <v>4.0468000000000002</v>
      </c>
      <c r="D28" t="s">
        <v>214</v>
      </c>
      <c r="F28" t="s">
        <v>55</v>
      </c>
      <c r="G28">
        <v>0</v>
      </c>
      <c r="H28">
        <v>100</v>
      </c>
      <c r="I28" t="s">
        <v>56</v>
      </c>
      <c r="J28" t="s">
        <v>56</v>
      </c>
      <c r="K28" t="s">
        <v>56</v>
      </c>
      <c r="L28">
        <v>123500</v>
      </c>
      <c r="M28" t="s">
        <v>363</v>
      </c>
      <c r="N28" t="s">
        <v>214</v>
      </c>
      <c r="O28">
        <v>4.0468000000000002</v>
      </c>
      <c r="Q28" s="19" t="s">
        <v>364</v>
      </c>
      <c r="R28" t="s">
        <v>55</v>
      </c>
      <c r="S28" t="s">
        <v>269</v>
      </c>
      <c r="T28">
        <v>99</v>
      </c>
      <c r="U28">
        <v>20</v>
      </c>
    </row>
    <row r="29" spans="1:21" x14ac:dyDescent="0.2">
      <c r="A29">
        <v>8004802</v>
      </c>
      <c r="B29" t="s">
        <v>331</v>
      </c>
      <c r="C29">
        <v>0.80940000000000001</v>
      </c>
      <c r="D29" t="s">
        <v>214</v>
      </c>
      <c r="F29" t="s">
        <v>55</v>
      </c>
      <c r="G29">
        <v>0</v>
      </c>
      <c r="H29">
        <v>0</v>
      </c>
      <c r="I29" t="s">
        <v>56</v>
      </c>
      <c r="J29" t="s">
        <v>56</v>
      </c>
      <c r="K29" t="s">
        <v>56</v>
      </c>
      <c r="L29">
        <v>29640</v>
      </c>
      <c r="M29" t="s">
        <v>365</v>
      </c>
      <c r="N29" t="s">
        <v>214</v>
      </c>
      <c r="O29">
        <v>0.80940000000000001</v>
      </c>
      <c r="Q29" s="19" t="s">
        <v>364</v>
      </c>
      <c r="R29" t="s">
        <v>55</v>
      </c>
      <c r="S29" t="s">
        <v>269</v>
      </c>
      <c r="T29">
        <v>99</v>
      </c>
      <c r="U29">
        <v>20</v>
      </c>
    </row>
    <row r="30" spans="1:21" x14ac:dyDescent="0.2">
      <c r="A30">
        <v>8004803</v>
      </c>
      <c r="B30" t="s">
        <v>278</v>
      </c>
      <c r="C30">
        <v>1.214</v>
      </c>
      <c r="D30" t="s">
        <v>214</v>
      </c>
      <c r="F30" t="s">
        <v>55</v>
      </c>
      <c r="G30">
        <v>0</v>
      </c>
      <c r="H30">
        <v>100</v>
      </c>
      <c r="I30" t="s">
        <v>56</v>
      </c>
      <c r="J30" t="s">
        <v>56</v>
      </c>
      <c r="K30" t="s">
        <v>56</v>
      </c>
      <c r="L30">
        <v>1</v>
      </c>
      <c r="M30" t="s">
        <v>268</v>
      </c>
      <c r="N30" t="s">
        <v>214</v>
      </c>
      <c r="O30">
        <v>1.214</v>
      </c>
      <c r="Q30" s="19" t="s">
        <v>364</v>
      </c>
      <c r="R30" t="s">
        <v>55</v>
      </c>
      <c r="S30" t="s">
        <v>269</v>
      </c>
      <c r="T30">
        <v>99</v>
      </c>
      <c r="U30">
        <v>20</v>
      </c>
    </row>
    <row r="31" spans="1:21" x14ac:dyDescent="0.2">
      <c r="A31">
        <v>8004804</v>
      </c>
      <c r="B31" t="s">
        <v>287</v>
      </c>
      <c r="C31">
        <v>4.0468000000000002</v>
      </c>
      <c r="D31" t="s">
        <v>214</v>
      </c>
      <c r="F31" t="s">
        <v>55</v>
      </c>
      <c r="G31">
        <v>0</v>
      </c>
      <c r="H31">
        <v>100</v>
      </c>
      <c r="I31" t="s">
        <v>56</v>
      </c>
      <c r="J31" t="s">
        <v>56</v>
      </c>
      <c r="K31" t="s">
        <v>56</v>
      </c>
      <c r="L31">
        <v>123500</v>
      </c>
      <c r="M31" t="s">
        <v>363</v>
      </c>
      <c r="N31" t="s">
        <v>214</v>
      </c>
      <c r="O31">
        <v>4.0468000000000002</v>
      </c>
      <c r="Q31" s="19" t="s">
        <v>364</v>
      </c>
      <c r="R31" t="s">
        <v>55</v>
      </c>
      <c r="S31" t="s">
        <v>269</v>
      </c>
      <c r="T31">
        <v>99</v>
      </c>
      <c r="U31">
        <v>20</v>
      </c>
    </row>
    <row r="32" spans="1:21" x14ac:dyDescent="0.2">
      <c r="A32">
        <v>8004901</v>
      </c>
      <c r="B32" t="s">
        <v>270</v>
      </c>
      <c r="C32">
        <v>6.07</v>
      </c>
      <c r="D32" t="s">
        <v>214</v>
      </c>
      <c r="E32" s="19">
        <v>42093</v>
      </c>
      <c r="F32" t="s">
        <v>55</v>
      </c>
      <c r="G32">
        <v>0</v>
      </c>
      <c r="H32">
        <v>100</v>
      </c>
      <c r="I32" t="s">
        <v>56</v>
      </c>
      <c r="J32" t="s">
        <v>56</v>
      </c>
      <c r="K32" t="s">
        <v>56</v>
      </c>
      <c r="L32">
        <v>864500</v>
      </c>
      <c r="M32" t="s">
        <v>363</v>
      </c>
      <c r="N32" t="s">
        <v>214</v>
      </c>
      <c r="O32">
        <v>6.07</v>
      </c>
      <c r="P32" s="19">
        <v>42252</v>
      </c>
      <c r="Q32" s="19" t="s">
        <v>364</v>
      </c>
      <c r="R32" t="s">
        <v>55</v>
      </c>
      <c r="S32" t="s">
        <v>269</v>
      </c>
      <c r="T32">
        <v>99</v>
      </c>
      <c r="U32">
        <v>20</v>
      </c>
    </row>
    <row r="33" spans="1:21" x14ac:dyDescent="0.2">
      <c r="A33">
        <v>8005003</v>
      </c>
      <c r="B33" t="s">
        <v>282</v>
      </c>
      <c r="C33">
        <v>3.2374000000000001</v>
      </c>
      <c r="D33" t="s">
        <v>214</v>
      </c>
      <c r="F33" t="s">
        <v>55</v>
      </c>
      <c r="G33">
        <v>0</v>
      </c>
      <c r="H33">
        <v>0</v>
      </c>
      <c r="I33" t="s">
        <v>56</v>
      </c>
      <c r="J33" t="s">
        <v>56</v>
      </c>
      <c r="K33" t="s">
        <v>56</v>
      </c>
      <c r="L33">
        <v>36800</v>
      </c>
      <c r="M33" t="s">
        <v>365</v>
      </c>
      <c r="N33" t="s">
        <v>214</v>
      </c>
      <c r="O33">
        <v>3.2374000000000001</v>
      </c>
      <c r="Q33" s="19" t="s">
        <v>367</v>
      </c>
      <c r="R33" t="s">
        <v>55</v>
      </c>
      <c r="S33" t="s">
        <v>269</v>
      </c>
      <c r="T33">
        <v>99</v>
      </c>
      <c r="U33">
        <v>20</v>
      </c>
    </row>
    <row r="34" spans="1:21" x14ac:dyDescent="0.2">
      <c r="A34">
        <v>8005004</v>
      </c>
      <c r="B34" t="s">
        <v>267</v>
      </c>
      <c r="C34">
        <v>2.4281000000000001</v>
      </c>
      <c r="D34" t="s">
        <v>214</v>
      </c>
      <c r="F34" t="s">
        <v>55</v>
      </c>
      <c r="G34">
        <v>0</v>
      </c>
      <c r="H34">
        <v>0</v>
      </c>
      <c r="I34" t="s">
        <v>56</v>
      </c>
      <c r="J34" t="s">
        <v>56</v>
      </c>
      <c r="K34" t="s">
        <v>56</v>
      </c>
      <c r="L34">
        <v>36800</v>
      </c>
      <c r="M34" t="s">
        <v>365</v>
      </c>
      <c r="N34" t="s">
        <v>214</v>
      </c>
      <c r="O34">
        <v>2.4281000000000001</v>
      </c>
      <c r="Q34" s="19" t="s">
        <v>367</v>
      </c>
      <c r="R34" t="s">
        <v>55</v>
      </c>
      <c r="S34" t="s">
        <v>269</v>
      </c>
      <c r="T34">
        <v>99</v>
      </c>
      <c r="U34">
        <v>20</v>
      </c>
    </row>
    <row r="35" spans="1:21" x14ac:dyDescent="0.2">
      <c r="A35">
        <v>8005101</v>
      </c>
      <c r="B35" t="s">
        <v>275</v>
      </c>
      <c r="C35">
        <v>2.4281000000000001</v>
      </c>
      <c r="D35" t="s">
        <v>214</v>
      </c>
      <c r="E35" s="19">
        <v>42088</v>
      </c>
      <c r="F35" t="s">
        <v>55</v>
      </c>
      <c r="G35">
        <v>0</v>
      </c>
      <c r="H35">
        <v>0</v>
      </c>
      <c r="I35" t="s">
        <v>56</v>
      </c>
      <c r="J35" t="s">
        <v>56</v>
      </c>
      <c r="K35" t="s">
        <v>56</v>
      </c>
      <c r="L35">
        <v>37050</v>
      </c>
      <c r="M35" t="s">
        <v>365</v>
      </c>
      <c r="N35" t="s">
        <v>214</v>
      </c>
      <c r="O35">
        <v>2.4281000000000001</v>
      </c>
      <c r="P35" s="19">
        <v>42201</v>
      </c>
      <c r="Q35" s="19" t="s">
        <v>364</v>
      </c>
      <c r="R35" t="s">
        <v>55</v>
      </c>
      <c r="S35" t="s">
        <v>269</v>
      </c>
      <c r="T35">
        <v>99</v>
      </c>
      <c r="U35">
        <v>20</v>
      </c>
    </row>
    <row r="36" spans="1:21" x14ac:dyDescent="0.2">
      <c r="A36">
        <v>8005401</v>
      </c>
      <c r="B36" t="s">
        <v>280</v>
      </c>
      <c r="C36">
        <v>8</v>
      </c>
      <c r="D36" t="s">
        <v>214</v>
      </c>
      <c r="E36" s="19">
        <v>42122</v>
      </c>
      <c r="F36" t="s">
        <v>55</v>
      </c>
      <c r="G36">
        <v>0</v>
      </c>
      <c r="H36">
        <v>0</v>
      </c>
      <c r="I36" t="s">
        <v>56</v>
      </c>
      <c r="J36" t="s">
        <v>56</v>
      </c>
      <c r="K36" t="s">
        <v>56</v>
      </c>
      <c r="L36">
        <v>123500</v>
      </c>
      <c r="M36" t="s">
        <v>365</v>
      </c>
      <c r="N36" t="s">
        <v>214</v>
      </c>
      <c r="O36">
        <v>8</v>
      </c>
      <c r="Q36" s="19" t="s">
        <v>364</v>
      </c>
      <c r="R36" t="s">
        <v>55</v>
      </c>
      <c r="S36" t="s">
        <v>269</v>
      </c>
      <c r="T36">
        <v>99</v>
      </c>
      <c r="U36">
        <v>20</v>
      </c>
    </row>
    <row r="37" spans="1:21" x14ac:dyDescent="0.2">
      <c r="A37">
        <v>8005402</v>
      </c>
      <c r="B37" t="s">
        <v>273</v>
      </c>
      <c r="C37">
        <v>40</v>
      </c>
      <c r="D37" t="s">
        <v>214</v>
      </c>
      <c r="E37" s="19">
        <v>42150</v>
      </c>
      <c r="F37" t="s">
        <v>55</v>
      </c>
      <c r="G37">
        <v>0</v>
      </c>
      <c r="H37">
        <v>100</v>
      </c>
      <c r="I37" t="s">
        <v>56</v>
      </c>
      <c r="J37" t="s">
        <v>56</v>
      </c>
      <c r="K37" t="s">
        <v>56</v>
      </c>
      <c r="L37">
        <v>0.41199999999999998</v>
      </c>
      <c r="M37" t="s">
        <v>268</v>
      </c>
      <c r="N37" t="s">
        <v>214</v>
      </c>
      <c r="O37">
        <v>40</v>
      </c>
      <c r="Q37" s="19" t="s">
        <v>364</v>
      </c>
      <c r="R37" t="s">
        <v>55</v>
      </c>
      <c r="S37" t="s">
        <v>269</v>
      </c>
      <c r="T37">
        <v>99</v>
      </c>
      <c r="U37">
        <v>20</v>
      </c>
    </row>
    <row r="38" spans="1:21" x14ac:dyDescent="0.2">
      <c r="A38">
        <v>8005501</v>
      </c>
      <c r="B38" t="s">
        <v>273</v>
      </c>
      <c r="C38">
        <v>16.187200000000001</v>
      </c>
      <c r="D38" t="s">
        <v>214</v>
      </c>
      <c r="F38" t="s">
        <v>55</v>
      </c>
      <c r="G38">
        <v>0</v>
      </c>
      <c r="H38">
        <v>100</v>
      </c>
      <c r="I38" t="s">
        <v>56</v>
      </c>
      <c r="J38" t="s">
        <v>56</v>
      </c>
      <c r="K38" t="s">
        <v>56</v>
      </c>
      <c r="L38">
        <v>0.247</v>
      </c>
      <c r="M38" t="s">
        <v>268</v>
      </c>
      <c r="N38" t="s">
        <v>214</v>
      </c>
      <c r="O38">
        <v>16.187200000000001</v>
      </c>
      <c r="Q38" s="19" t="s">
        <v>364</v>
      </c>
      <c r="R38" t="s">
        <v>55</v>
      </c>
      <c r="S38" t="s">
        <v>269</v>
      </c>
      <c r="T38">
        <v>99</v>
      </c>
      <c r="U38">
        <v>20</v>
      </c>
    </row>
    <row r="39" spans="1:21" x14ac:dyDescent="0.2">
      <c r="A39">
        <v>8005502</v>
      </c>
      <c r="B39" t="s">
        <v>273</v>
      </c>
      <c r="C39">
        <v>12.1404</v>
      </c>
      <c r="D39" t="s">
        <v>214</v>
      </c>
      <c r="E39" s="19">
        <v>42090</v>
      </c>
      <c r="F39" t="s">
        <v>55</v>
      </c>
      <c r="G39">
        <v>0</v>
      </c>
      <c r="H39">
        <v>100</v>
      </c>
      <c r="I39" t="s">
        <v>56</v>
      </c>
      <c r="J39" t="s">
        <v>56</v>
      </c>
      <c r="K39" t="s">
        <v>56</v>
      </c>
      <c r="L39">
        <v>0.247</v>
      </c>
      <c r="M39" t="s">
        <v>268</v>
      </c>
      <c r="N39" t="s">
        <v>214</v>
      </c>
      <c r="O39">
        <v>12.1404</v>
      </c>
      <c r="P39" s="19">
        <v>42222</v>
      </c>
      <c r="Q39" s="19" t="s">
        <v>364</v>
      </c>
      <c r="R39" t="s">
        <v>55</v>
      </c>
      <c r="S39" t="s">
        <v>269</v>
      </c>
      <c r="T39">
        <v>99</v>
      </c>
      <c r="U39">
        <v>20</v>
      </c>
    </row>
    <row r="40" spans="1:21" x14ac:dyDescent="0.2">
      <c r="A40">
        <v>8005601</v>
      </c>
      <c r="B40" t="s">
        <v>270</v>
      </c>
      <c r="C40">
        <v>2</v>
      </c>
      <c r="D40" t="s">
        <v>214</v>
      </c>
      <c r="E40" s="19">
        <v>42146</v>
      </c>
      <c r="F40" t="s">
        <v>55</v>
      </c>
      <c r="G40">
        <v>0</v>
      </c>
      <c r="H40">
        <v>100</v>
      </c>
      <c r="I40" t="s">
        <v>56</v>
      </c>
      <c r="J40" t="s">
        <v>56</v>
      </c>
      <c r="K40" t="s">
        <v>56</v>
      </c>
      <c r="L40">
        <v>691600</v>
      </c>
      <c r="M40" t="s">
        <v>363</v>
      </c>
      <c r="N40" t="s">
        <v>214</v>
      </c>
      <c r="O40">
        <v>2</v>
      </c>
      <c r="Q40" s="19" t="s">
        <v>364</v>
      </c>
      <c r="R40" t="s">
        <v>55</v>
      </c>
      <c r="S40" t="s">
        <v>269</v>
      </c>
      <c r="T40">
        <v>99</v>
      </c>
      <c r="U40">
        <v>20</v>
      </c>
    </row>
    <row r="41" spans="1:21" x14ac:dyDescent="0.2">
      <c r="A41">
        <v>8005602</v>
      </c>
      <c r="B41" t="s">
        <v>270</v>
      </c>
      <c r="C41">
        <v>2</v>
      </c>
      <c r="D41" t="s">
        <v>214</v>
      </c>
      <c r="E41" s="19">
        <v>42082</v>
      </c>
      <c r="F41" t="s">
        <v>55</v>
      </c>
      <c r="G41">
        <v>0</v>
      </c>
      <c r="H41">
        <v>100</v>
      </c>
      <c r="I41" t="s">
        <v>56</v>
      </c>
      <c r="J41" t="s">
        <v>56</v>
      </c>
      <c r="K41" t="s">
        <v>56</v>
      </c>
      <c r="L41">
        <v>691600</v>
      </c>
      <c r="M41" t="s">
        <v>363</v>
      </c>
      <c r="N41" t="s">
        <v>214</v>
      </c>
      <c r="O41">
        <v>2</v>
      </c>
      <c r="P41" s="19">
        <v>42339</v>
      </c>
      <c r="Q41" s="19" t="s">
        <v>364</v>
      </c>
      <c r="R41" t="s">
        <v>55</v>
      </c>
      <c r="S41" t="s">
        <v>269</v>
      </c>
      <c r="T41">
        <v>99</v>
      </c>
      <c r="U41">
        <v>20</v>
      </c>
    </row>
    <row r="42" spans="1:21" x14ac:dyDescent="0.2">
      <c r="A42">
        <v>8005603</v>
      </c>
      <c r="B42" t="s">
        <v>270</v>
      </c>
      <c r="C42">
        <v>3</v>
      </c>
      <c r="D42" t="s">
        <v>214</v>
      </c>
      <c r="E42" s="19">
        <v>42145</v>
      </c>
      <c r="F42" t="s">
        <v>55</v>
      </c>
      <c r="G42">
        <v>0</v>
      </c>
      <c r="H42">
        <v>100</v>
      </c>
      <c r="I42" t="s">
        <v>56</v>
      </c>
      <c r="J42" t="s">
        <v>56</v>
      </c>
      <c r="K42" t="s">
        <v>56</v>
      </c>
      <c r="L42">
        <v>691600</v>
      </c>
      <c r="M42" t="s">
        <v>363</v>
      </c>
      <c r="N42" t="s">
        <v>214</v>
      </c>
      <c r="O42">
        <v>3</v>
      </c>
      <c r="Q42" s="19" t="s">
        <v>364</v>
      </c>
      <c r="R42" t="s">
        <v>55</v>
      </c>
      <c r="S42" t="s">
        <v>269</v>
      </c>
      <c r="T42">
        <v>99</v>
      </c>
      <c r="U42">
        <v>20</v>
      </c>
    </row>
    <row r="43" spans="1:21" x14ac:dyDescent="0.2">
      <c r="A43">
        <v>8005604</v>
      </c>
      <c r="B43" t="s">
        <v>270</v>
      </c>
      <c r="C43">
        <v>3.82</v>
      </c>
      <c r="D43" t="s">
        <v>214</v>
      </c>
      <c r="E43" s="19">
        <v>42150</v>
      </c>
      <c r="F43" t="s">
        <v>55</v>
      </c>
      <c r="G43">
        <v>0</v>
      </c>
      <c r="H43">
        <v>100</v>
      </c>
      <c r="I43" t="s">
        <v>56</v>
      </c>
      <c r="J43" t="s">
        <v>56</v>
      </c>
      <c r="K43" t="s">
        <v>56</v>
      </c>
      <c r="L43">
        <v>691600</v>
      </c>
      <c r="M43" t="s">
        <v>363</v>
      </c>
      <c r="N43" t="s">
        <v>214</v>
      </c>
      <c r="O43">
        <v>3.82</v>
      </c>
      <c r="Q43" s="19" t="s">
        <v>364</v>
      </c>
      <c r="R43" t="s">
        <v>55</v>
      </c>
      <c r="S43" t="s">
        <v>269</v>
      </c>
      <c r="T43">
        <v>99</v>
      </c>
      <c r="U43">
        <v>20</v>
      </c>
    </row>
    <row r="44" spans="1:21" x14ac:dyDescent="0.2">
      <c r="A44">
        <v>8005605</v>
      </c>
      <c r="B44" t="s">
        <v>270</v>
      </c>
      <c r="C44">
        <v>12.8</v>
      </c>
      <c r="D44" t="s">
        <v>214</v>
      </c>
      <c r="E44" s="19">
        <v>42116</v>
      </c>
      <c r="F44" t="s">
        <v>55</v>
      </c>
      <c r="G44">
        <v>0</v>
      </c>
      <c r="H44">
        <v>100</v>
      </c>
      <c r="I44" t="s">
        <v>56</v>
      </c>
      <c r="J44" t="s">
        <v>56</v>
      </c>
      <c r="K44" t="s">
        <v>56</v>
      </c>
      <c r="L44">
        <v>691600</v>
      </c>
      <c r="M44" t="s">
        <v>363</v>
      </c>
      <c r="N44" t="s">
        <v>214</v>
      </c>
      <c r="O44">
        <v>12.8</v>
      </c>
      <c r="P44" s="19">
        <v>42205</v>
      </c>
      <c r="Q44" s="19" t="s">
        <v>364</v>
      </c>
      <c r="R44" t="s">
        <v>55</v>
      </c>
      <c r="S44" t="s">
        <v>269</v>
      </c>
      <c r="T44">
        <v>99</v>
      </c>
      <c r="U44">
        <v>20</v>
      </c>
    </row>
    <row r="45" spans="1:21" x14ac:dyDescent="0.2">
      <c r="A45">
        <v>8005606</v>
      </c>
      <c r="B45" t="s">
        <v>270</v>
      </c>
      <c r="C45">
        <v>17</v>
      </c>
      <c r="D45" t="s">
        <v>214</v>
      </c>
      <c r="E45" s="19">
        <v>42116</v>
      </c>
      <c r="F45" t="s">
        <v>55</v>
      </c>
      <c r="G45">
        <v>0</v>
      </c>
      <c r="H45">
        <v>100</v>
      </c>
      <c r="I45" t="s">
        <v>56</v>
      </c>
      <c r="J45" t="s">
        <v>56</v>
      </c>
      <c r="K45" t="s">
        <v>56</v>
      </c>
      <c r="L45">
        <v>691600</v>
      </c>
      <c r="M45" t="s">
        <v>363</v>
      </c>
      <c r="N45" t="s">
        <v>214</v>
      </c>
      <c r="O45">
        <v>17</v>
      </c>
      <c r="Q45" s="19" t="s">
        <v>364</v>
      </c>
      <c r="R45" t="s">
        <v>55</v>
      </c>
      <c r="S45" t="s">
        <v>269</v>
      </c>
      <c r="T45">
        <v>99</v>
      </c>
      <c r="U45">
        <v>20</v>
      </c>
    </row>
    <row r="46" spans="1:21" x14ac:dyDescent="0.2">
      <c r="A46">
        <v>8005607</v>
      </c>
      <c r="B46" t="s">
        <v>270</v>
      </c>
      <c r="C46">
        <v>13.29</v>
      </c>
      <c r="D46" t="s">
        <v>214</v>
      </c>
      <c r="E46" s="19">
        <v>42149</v>
      </c>
      <c r="F46" t="s">
        <v>55</v>
      </c>
      <c r="G46">
        <v>0</v>
      </c>
      <c r="H46">
        <v>100</v>
      </c>
      <c r="I46" t="s">
        <v>56</v>
      </c>
      <c r="J46" t="s">
        <v>56</v>
      </c>
      <c r="K46" t="s">
        <v>56</v>
      </c>
      <c r="L46">
        <v>691600</v>
      </c>
      <c r="M46" t="s">
        <v>363</v>
      </c>
      <c r="N46" t="s">
        <v>214</v>
      </c>
      <c r="O46">
        <v>13.29</v>
      </c>
      <c r="P46" s="19">
        <v>42339</v>
      </c>
      <c r="Q46" s="19" t="s">
        <v>364</v>
      </c>
      <c r="R46" t="s">
        <v>55</v>
      </c>
      <c r="S46" t="s">
        <v>269</v>
      </c>
      <c r="T46">
        <v>99</v>
      </c>
      <c r="U46">
        <v>20</v>
      </c>
    </row>
    <row r="47" spans="1:21" x14ac:dyDescent="0.2">
      <c r="A47">
        <v>8005608</v>
      </c>
      <c r="B47" t="s">
        <v>270</v>
      </c>
      <c r="C47">
        <v>3.2</v>
      </c>
      <c r="D47" t="s">
        <v>214</v>
      </c>
      <c r="E47" s="19">
        <v>42145</v>
      </c>
      <c r="F47" t="s">
        <v>55</v>
      </c>
      <c r="G47">
        <v>0</v>
      </c>
      <c r="H47">
        <v>100</v>
      </c>
      <c r="I47" t="s">
        <v>56</v>
      </c>
      <c r="J47" t="s">
        <v>56</v>
      </c>
      <c r="K47" t="s">
        <v>56</v>
      </c>
      <c r="L47">
        <v>691600</v>
      </c>
      <c r="M47" t="s">
        <v>363</v>
      </c>
      <c r="N47" t="s">
        <v>214</v>
      </c>
      <c r="O47">
        <v>3.2</v>
      </c>
      <c r="P47" s="19">
        <v>42339</v>
      </c>
      <c r="Q47" s="19" t="s">
        <v>364</v>
      </c>
      <c r="R47" t="s">
        <v>55</v>
      </c>
      <c r="S47" t="s">
        <v>269</v>
      </c>
      <c r="T47">
        <v>99</v>
      </c>
      <c r="U47">
        <v>20</v>
      </c>
    </row>
    <row r="48" spans="1:21" x14ac:dyDescent="0.2">
      <c r="A48">
        <v>8005609</v>
      </c>
      <c r="B48" t="s">
        <v>274</v>
      </c>
      <c r="C48">
        <v>5</v>
      </c>
      <c r="D48" t="s">
        <v>214</v>
      </c>
      <c r="E48" s="19">
        <v>42119</v>
      </c>
      <c r="F48" t="s">
        <v>55</v>
      </c>
      <c r="G48">
        <v>0</v>
      </c>
      <c r="H48">
        <v>100</v>
      </c>
      <c r="I48" t="s">
        <v>56</v>
      </c>
      <c r="J48" t="s">
        <v>56</v>
      </c>
      <c r="K48" t="s">
        <v>56</v>
      </c>
      <c r="L48">
        <v>469300</v>
      </c>
      <c r="M48" t="s">
        <v>363</v>
      </c>
      <c r="N48" t="s">
        <v>214</v>
      </c>
      <c r="O48">
        <v>5</v>
      </c>
      <c r="P48" s="19">
        <v>42278</v>
      </c>
      <c r="Q48" s="19" t="s">
        <v>364</v>
      </c>
      <c r="R48" t="s">
        <v>55</v>
      </c>
      <c r="S48" t="s">
        <v>269</v>
      </c>
      <c r="T48">
        <v>99</v>
      </c>
      <c r="U48">
        <v>20</v>
      </c>
    </row>
    <row r="49" spans="1:21" x14ac:dyDescent="0.2">
      <c r="A49">
        <v>8005610</v>
      </c>
      <c r="B49" t="s">
        <v>274</v>
      </c>
      <c r="C49">
        <v>1.79</v>
      </c>
      <c r="D49" t="s">
        <v>214</v>
      </c>
      <c r="E49" s="19">
        <v>42101</v>
      </c>
      <c r="F49" t="s">
        <v>55</v>
      </c>
      <c r="G49">
        <v>0</v>
      </c>
      <c r="H49">
        <v>100</v>
      </c>
      <c r="I49" t="s">
        <v>56</v>
      </c>
      <c r="J49" t="s">
        <v>56</v>
      </c>
      <c r="K49" t="s">
        <v>56</v>
      </c>
      <c r="L49">
        <v>469300</v>
      </c>
      <c r="M49" t="s">
        <v>363</v>
      </c>
      <c r="N49" t="s">
        <v>214</v>
      </c>
      <c r="O49">
        <v>1.79</v>
      </c>
      <c r="P49" s="19">
        <v>42278</v>
      </c>
      <c r="Q49" s="19" t="s">
        <v>364</v>
      </c>
      <c r="R49" t="s">
        <v>55</v>
      </c>
      <c r="S49" t="s">
        <v>269</v>
      </c>
      <c r="T49">
        <v>99</v>
      </c>
      <c r="U49">
        <v>20</v>
      </c>
    </row>
    <row r="50" spans="1:21" x14ac:dyDescent="0.2">
      <c r="A50">
        <v>8005611</v>
      </c>
      <c r="B50" t="s">
        <v>274</v>
      </c>
      <c r="C50">
        <v>20.350000000000001</v>
      </c>
      <c r="D50" t="s">
        <v>214</v>
      </c>
      <c r="E50" s="19">
        <v>42114</v>
      </c>
      <c r="F50" t="s">
        <v>55</v>
      </c>
      <c r="G50">
        <v>0</v>
      </c>
      <c r="H50">
        <v>100</v>
      </c>
      <c r="I50" t="s">
        <v>56</v>
      </c>
      <c r="J50" t="s">
        <v>56</v>
      </c>
      <c r="K50" t="s">
        <v>56</v>
      </c>
      <c r="L50">
        <v>469300</v>
      </c>
      <c r="M50" t="s">
        <v>363</v>
      </c>
      <c r="N50" t="s">
        <v>214</v>
      </c>
      <c r="O50">
        <v>20.350000000000001</v>
      </c>
      <c r="P50" s="19">
        <v>42339</v>
      </c>
      <c r="Q50" s="19" t="s">
        <v>364</v>
      </c>
      <c r="R50" t="s">
        <v>55</v>
      </c>
      <c r="S50" t="s">
        <v>269</v>
      </c>
      <c r="T50">
        <v>99</v>
      </c>
      <c r="U50">
        <v>20</v>
      </c>
    </row>
    <row r="51" spans="1:21" x14ac:dyDescent="0.2">
      <c r="A51">
        <v>8005612</v>
      </c>
      <c r="B51" t="s">
        <v>274</v>
      </c>
      <c r="C51">
        <v>4.8499999999999996</v>
      </c>
      <c r="D51" t="s">
        <v>214</v>
      </c>
      <c r="E51" s="19">
        <v>42136</v>
      </c>
      <c r="F51" t="s">
        <v>55</v>
      </c>
      <c r="G51">
        <v>0</v>
      </c>
      <c r="H51">
        <v>100</v>
      </c>
      <c r="I51" t="s">
        <v>56</v>
      </c>
      <c r="J51" t="s">
        <v>56</v>
      </c>
      <c r="K51" t="s">
        <v>56</v>
      </c>
      <c r="L51">
        <v>469300</v>
      </c>
      <c r="M51" t="s">
        <v>363</v>
      </c>
      <c r="N51" t="s">
        <v>214</v>
      </c>
      <c r="O51">
        <v>4.8499999999999996</v>
      </c>
      <c r="P51" s="19">
        <v>42298</v>
      </c>
      <c r="Q51" s="19" t="s">
        <v>364</v>
      </c>
      <c r="R51" t="s">
        <v>55</v>
      </c>
      <c r="S51" t="s">
        <v>269</v>
      </c>
      <c r="T51">
        <v>99</v>
      </c>
      <c r="U51">
        <v>20</v>
      </c>
    </row>
    <row r="52" spans="1:21" x14ac:dyDescent="0.2">
      <c r="A52">
        <v>8005613</v>
      </c>
      <c r="B52" t="s">
        <v>274</v>
      </c>
      <c r="C52">
        <v>5</v>
      </c>
      <c r="D52" t="s">
        <v>214</v>
      </c>
      <c r="E52" s="19">
        <v>42149</v>
      </c>
      <c r="F52" t="s">
        <v>55</v>
      </c>
      <c r="G52">
        <v>0</v>
      </c>
      <c r="H52">
        <v>100</v>
      </c>
      <c r="I52" t="s">
        <v>56</v>
      </c>
      <c r="J52" t="s">
        <v>56</v>
      </c>
      <c r="K52" t="s">
        <v>56</v>
      </c>
      <c r="L52">
        <v>469300</v>
      </c>
      <c r="M52" t="s">
        <v>363</v>
      </c>
      <c r="N52" t="s">
        <v>214</v>
      </c>
      <c r="O52">
        <v>5</v>
      </c>
      <c r="P52" s="19">
        <v>42369</v>
      </c>
      <c r="Q52" s="19" t="s">
        <v>364</v>
      </c>
      <c r="R52" t="s">
        <v>55</v>
      </c>
      <c r="S52" t="s">
        <v>269</v>
      </c>
      <c r="T52">
        <v>99</v>
      </c>
      <c r="U52">
        <v>20</v>
      </c>
    </row>
    <row r="53" spans="1:21" x14ac:dyDescent="0.2">
      <c r="A53">
        <v>8005614</v>
      </c>
      <c r="B53" t="s">
        <v>272</v>
      </c>
      <c r="C53">
        <v>28.94</v>
      </c>
      <c r="D53" t="s">
        <v>214</v>
      </c>
      <c r="E53" s="19">
        <v>42104</v>
      </c>
      <c r="F53" t="s">
        <v>55</v>
      </c>
      <c r="G53">
        <v>0</v>
      </c>
      <c r="H53">
        <v>100</v>
      </c>
      <c r="I53" t="s">
        <v>56</v>
      </c>
      <c r="J53" t="s">
        <v>56</v>
      </c>
      <c r="K53" t="s">
        <v>56</v>
      </c>
      <c r="L53">
        <v>148200</v>
      </c>
      <c r="M53" t="s">
        <v>363</v>
      </c>
      <c r="N53" t="s">
        <v>214</v>
      </c>
      <c r="O53">
        <v>28.94</v>
      </c>
      <c r="P53" s="19">
        <v>42339</v>
      </c>
      <c r="Q53" s="19" t="s">
        <v>364</v>
      </c>
      <c r="R53" t="s">
        <v>55</v>
      </c>
      <c r="S53" t="s">
        <v>269</v>
      </c>
      <c r="T53">
        <v>99</v>
      </c>
      <c r="U53">
        <v>20</v>
      </c>
    </row>
    <row r="54" spans="1:21" x14ac:dyDescent="0.2">
      <c r="A54">
        <v>8005615</v>
      </c>
      <c r="B54" t="s">
        <v>272</v>
      </c>
      <c r="C54">
        <v>5.18</v>
      </c>
      <c r="D54" t="s">
        <v>214</v>
      </c>
      <c r="E54" s="19">
        <v>42167</v>
      </c>
      <c r="F54" t="s">
        <v>55</v>
      </c>
      <c r="G54">
        <v>0</v>
      </c>
      <c r="H54">
        <v>100</v>
      </c>
      <c r="I54" t="s">
        <v>56</v>
      </c>
      <c r="J54" t="s">
        <v>56</v>
      </c>
      <c r="K54" t="s">
        <v>56</v>
      </c>
      <c r="L54">
        <v>148200</v>
      </c>
      <c r="M54" t="s">
        <v>363</v>
      </c>
      <c r="N54" t="s">
        <v>214</v>
      </c>
      <c r="O54">
        <v>5.18</v>
      </c>
      <c r="Q54" s="19" t="s">
        <v>364</v>
      </c>
      <c r="R54" t="s">
        <v>55</v>
      </c>
      <c r="S54" t="s">
        <v>269</v>
      </c>
      <c r="T54">
        <v>99</v>
      </c>
      <c r="U54">
        <v>20</v>
      </c>
    </row>
    <row r="55" spans="1:21" x14ac:dyDescent="0.2">
      <c r="A55">
        <v>8005616</v>
      </c>
      <c r="B55" t="s">
        <v>272</v>
      </c>
      <c r="C55">
        <v>4.45</v>
      </c>
      <c r="D55" t="s">
        <v>214</v>
      </c>
      <c r="E55" s="19">
        <v>42124</v>
      </c>
      <c r="F55" t="s">
        <v>55</v>
      </c>
      <c r="G55">
        <v>0</v>
      </c>
      <c r="H55">
        <v>100</v>
      </c>
      <c r="I55" t="s">
        <v>56</v>
      </c>
      <c r="J55" t="s">
        <v>56</v>
      </c>
      <c r="K55" t="s">
        <v>56</v>
      </c>
      <c r="L55">
        <v>148200</v>
      </c>
      <c r="M55" t="s">
        <v>363</v>
      </c>
      <c r="N55" t="s">
        <v>214</v>
      </c>
      <c r="O55">
        <v>4.45</v>
      </c>
      <c r="P55" s="19">
        <v>42339</v>
      </c>
      <c r="Q55" s="19" t="s">
        <v>364</v>
      </c>
      <c r="R55" t="s">
        <v>55</v>
      </c>
      <c r="S55" t="s">
        <v>269</v>
      </c>
      <c r="T55">
        <v>99</v>
      </c>
      <c r="U55">
        <v>20</v>
      </c>
    </row>
    <row r="56" spans="1:21" x14ac:dyDescent="0.2">
      <c r="A56">
        <v>8005617</v>
      </c>
      <c r="B56" t="s">
        <v>278</v>
      </c>
      <c r="C56">
        <v>0.2</v>
      </c>
      <c r="D56" t="s">
        <v>214</v>
      </c>
      <c r="E56" s="19">
        <v>42088</v>
      </c>
      <c r="F56" t="s">
        <v>55</v>
      </c>
      <c r="G56">
        <v>0</v>
      </c>
      <c r="H56">
        <v>100</v>
      </c>
      <c r="I56" t="s">
        <v>56</v>
      </c>
      <c r="J56" t="s">
        <v>56</v>
      </c>
      <c r="K56" t="s">
        <v>56</v>
      </c>
      <c r="L56">
        <v>617500</v>
      </c>
      <c r="M56" t="s">
        <v>363</v>
      </c>
      <c r="N56" t="s">
        <v>214</v>
      </c>
      <c r="O56">
        <v>0.2</v>
      </c>
      <c r="P56" s="19">
        <v>42309</v>
      </c>
      <c r="Q56" s="19" t="s">
        <v>364</v>
      </c>
      <c r="R56" t="s">
        <v>55</v>
      </c>
      <c r="S56" t="s">
        <v>269</v>
      </c>
      <c r="T56">
        <v>99</v>
      </c>
      <c r="U56">
        <v>20</v>
      </c>
    </row>
    <row r="57" spans="1:21" x14ac:dyDescent="0.2">
      <c r="A57">
        <v>8005618</v>
      </c>
      <c r="B57" t="s">
        <v>278</v>
      </c>
      <c r="C57">
        <v>2</v>
      </c>
      <c r="D57" t="s">
        <v>214</v>
      </c>
      <c r="E57" s="19">
        <v>42147</v>
      </c>
      <c r="F57" t="s">
        <v>55</v>
      </c>
      <c r="G57">
        <v>0</v>
      </c>
      <c r="H57">
        <v>100</v>
      </c>
      <c r="I57" t="s">
        <v>56</v>
      </c>
      <c r="J57" t="s">
        <v>56</v>
      </c>
      <c r="K57" t="s">
        <v>56</v>
      </c>
      <c r="L57">
        <v>617500</v>
      </c>
      <c r="M57" t="s">
        <v>363</v>
      </c>
      <c r="N57" t="s">
        <v>214</v>
      </c>
      <c r="O57">
        <v>2</v>
      </c>
      <c r="P57" s="19">
        <v>42369</v>
      </c>
      <c r="Q57" s="19" t="s">
        <v>364</v>
      </c>
      <c r="R57" t="s">
        <v>55</v>
      </c>
      <c r="S57" t="s">
        <v>269</v>
      </c>
      <c r="T57">
        <v>99</v>
      </c>
      <c r="U57">
        <v>20</v>
      </c>
    </row>
    <row r="58" spans="1:21" x14ac:dyDescent="0.2">
      <c r="A58">
        <v>8005619</v>
      </c>
      <c r="B58" t="s">
        <v>275</v>
      </c>
      <c r="C58">
        <v>10.59</v>
      </c>
      <c r="D58" t="s">
        <v>214</v>
      </c>
      <c r="E58" s="19">
        <v>42207</v>
      </c>
      <c r="F58" t="s">
        <v>55</v>
      </c>
      <c r="G58">
        <v>0</v>
      </c>
      <c r="H58">
        <v>0</v>
      </c>
      <c r="I58" t="s">
        <v>56</v>
      </c>
      <c r="J58" t="s">
        <v>56</v>
      </c>
      <c r="K58" t="s">
        <v>56</v>
      </c>
      <c r="L58">
        <v>37050</v>
      </c>
      <c r="M58" t="s">
        <v>365</v>
      </c>
      <c r="N58" t="s">
        <v>214</v>
      </c>
      <c r="O58">
        <v>10.59</v>
      </c>
      <c r="P58" s="19">
        <v>42369</v>
      </c>
      <c r="Q58" s="19" t="s">
        <v>364</v>
      </c>
      <c r="R58" t="s">
        <v>55</v>
      </c>
      <c r="S58" t="s">
        <v>269</v>
      </c>
      <c r="T58">
        <v>99</v>
      </c>
      <c r="U58">
        <v>20</v>
      </c>
    </row>
    <row r="59" spans="1:21" x14ac:dyDescent="0.2">
      <c r="A59">
        <v>8005620</v>
      </c>
      <c r="B59" t="s">
        <v>275</v>
      </c>
      <c r="C59">
        <v>1.87</v>
      </c>
      <c r="D59" t="s">
        <v>214</v>
      </c>
      <c r="E59" s="19">
        <v>42206</v>
      </c>
      <c r="F59" t="s">
        <v>55</v>
      </c>
      <c r="G59">
        <v>0</v>
      </c>
      <c r="H59">
        <v>0</v>
      </c>
      <c r="I59" t="s">
        <v>56</v>
      </c>
      <c r="J59" t="s">
        <v>56</v>
      </c>
      <c r="K59" t="s">
        <v>56</v>
      </c>
      <c r="L59">
        <v>37050</v>
      </c>
      <c r="M59" t="s">
        <v>365</v>
      </c>
      <c r="N59" t="s">
        <v>214</v>
      </c>
      <c r="O59">
        <v>1.87</v>
      </c>
      <c r="P59" s="19">
        <v>42369</v>
      </c>
      <c r="Q59" s="19" t="s">
        <v>364</v>
      </c>
      <c r="R59" t="s">
        <v>55</v>
      </c>
      <c r="S59" t="s">
        <v>269</v>
      </c>
      <c r="T59">
        <v>99</v>
      </c>
      <c r="U59">
        <v>20</v>
      </c>
    </row>
    <row r="60" spans="1:21" x14ac:dyDescent="0.2">
      <c r="A60">
        <v>8005621</v>
      </c>
      <c r="B60" t="s">
        <v>275</v>
      </c>
      <c r="C60">
        <v>0.25</v>
      </c>
      <c r="D60" t="s">
        <v>214</v>
      </c>
      <c r="F60" t="s">
        <v>55</v>
      </c>
      <c r="G60">
        <v>0</v>
      </c>
      <c r="H60">
        <v>0</v>
      </c>
      <c r="I60" t="s">
        <v>56</v>
      </c>
      <c r="J60" t="s">
        <v>56</v>
      </c>
      <c r="K60" t="s">
        <v>56</v>
      </c>
      <c r="L60">
        <v>37050</v>
      </c>
      <c r="M60" t="s">
        <v>365</v>
      </c>
      <c r="N60" t="s">
        <v>214</v>
      </c>
      <c r="O60">
        <v>0.25</v>
      </c>
      <c r="P60" s="19">
        <v>42199</v>
      </c>
      <c r="Q60" s="19" t="s">
        <v>364</v>
      </c>
      <c r="R60" t="s">
        <v>55</v>
      </c>
      <c r="S60" t="s">
        <v>269</v>
      </c>
      <c r="T60">
        <v>99</v>
      </c>
      <c r="U60">
        <v>20</v>
      </c>
    </row>
    <row r="61" spans="1:21" x14ac:dyDescent="0.2">
      <c r="A61">
        <v>8005622</v>
      </c>
      <c r="B61" t="s">
        <v>275</v>
      </c>
      <c r="C61">
        <v>0.26</v>
      </c>
      <c r="D61" t="s">
        <v>214</v>
      </c>
      <c r="F61" t="s">
        <v>55</v>
      </c>
      <c r="G61">
        <v>0</v>
      </c>
      <c r="H61">
        <v>0</v>
      </c>
      <c r="I61" t="s">
        <v>56</v>
      </c>
      <c r="J61" t="s">
        <v>56</v>
      </c>
      <c r="K61" t="s">
        <v>56</v>
      </c>
      <c r="L61">
        <v>37050</v>
      </c>
      <c r="M61" t="s">
        <v>365</v>
      </c>
      <c r="N61" t="s">
        <v>214</v>
      </c>
      <c r="O61">
        <v>0.26</v>
      </c>
      <c r="Q61" s="19" t="s">
        <v>364</v>
      </c>
      <c r="R61" t="s">
        <v>55</v>
      </c>
      <c r="S61" t="s">
        <v>269</v>
      </c>
      <c r="T61">
        <v>99</v>
      </c>
      <c r="U61">
        <v>20</v>
      </c>
    </row>
    <row r="62" spans="1:21" x14ac:dyDescent="0.2">
      <c r="A62">
        <v>8005623</v>
      </c>
      <c r="B62" t="s">
        <v>275</v>
      </c>
      <c r="C62">
        <v>0.3</v>
      </c>
      <c r="D62" t="s">
        <v>214</v>
      </c>
      <c r="E62" s="19">
        <v>42093</v>
      </c>
      <c r="F62" t="s">
        <v>55</v>
      </c>
      <c r="G62">
        <v>0</v>
      </c>
      <c r="H62">
        <v>0</v>
      </c>
      <c r="I62" t="s">
        <v>56</v>
      </c>
      <c r="J62" t="s">
        <v>56</v>
      </c>
      <c r="K62" t="s">
        <v>56</v>
      </c>
      <c r="L62">
        <v>37050</v>
      </c>
      <c r="M62" t="s">
        <v>365</v>
      </c>
      <c r="N62" t="s">
        <v>214</v>
      </c>
      <c r="O62">
        <v>0.3</v>
      </c>
      <c r="P62" s="19">
        <v>42199</v>
      </c>
      <c r="Q62" s="19" t="s">
        <v>364</v>
      </c>
      <c r="R62" t="s">
        <v>55</v>
      </c>
      <c r="S62" t="s">
        <v>269</v>
      </c>
      <c r="T62">
        <v>99</v>
      </c>
      <c r="U62">
        <v>20</v>
      </c>
    </row>
    <row r="63" spans="1:21" x14ac:dyDescent="0.2">
      <c r="A63">
        <v>8005624</v>
      </c>
      <c r="B63" t="s">
        <v>267</v>
      </c>
      <c r="C63">
        <v>0.5</v>
      </c>
      <c r="D63" t="s">
        <v>214</v>
      </c>
      <c r="E63" s="19">
        <v>42173</v>
      </c>
      <c r="F63" t="s">
        <v>55</v>
      </c>
      <c r="G63">
        <v>0</v>
      </c>
      <c r="H63">
        <v>0</v>
      </c>
      <c r="I63" t="s">
        <v>56</v>
      </c>
      <c r="J63" t="s">
        <v>56</v>
      </c>
      <c r="K63" t="s">
        <v>56</v>
      </c>
      <c r="L63">
        <v>41990</v>
      </c>
      <c r="M63" t="s">
        <v>365</v>
      </c>
      <c r="N63" t="s">
        <v>214</v>
      </c>
      <c r="O63">
        <v>0.5</v>
      </c>
      <c r="P63" s="19">
        <v>42606</v>
      </c>
      <c r="Q63" s="19" t="s">
        <v>364</v>
      </c>
      <c r="R63" t="s">
        <v>55</v>
      </c>
      <c r="S63" t="s">
        <v>269</v>
      </c>
      <c r="T63">
        <v>99</v>
      </c>
      <c r="U63">
        <v>20</v>
      </c>
    </row>
    <row r="64" spans="1:21" x14ac:dyDescent="0.2">
      <c r="A64">
        <v>8005625</v>
      </c>
      <c r="B64" t="s">
        <v>267</v>
      </c>
      <c r="C64">
        <v>0.56000000000000005</v>
      </c>
      <c r="D64" t="s">
        <v>214</v>
      </c>
      <c r="E64" s="19">
        <v>42138</v>
      </c>
      <c r="F64" t="s">
        <v>55</v>
      </c>
      <c r="G64">
        <v>0</v>
      </c>
      <c r="H64">
        <v>0</v>
      </c>
      <c r="I64" t="s">
        <v>56</v>
      </c>
      <c r="J64" t="s">
        <v>56</v>
      </c>
      <c r="K64" t="s">
        <v>56</v>
      </c>
      <c r="L64">
        <v>41990</v>
      </c>
      <c r="M64" t="s">
        <v>365</v>
      </c>
      <c r="N64" t="s">
        <v>214</v>
      </c>
      <c r="O64">
        <v>0.56000000000000005</v>
      </c>
      <c r="P64" s="19">
        <v>42246</v>
      </c>
      <c r="Q64" s="19" t="s">
        <v>364</v>
      </c>
      <c r="R64" t="s">
        <v>55</v>
      </c>
      <c r="S64" t="s">
        <v>269</v>
      </c>
      <c r="T64">
        <v>99</v>
      </c>
      <c r="U64">
        <v>20</v>
      </c>
    </row>
    <row r="65" spans="1:21" x14ac:dyDescent="0.2">
      <c r="A65">
        <v>8005626</v>
      </c>
      <c r="B65" t="s">
        <v>267</v>
      </c>
      <c r="C65">
        <v>0.25</v>
      </c>
      <c r="D65" t="s">
        <v>214</v>
      </c>
      <c r="E65" s="19">
        <v>42088</v>
      </c>
      <c r="F65" t="s">
        <v>55</v>
      </c>
      <c r="G65">
        <v>0</v>
      </c>
      <c r="H65">
        <v>0</v>
      </c>
      <c r="I65" t="s">
        <v>56</v>
      </c>
      <c r="J65" t="s">
        <v>56</v>
      </c>
      <c r="K65" t="s">
        <v>56</v>
      </c>
      <c r="L65">
        <v>41990</v>
      </c>
      <c r="M65" t="s">
        <v>365</v>
      </c>
      <c r="N65" t="s">
        <v>214</v>
      </c>
      <c r="O65">
        <v>0.25</v>
      </c>
      <c r="P65" s="19">
        <v>42277</v>
      </c>
      <c r="Q65" s="19" t="s">
        <v>364</v>
      </c>
      <c r="R65" t="s">
        <v>55</v>
      </c>
      <c r="S65" t="s">
        <v>269</v>
      </c>
      <c r="T65">
        <v>99</v>
      </c>
      <c r="U65">
        <v>20</v>
      </c>
    </row>
    <row r="66" spans="1:21" x14ac:dyDescent="0.2">
      <c r="A66">
        <v>8005627</v>
      </c>
      <c r="B66" t="s">
        <v>267</v>
      </c>
      <c r="C66">
        <v>1</v>
      </c>
      <c r="D66" t="s">
        <v>214</v>
      </c>
      <c r="E66" s="19">
        <v>42237</v>
      </c>
      <c r="F66" t="s">
        <v>55</v>
      </c>
      <c r="G66">
        <v>0</v>
      </c>
      <c r="H66">
        <v>0</v>
      </c>
      <c r="I66" t="s">
        <v>56</v>
      </c>
      <c r="J66" t="s">
        <v>56</v>
      </c>
      <c r="K66" t="s">
        <v>56</v>
      </c>
      <c r="L66">
        <v>41990</v>
      </c>
      <c r="M66" t="s">
        <v>365</v>
      </c>
      <c r="N66" t="s">
        <v>214</v>
      </c>
      <c r="O66">
        <v>1</v>
      </c>
      <c r="P66" s="19">
        <v>42311</v>
      </c>
      <c r="Q66" s="19" t="s">
        <v>364</v>
      </c>
      <c r="R66" t="s">
        <v>55</v>
      </c>
      <c r="S66" t="s">
        <v>269</v>
      </c>
      <c r="T66">
        <v>99</v>
      </c>
      <c r="U66">
        <v>20</v>
      </c>
    </row>
    <row r="67" spans="1:21" x14ac:dyDescent="0.2">
      <c r="A67">
        <v>8005628</v>
      </c>
      <c r="B67" t="s">
        <v>288</v>
      </c>
      <c r="C67">
        <v>1.5</v>
      </c>
      <c r="D67" t="s">
        <v>214</v>
      </c>
      <c r="F67" t="s">
        <v>55</v>
      </c>
      <c r="G67">
        <v>0</v>
      </c>
      <c r="H67">
        <v>0</v>
      </c>
      <c r="I67" t="s">
        <v>56</v>
      </c>
      <c r="J67" t="s">
        <v>56</v>
      </c>
      <c r="K67" t="s">
        <v>56</v>
      </c>
      <c r="L67">
        <v>37050</v>
      </c>
      <c r="M67" t="s">
        <v>365</v>
      </c>
      <c r="N67" t="s">
        <v>214</v>
      </c>
      <c r="O67">
        <v>1.5</v>
      </c>
      <c r="Q67" s="19" t="s">
        <v>364</v>
      </c>
      <c r="R67" t="s">
        <v>55</v>
      </c>
      <c r="S67" t="s">
        <v>269</v>
      </c>
      <c r="T67">
        <v>99</v>
      </c>
      <c r="U67">
        <v>20</v>
      </c>
    </row>
    <row r="68" spans="1:21" x14ac:dyDescent="0.2">
      <c r="A68">
        <v>8005629</v>
      </c>
      <c r="B68" t="s">
        <v>288</v>
      </c>
      <c r="C68">
        <v>0.25</v>
      </c>
      <c r="D68" t="s">
        <v>214</v>
      </c>
      <c r="F68" t="s">
        <v>55</v>
      </c>
      <c r="G68">
        <v>0</v>
      </c>
      <c r="H68">
        <v>0</v>
      </c>
      <c r="I68" t="s">
        <v>56</v>
      </c>
      <c r="J68" t="s">
        <v>56</v>
      </c>
      <c r="K68" t="s">
        <v>56</v>
      </c>
      <c r="L68">
        <v>37050</v>
      </c>
      <c r="M68" t="s">
        <v>365</v>
      </c>
      <c r="N68" t="s">
        <v>214</v>
      </c>
      <c r="O68">
        <v>0.25</v>
      </c>
      <c r="P68" s="19">
        <v>42193</v>
      </c>
      <c r="Q68" s="19" t="s">
        <v>364</v>
      </c>
      <c r="R68" t="s">
        <v>55</v>
      </c>
      <c r="S68" t="s">
        <v>269</v>
      </c>
      <c r="T68">
        <v>99</v>
      </c>
      <c r="U68">
        <v>20</v>
      </c>
    </row>
    <row r="69" spans="1:21" x14ac:dyDescent="0.2">
      <c r="A69">
        <v>8005630</v>
      </c>
      <c r="B69" t="s">
        <v>288</v>
      </c>
      <c r="C69">
        <v>0.24</v>
      </c>
      <c r="D69" t="s">
        <v>214</v>
      </c>
      <c r="E69" s="19">
        <v>42080</v>
      </c>
      <c r="F69" t="s">
        <v>55</v>
      </c>
      <c r="G69">
        <v>0</v>
      </c>
      <c r="H69">
        <v>0</v>
      </c>
      <c r="I69" t="s">
        <v>56</v>
      </c>
      <c r="J69" t="s">
        <v>56</v>
      </c>
      <c r="K69" t="s">
        <v>56</v>
      </c>
      <c r="L69">
        <v>37050</v>
      </c>
      <c r="M69" t="s">
        <v>365</v>
      </c>
      <c r="N69" t="s">
        <v>214</v>
      </c>
      <c r="O69">
        <v>0.24</v>
      </c>
      <c r="P69" s="19">
        <v>39637</v>
      </c>
      <c r="Q69" s="19" t="s">
        <v>364</v>
      </c>
      <c r="R69" t="s">
        <v>55</v>
      </c>
      <c r="S69" t="s">
        <v>269</v>
      </c>
      <c r="T69">
        <v>99</v>
      </c>
      <c r="U69">
        <v>20</v>
      </c>
    </row>
    <row r="70" spans="1:21" x14ac:dyDescent="0.2">
      <c r="A70">
        <v>8005631</v>
      </c>
      <c r="B70" t="s">
        <v>288</v>
      </c>
      <c r="C70">
        <v>0.56000000000000005</v>
      </c>
      <c r="D70" t="s">
        <v>214</v>
      </c>
      <c r="F70" t="s">
        <v>55</v>
      </c>
      <c r="G70">
        <v>0</v>
      </c>
      <c r="H70">
        <v>0</v>
      </c>
      <c r="I70" t="s">
        <v>56</v>
      </c>
      <c r="J70" t="s">
        <v>56</v>
      </c>
      <c r="K70" t="s">
        <v>56</v>
      </c>
      <c r="L70">
        <v>37050</v>
      </c>
      <c r="M70" t="s">
        <v>365</v>
      </c>
      <c r="N70" t="s">
        <v>214</v>
      </c>
      <c r="O70">
        <v>0.56000000000000005</v>
      </c>
      <c r="Q70" s="19" t="s">
        <v>364</v>
      </c>
      <c r="R70" t="s">
        <v>55</v>
      </c>
      <c r="S70" t="s">
        <v>269</v>
      </c>
      <c r="T70">
        <v>99</v>
      </c>
      <c r="U70">
        <v>20</v>
      </c>
    </row>
    <row r="71" spans="1:21" x14ac:dyDescent="0.2">
      <c r="A71">
        <v>8005632</v>
      </c>
      <c r="B71" t="s">
        <v>288</v>
      </c>
      <c r="C71">
        <v>2</v>
      </c>
      <c r="D71" t="s">
        <v>214</v>
      </c>
      <c r="E71" s="19">
        <v>42179</v>
      </c>
      <c r="F71" t="s">
        <v>55</v>
      </c>
      <c r="G71">
        <v>0</v>
      </c>
      <c r="H71">
        <v>0</v>
      </c>
      <c r="I71" t="s">
        <v>56</v>
      </c>
      <c r="J71" t="s">
        <v>56</v>
      </c>
      <c r="K71" t="s">
        <v>56</v>
      </c>
      <c r="L71">
        <v>37050</v>
      </c>
      <c r="M71" t="s">
        <v>365</v>
      </c>
      <c r="N71" t="s">
        <v>214</v>
      </c>
      <c r="O71">
        <v>2</v>
      </c>
      <c r="P71" s="19">
        <v>42369</v>
      </c>
      <c r="Q71" s="19" t="s">
        <v>364</v>
      </c>
      <c r="R71" t="s">
        <v>55</v>
      </c>
      <c r="S71" t="s">
        <v>269</v>
      </c>
      <c r="T71">
        <v>99</v>
      </c>
      <c r="U71">
        <v>20</v>
      </c>
    </row>
    <row r="72" spans="1:21" x14ac:dyDescent="0.2">
      <c r="A72">
        <v>8005633</v>
      </c>
      <c r="B72" t="s">
        <v>289</v>
      </c>
      <c r="C72">
        <v>0.2</v>
      </c>
      <c r="D72" t="s">
        <v>214</v>
      </c>
      <c r="E72" s="19">
        <v>42093</v>
      </c>
      <c r="F72" t="s">
        <v>55</v>
      </c>
      <c r="G72">
        <v>0</v>
      </c>
      <c r="H72">
        <v>0</v>
      </c>
      <c r="I72" t="s">
        <v>56</v>
      </c>
      <c r="J72" t="s">
        <v>56</v>
      </c>
      <c r="K72" t="s">
        <v>56</v>
      </c>
      <c r="L72">
        <v>37050</v>
      </c>
      <c r="M72" t="s">
        <v>365</v>
      </c>
      <c r="N72" t="s">
        <v>214</v>
      </c>
      <c r="O72">
        <v>0.2</v>
      </c>
      <c r="P72" s="19">
        <v>42241</v>
      </c>
      <c r="Q72" s="19" t="s">
        <v>364</v>
      </c>
      <c r="R72" t="s">
        <v>55</v>
      </c>
      <c r="S72" t="s">
        <v>269</v>
      </c>
      <c r="T72">
        <v>99</v>
      </c>
      <c r="U72">
        <v>20</v>
      </c>
    </row>
    <row r="73" spans="1:21" x14ac:dyDescent="0.2">
      <c r="A73">
        <v>8005634</v>
      </c>
      <c r="B73" t="s">
        <v>289</v>
      </c>
      <c r="C73">
        <v>0.25</v>
      </c>
      <c r="D73" t="s">
        <v>214</v>
      </c>
      <c r="E73" s="19">
        <v>42088</v>
      </c>
      <c r="F73" t="s">
        <v>55</v>
      </c>
      <c r="G73">
        <v>0</v>
      </c>
      <c r="H73">
        <v>0</v>
      </c>
      <c r="I73" t="s">
        <v>56</v>
      </c>
      <c r="J73" t="s">
        <v>56</v>
      </c>
      <c r="K73" t="s">
        <v>56</v>
      </c>
      <c r="L73">
        <v>37050</v>
      </c>
      <c r="M73" t="s">
        <v>365</v>
      </c>
      <c r="N73" t="s">
        <v>214</v>
      </c>
      <c r="O73">
        <v>0.25</v>
      </c>
      <c r="P73" s="19">
        <v>42277</v>
      </c>
      <c r="Q73" s="19" t="s">
        <v>364</v>
      </c>
      <c r="R73" t="s">
        <v>55</v>
      </c>
      <c r="S73" t="s">
        <v>269</v>
      </c>
      <c r="T73">
        <v>99</v>
      </c>
      <c r="U73">
        <v>20</v>
      </c>
    </row>
    <row r="74" spans="1:21" x14ac:dyDescent="0.2">
      <c r="A74">
        <v>8005635</v>
      </c>
      <c r="B74" t="s">
        <v>289</v>
      </c>
      <c r="C74">
        <v>0.5</v>
      </c>
      <c r="D74" t="s">
        <v>214</v>
      </c>
      <c r="E74" s="19">
        <v>42173</v>
      </c>
      <c r="F74" t="s">
        <v>55</v>
      </c>
      <c r="G74">
        <v>0</v>
      </c>
      <c r="H74">
        <v>0</v>
      </c>
      <c r="I74" t="s">
        <v>56</v>
      </c>
      <c r="J74" t="s">
        <v>56</v>
      </c>
      <c r="K74" t="s">
        <v>56</v>
      </c>
      <c r="L74">
        <v>37050</v>
      </c>
      <c r="M74" t="s">
        <v>365</v>
      </c>
      <c r="N74" t="s">
        <v>214</v>
      </c>
      <c r="O74">
        <v>0.5</v>
      </c>
      <c r="P74" s="19">
        <v>42254</v>
      </c>
      <c r="Q74" s="19" t="s">
        <v>364</v>
      </c>
      <c r="R74" t="s">
        <v>55</v>
      </c>
      <c r="S74" t="s">
        <v>269</v>
      </c>
      <c r="T74">
        <v>99</v>
      </c>
      <c r="U74">
        <v>20</v>
      </c>
    </row>
    <row r="75" spans="1:21" x14ac:dyDescent="0.2">
      <c r="A75">
        <v>8005636</v>
      </c>
      <c r="B75" t="s">
        <v>289</v>
      </c>
      <c r="C75">
        <v>0.56000000000000005</v>
      </c>
      <c r="D75" t="s">
        <v>214</v>
      </c>
      <c r="E75" s="19">
        <v>42138</v>
      </c>
      <c r="F75" t="s">
        <v>55</v>
      </c>
      <c r="G75">
        <v>0</v>
      </c>
      <c r="H75">
        <v>0</v>
      </c>
      <c r="I75" t="s">
        <v>56</v>
      </c>
      <c r="J75" t="s">
        <v>56</v>
      </c>
      <c r="K75" t="s">
        <v>56</v>
      </c>
      <c r="L75">
        <v>37050</v>
      </c>
      <c r="M75" t="s">
        <v>365</v>
      </c>
      <c r="N75" t="s">
        <v>214</v>
      </c>
      <c r="O75">
        <v>0.56000000000000005</v>
      </c>
      <c r="P75" s="19">
        <v>42643</v>
      </c>
      <c r="Q75" s="19" t="s">
        <v>364</v>
      </c>
      <c r="R75" t="s">
        <v>55</v>
      </c>
      <c r="S75" t="s">
        <v>269</v>
      </c>
      <c r="T75">
        <v>99</v>
      </c>
      <c r="U75">
        <v>20</v>
      </c>
    </row>
    <row r="76" spans="1:21" x14ac:dyDescent="0.2">
      <c r="A76">
        <v>8005637</v>
      </c>
      <c r="B76" t="s">
        <v>287</v>
      </c>
      <c r="C76">
        <v>1</v>
      </c>
      <c r="D76" t="s">
        <v>214</v>
      </c>
      <c r="E76" s="19">
        <v>42081</v>
      </c>
      <c r="F76" t="s">
        <v>55</v>
      </c>
      <c r="G76">
        <v>0</v>
      </c>
      <c r="H76">
        <v>0</v>
      </c>
      <c r="I76" t="s">
        <v>56</v>
      </c>
      <c r="J76" t="s">
        <v>56</v>
      </c>
      <c r="K76" t="s">
        <v>56</v>
      </c>
      <c r="L76">
        <v>37050</v>
      </c>
      <c r="M76" t="s">
        <v>365</v>
      </c>
      <c r="N76" t="s">
        <v>214</v>
      </c>
      <c r="O76">
        <v>1</v>
      </c>
      <c r="P76" s="19">
        <v>42156</v>
      </c>
      <c r="Q76" s="19" t="s">
        <v>364</v>
      </c>
      <c r="R76" t="s">
        <v>55</v>
      </c>
      <c r="S76" t="s">
        <v>269</v>
      </c>
      <c r="T76">
        <v>99</v>
      </c>
      <c r="U76">
        <v>20</v>
      </c>
    </row>
    <row r="77" spans="1:21" x14ac:dyDescent="0.2">
      <c r="A77">
        <v>8005638</v>
      </c>
      <c r="B77" t="s">
        <v>330</v>
      </c>
      <c r="C77">
        <v>1.4</v>
      </c>
      <c r="D77" t="s">
        <v>214</v>
      </c>
      <c r="E77" s="19">
        <v>42165</v>
      </c>
      <c r="F77" t="s">
        <v>55</v>
      </c>
      <c r="G77">
        <v>0</v>
      </c>
      <c r="H77">
        <v>0</v>
      </c>
      <c r="I77" t="s">
        <v>56</v>
      </c>
      <c r="J77" t="s">
        <v>56</v>
      </c>
      <c r="K77" t="s">
        <v>56</v>
      </c>
      <c r="L77">
        <v>148200</v>
      </c>
      <c r="M77" t="s">
        <v>365</v>
      </c>
      <c r="N77" t="s">
        <v>214</v>
      </c>
      <c r="O77">
        <v>1.4</v>
      </c>
      <c r="P77" s="19">
        <v>42369</v>
      </c>
      <c r="Q77" s="19" t="s">
        <v>364</v>
      </c>
      <c r="R77" t="s">
        <v>55</v>
      </c>
      <c r="S77" t="s">
        <v>269</v>
      </c>
      <c r="T77">
        <v>99</v>
      </c>
      <c r="U77">
        <v>20</v>
      </c>
    </row>
    <row r="78" spans="1:21" x14ac:dyDescent="0.2">
      <c r="A78">
        <v>8005639</v>
      </c>
      <c r="B78" t="s">
        <v>330</v>
      </c>
      <c r="C78">
        <v>1.8</v>
      </c>
      <c r="D78" t="s">
        <v>214</v>
      </c>
      <c r="E78" s="19">
        <v>42153</v>
      </c>
      <c r="F78" t="s">
        <v>55</v>
      </c>
      <c r="G78">
        <v>0</v>
      </c>
      <c r="H78">
        <v>0</v>
      </c>
      <c r="I78" t="s">
        <v>56</v>
      </c>
      <c r="J78" t="s">
        <v>56</v>
      </c>
      <c r="K78" t="s">
        <v>56</v>
      </c>
      <c r="L78">
        <v>148200</v>
      </c>
      <c r="M78" t="s">
        <v>365</v>
      </c>
      <c r="N78" t="s">
        <v>214</v>
      </c>
      <c r="O78">
        <v>1.8</v>
      </c>
      <c r="P78" s="19">
        <v>42369</v>
      </c>
      <c r="Q78" s="19" t="s">
        <v>364</v>
      </c>
      <c r="R78" t="s">
        <v>55</v>
      </c>
      <c r="S78" t="s">
        <v>269</v>
      </c>
      <c r="T78">
        <v>99</v>
      </c>
      <c r="U78">
        <v>20</v>
      </c>
    </row>
    <row r="79" spans="1:21" x14ac:dyDescent="0.2">
      <c r="A79">
        <v>8005640</v>
      </c>
      <c r="B79" t="s">
        <v>330</v>
      </c>
      <c r="C79">
        <v>1.5</v>
      </c>
      <c r="D79" t="s">
        <v>214</v>
      </c>
      <c r="E79" s="19">
        <v>42173</v>
      </c>
      <c r="F79" t="s">
        <v>55</v>
      </c>
      <c r="G79">
        <v>0</v>
      </c>
      <c r="H79">
        <v>0</v>
      </c>
      <c r="I79" t="s">
        <v>56</v>
      </c>
      <c r="J79" t="s">
        <v>56</v>
      </c>
      <c r="K79" t="s">
        <v>56</v>
      </c>
      <c r="L79">
        <v>148200</v>
      </c>
      <c r="M79" t="s">
        <v>365</v>
      </c>
      <c r="N79" t="s">
        <v>214</v>
      </c>
      <c r="O79">
        <v>1.5</v>
      </c>
      <c r="P79" s="19">
        <v>42339</v>
      </c>
      <c r="Q79" s="19" t="s">
        <v>364</v>
      </c>
      <c r="R79" t="s">
        <v>55</v>
      </c>
      <c r="S79" t="s">
        <v>269</v>
      </c>
      <c r="T79">
        <v>99</v>
      </c>
      <c r="U79">
        <v>20</v>
      </c>
    </row>
    <row r="80" spans="1:21" x14ac:dyDescent="0.2">
      <c r="A80">
        <v>8005641</v>
      </c>
      <c r="B80" t="s">
        <v>332</v>
      </c>
      <c r="C80">
        <v>1</v>
      </c>
      <c r="D80" t="s">
        <v>214</v>
      </c>
      <c r="E80" s="19">
        <v>42125</v>
      </c>
      <c r="F80" t="s">
        <v>55</v>
      </c>
      <c r="G80">
        <v>0</v>
      </c>
      <c r="H80">
        <v>0</v>
      </c>
      <c r="I80" t="s">
        <v>56</v>
      </c>
      <c r="J80" t="s">
        <v>56</v>
      </c>
      <c r="K80" t="s">
        <v>56</v>
      </c>
      <c r="L80">
        <v>43225</v>
      </c>
      <c r="M80" t="s">
        <v>365</v>
      </c>
      <c r="N80" t="s">
        <v>214</v>
      </c>
      <c r="O80">
        <v>1</v>
      </c>
      <c r="P80" s="19">
        <v>42199</v>
      </c>
      <c r="Q80" s="19" t="s">
        <v>364</v>
      </c>
      <c r="R80" t="s">
        <v>55</v>
      </c>
      <c r="S80" t="s">
        <v>269</v>
      </c>
      <c r="T80">
        <v>99</v>
      </c>
      <c r="U80">
        <v>20</v>
      </c>
    </row>
    <row r="81" spans="1:21" x14ac:dyDescent="0.2">
      <c r="A81">
        <v>8005642</v>
      </c>
      <c r="B81" t="s">
        <v>332</v>
      </c>
      <c r="C81">
        <v>1.94</v>
      </c>
      <c r="D81" t="s">
        <v>214</v>
      </c>
      <c r="E81" s="19">
        <v>42150</v>
      </c>
      <c r="F81" t="s">
        <v>55</v>
      </c>
      <c r="G81">
        <v>0</v>
      </c>
      <c r="H81">
        <v>0</v>
      </c>
      <c r="I81" t="s">
        <v>56</v>
      </c>
      <c r="J81" t="s">
        <v>56</v>
      </c>
      <c r="K81" t="s">
        <v>56</v>
      </c>
      <c r="L81">
        <v>43225</v>
      </c>
      <c r="M81" t="s">
        <v>365</v>
      </c>
      <c r="N81" t="s">
        <v>214</v>
      </c>
      <c r="O81">
        <v>1.94</v>
      </c>
      <c r="P81" s="19">
        <v>42247</v>
      </c>
      <c r="Q81" s="19" t="s">
        <v>364</v>
      </c>
      <c r="R81" t="s">
        <v>55</v>
      </c>
      <c r="S81" t="s">
        <v>269</v>
      </c>
      <c r="T81">
        <v>99</v>
      </c>
      <c r="U81">
        <v>20</v>
      </c>
    </row>
    <row r="82" spans="1:21" x14ac:dyDescent="0.2">
      <c r="A82">
        <v>8005643</v>
      </c>
      <c r="B82" t="s">
        <v>332</v>
      </c>
      <c r="C82">
        <v>1</v>
      </c>
      <c r="D82" t="s">
        <v>214</v>
      </c>
      <c r="F82" t="s">
        <v>55</v>
      </c>
      <c r="G82">
        <v>0</v>
      </c>
      <c r="H82">
        <v>0</v>
      </c>
      <c r="I82" t="s">
        <v>56</v>
      </c>
      <c r="J82" t="s">
        <v>56</v>
      </c>
      <c r="K82" t="s">
        <v>56</v>
      </c>
      <c r="L82">
        <v>43225</v>
      </c>
      <c r="M82" t="s">
        <v>365</v>
      </c>
      <c r="N82" t="s">
        <v>214</v>
      </c>
      <c r="O82">
        <v>1</v>
      </c>
      <c r="Q82" s="19" t="s">
        <v>364</v>
      </c>
      <c r="R82" t="s">
        <v>55</v>
      </c>
      <c r="S82" t="s">
        <v>269</v>
      </c>
      <c r="T82">
        <v>99</v>
      </c>
      <c r="U82">
        <v>20</v>
      </c>
    </row>
    <row r="83" spans="1:21" x14ac:dyDescent="0.2">
      <c r="A83">
        <v>8005644</v>
      </c>
      <c r="B83" t="s">
        <v>333</v>
      </c>
      <c r="C83">
        <v>0.05</v>
      </c>
      <c r="D83" t="s">
        <v>214</v>
      </c>
      <c r="E83" s="19">
        <v>42174</v>
      </c>
      <c r="F83" t="s">
        <v>55</v>
      </c>
      <c r="G83">
        <v>0</v>
      </c>
      <c r="H83">
        <v>0</v>
      </c>
      <c r="I83" t="s">
        <v>56</v>
      </c>
      <c r="J83" t="s">
        <v>56</v>
      </c>
      <c r="K83" t="s">
        <v>56</v>
      </c>
      <c r="L83">
        <v>419900</v>
      </c>
      <c r="M83" t="s">
        <v>368</v>
      </c>
      <c r="N83" t="s">
        <v>214</v>
      </c>
      <c r="O83">
        <v>0.05</v>
      </c>
      <c r="P83" s="19">
        <v>42297</v>
      </c>
      <c r="Q83" s="19" t="s">
        <v>364</v>
      </c>
      <c r="R83" t="s">
        <v>55</v>
      </c>
      <c r="S83" t="s">
        <v>269</v>
      </c>
      <c r="T83">
        <v>99</v>
      </c>
      <c r="U83">
        <v>20</v>
      </c>
    </row>
    <row r="84" spans="1:21" x14ac:dyDescent="0.2">
      <c r="A84">
        <v>8005645</v>
      </c>
      <c r="B84" t="s">
        <v>270</v>
      </c>
      <c r="C84">
        <v>2</v>
      </c>
      <c r="D84" t="s">
        <v>214</v>
      </c>
      <c r="E84" s="19">
        <v>42150</v>
      </c>
      <c r="F84" t="s">
        <v>55</v>
      </c>
      <c r="G84">
        <v>0</v>
      </c>
      <c r="H84">
        <v>100</v>
      </c>
      <c r="I84" t="s">
        <v>56</v>
      </c>
      <c r="J84" t="s">
        <v>56</v>
      </c>
      <c r="K84" t="s">
        <v>56</v>
      </c>
      <c r="L84">
        <v>691600</v>
      </c>
      <c r="M84" t="s">
        <v>363</v>
      </c>
      <c r="N84" t="s">
        <v>214</v>
      </c>
      <c r="O84">
        <v>2</v>
      </c>
      <c r="Q84" s="19" t="s">
        <v>364</v>
      </c>
      <c r="R84" t="s">
        <v>55</v>
      </c>
      <c r="S84" t="s">
        <v>269</v>
      </c>
      <c r="T84">
        <v>99</v>
      </c>
      <c r="U84">
        <v>20</v>
      </c>
    </row>
    <row r="85" spans="1:21" x14ac:dyDescent="0.2">
      <c r="A85">
        <v>8005901</v>
      </c>
      <c r="B85" t="s">
        <v>270</v>
      </c>
      <c r="C85">
        <v>4.0468000000000002</v>
      </c>
      <c r="D85" t="s">
        <v>214</v>
      </c>
      <c r="F85" t="s">
        <v>55</v>
      </c>
      <c r="G85">
        <v>0</v>
      </c>
      <c r="H85">
        <v>100</v>
      </c>
      <c r="I85" t="s">
        <v>56</v>
      </c>
      <c r="J85" t="s">
        <v>56</v>
      </c>
      <c r="K85" t="s">
        <v>56</v>
      </c>
      <c r="L85">
        <v>864500</v>
      </c>
      <c r="M85" t="s">
        <v>363</v>
      </c>
      <c r="N85" t="s">
        <v>214</v>
      </c>
      <c r="O85">
        <v>4.0468000000000002</v>
      </c>
      <c r="Q85" s="19" t="s">
        <v>364</v>
      </c>
      <c r="R85" t="s">
        <v>55</v>
      </c>
      <c r="S85" t="s">
        <v>269</v>
      </c>
      <c r="T85">
        <v>99</v>
      </c>
      <c r="U85">
        <v>20</v>
      </c>
    </row>
    <row r="86" spans="1:21" x14ac:dyDescent="0.2">
      <c r="A86">
        <v>8005902</v>
      </c>
      <c r="B86" t="s">
        <v>334</v>
      </c>
      <c r="C86">
        <v>1</v>
      </c>
      <c r="D86" t="s">
        <v>214</v>
      </c>
      <c r="F86" t="s">
        <v>55</v>
      </c>
      <c r="G86">
        <v>0</v>
      </c>
      <c r="H86">
        <v>0</v>
      </c>
      <c r="I86" t="s">
        <v>56</v>
      </c>
      <c r="J86" t="s">
        <v>56</v>
      </c>
      <c r="K86" t="s">
        <v>56</v>
      </c>
      <c r="L86">
        <v>25000</v>
      </c>
      <c r="M86" t="s">
        <v>365</v>
      </c>
      <c r="N86" t="s">
        <v>214</v>
      </c>
      <c r="O86">
        <v>1</v>
      </c>
      <c r="Q86" s="19" t="s">
        <v>364</v>
      </c>
      <c r="R86" t="s">
        <v>55</v>
      </c>
      <c r="S86" t="s">
        <v>269</v>
      </c>
      <c r="T86">
        <v>99</v>
      </c>
      <c r="U86">
        <v>20</v>
      </c>
    </row>
    <row r="87" spans="1:21" x14ac:dyDescent="0.2">
      <c r="A87">
        <v>8005903</v>
      </c>
      <c r="B87" t="s">
        <v>283</v>
      </c>
      <c r="C87">
        <v>1</v>
      </c>
      <c r="D87" t="s">
        <v>214</v>
      </c>
      <c r="F87" t="s">
        <v>55</v>
      </c>
      <c r="G87">
        <v>0</v>
      </c>
      <c r="H87">
        <v>100</v>
      </c>
      <c r="I87" t="s">
        <v>56</v>
      </c>
      <c r="J87" t="s">
        <v>56</v>
      </c>
      <c r="K87" t="s">
        <v>56</v>
      </c>
      <c r="L87">
        <v>864500</v>
      </c>
      <c r="M87" t="s">
        <v>363</v>
      </c>
      <c r="N87" t="s">
        <v>214</v>
      </c>
      <c r="O87">
        <v>1</v>
      </c>
      <c r="Q87" s="19" t="s">
        <v>364</v>
      </c>
      <c r="R87" t="s">
        <v>55</v>
      </c>
      <c r="S87" t="s">
        <v>269</v>
      </c>
      <c r="T87">
        <v>99</v>
      </c>
      <c r="U87">
        <v>20</v>
      </c>
    </row>
    <row r="88" spans="1:21" x14ac:dyDescent="0.2">
      <c r="A88">
        <v>8005904</v>
      </c>
      <c r="B88" t="s">
        <v>281</v>
      </c>
      <c r="C88">
        <v>1</v>
      </c>
      <c r="D88" t="s">
        <v>214</v>
      </c>
      <c r="F88" t="s">
        <v>55</v>
      </c>
      <c r="G88">
        <v>0</v>
      </c>
      <c r="H88">
        <v>100</v>
      </c>
      <c r="I88" t="s">
        <v>56</v>
      </c>
      <c r="J88" t="s">
        <v>56</v>
      </c>
      <c r="K88" t="s">
        <v>56</v>
      </c>
      <c r="L88">
        <v>988000</v>
      </c>
      <c r="M88" t="s">
        <v>363</v>
      </c>
      <c r="N88" t="s">
        <v>214</v>
      </c>
      <c r="O88">
        <v>1</v>
      </c>
      <c r="Q88" s="19" t="s">
        <v>364</v>
      </c>
      <c r="R88" t="s">
        <v>55</v>
      </c>
      <c r="S88" t="s">
        <v>269</v>
      </c>
      <c r="T88">
        <v>99</v>
      </c>
      <c r="U88">
        <v>20</v>
      </c>
    </row>
    <row r="89" spans="1:21" x14ac:dyDescent="0.2">
      <c r="A89">
        <v>8006001</v>
      </c>
      <c r="B89" t="s">
        <v>270</v>
      </c>
      <c r="C89">
        <v>0.4047</v>
      </c>
      <c r="D89" t="s">
        <v>214</v>
      </c>
      <c r="F89" t="s">
        <v>55</v>
      </c>
      <c r="G89">
        <v>0</v>
      </c>
      <c r="H89">
        <v>100</v>
      </c>
      <c r="I89" t="s">
        <v>56</v>
      </c>
      <c r="J89" t="s">
        <v>56</v>
      </c>
      <c r="K89" t="s">
        <v>56</v>
      </c>
      <c r="L89">
        <v>440000</v>
      </c>
      <c r="M89" t="s">
        <v>363</v>
      </c>
      <c r="N89" t="s">
        <v>214</v>
      </c>
      <c r="O89">
        <v>0.4047</v>
      </c>
      <c r="Q89" s="19" t="s">
        <v>364</v>
      </c>
      <c r="R89" t="s">
        <v>55</v>
      </c>
      <c r="S89" t="s">
        <v>269</v>
      </c>
      <c r="T89">
        <v>99</v>
      </c>
      <c r="U89">
        <v>20</v>
      </c>
    </row>
    <row r="90" spans="1:21" x14ac:dyDescent="0.2">
      <c r="A90">
        <v>8006002</v>
      </c>
      <c r="B90" t="s">
        <v>278</v>
      </c>
      <c r="C90">
        <v>0.1012</v>
      </c>
      <c r="D90" t="s">
        <v>214</v>
      </c>
      <c r="F90" t="s">
        <v>55</v>
      </c>
      <c r="G90">
        <v>0</v>
      </c>
      <c r="H90">
        <v>100</v>
      </c>
      <c r="I90" t="s">
        <v>56</v>
      </c>
      <c r="J90" t="s">
        <v>56</v>
      </c>
      <c r="K90" t="s">
        <v>56</v>
      </c>
      <c r="L90">
        <v>0.75</v>
      </c>
      <c r="M90" t="s">
        <v>268</v>
      </c>
      <c r="N90" t="s">
        <v>214</v>
      </c>
      <c r="O90">
        <v>0.1012</v>
      </c>
      <c r="Q90" s="19" t="s">
        <v>364</v>
      </c>
      <c r="R90" t="s">
        <v>55</v>
      </c>
      <c r="S90" t="s">
        <v>269</v>
      </c>
      <c r="T90">
        <v>99</v>
      </c>
      <c r="U90">
        <v>20</v>
      </c>
    </row>
    <row r="91" spans="1:21" x14ac:dyDescent="0.2">
      <c r="A91">
        <v>8007101</v>
      </c>
      <c r="B91" t="s">
        <v>270</v>
      </c>
      <c r="C91">
        <v>1</v>
      </c>
      <c r="D91" t="s">
        <v>214</v>
      </c>
      <c r="F91" t="s">
        <v>55</v>
      </c>
      <c r="G91">
        <v>0</v>
      </c>
      <c r="H91">
        <v>100</v>
      </c>
      <c r="I91" t="s">
        <v>56</v>
      </c>
      <c r="J91" t="s">
        <v>56</v>
      </c>
      <c r="K91" t="s">
        <v>56</v>
      </c>
      <c r="L91">
        <v>2018100</v>
      </c>
      <c r="M91" t="s">
        <v>363</v>
      </c>
      <c r="N91" t="s">
        <v>214</v>
      </c>
      <c r="O91">
        <v>1</v>
      </c>
      <c r="Q91" s="19" t="s">
        <v>364</v>
      </c>
      <c r="R91" t="s">
        <v>55</v>
      </c>
      <c r="S91" t="s">
        <v>269</v>
      </c>
      <c r="T91">
        <v>99</v>
      </c>
      <c r="U91">
        <v>20</v>
      </c>
    </row>
    <row r="92" spans="1:21" x14ac:dyDescent="0.2">
      <c r="A92">
        <v>8007102</v>
      </c>
      <c r="B92" t="s">
        <v>274</v>
      </c>
      <c r="C92">
        <v>1</v>
      </c>
      <c r="D92" t="s">
        <v>214</v>
      </c>
      <c r="F92" t="s">
        <v>55</v>
      </c>
      <c r="G92">
        <v>0</v>
      </c>
      <c r="H92">
        <v>100</v>
      </c>
      <c r="I92" t="s">
        <v>56</v>
      </c>
      <c r="J92" t="s">
        <v>56</v>
      </c>
      <c r="K92" t="s">
        <v>56</v>
      </c>
      <c r="L92">
        <v>564000</v>
      </c>
      <c r="M92" t="s">
        <v>363</v>
      </c>
      <c r="N92" t="s">
        <v>214</v>
      </c>
      <c r="O92">
        <v>1</v>
      </c>
      <c r="Q92" s="19" t="s">
        <v>364</v>
      </c>
      <c r="R92" t="s">
        <v>55</v>
      </c>
      <c r="S92" t="s">
        <v>269</v>
      </c>
      <c r="T92">
        <v>99</v>
      </c>
      <c r="U92">
        <v>20</v>
      </c>
    </row>
    <row r="93" spans="1:21" x14ac:dyDescent="0.2">
      <c r="A93">
        <v>8007103</v>
      </c>
      <c r="B93" t="s">
        <v>275</v>
      </c>
      <c r="C93">
        <v>0.7</v>
      </c>
      <c r="D93" t="s">
        <v>214</v>
      </c>
      <c r="F93" t="s">
        <v>55</v>
      </c>
      <c r="G93">
        <v>0</v>
      </c>
      <c r="H93">
        <v>0</v>
      </c>
      <c r="I93" t="s">
        <v>56</v>
      </c>
      <c r="J93" t="s">
        <v>56</v>
      </c>
      <c r="K93" t="s">
        <v>56</v>
      </c>
      <c r="L93">
        <v>49400</v>
      </c>
      <c r="M93" t="s">
        <v>365</v>
      </c>
      <c r="N93" t="s">
        <v>214</v>
      </c>
      <c r="O93">
        <v>0.7</v>
      </c>
      <c r="Q93" s="19" t="s">
        <v>364</v>
      </c>
      <c r="R93" t="s">
        <v>55</v>
      </c>
      <c r="S93" t="s">
        <v>269</v>
      </c>
      <c r="T93">
        <v>99</v>
      </c>
      <c r="U93">
        <v>20</v>
      </c>
    </row>
    <row r="94" spans="1:21" x14ac:dyDescent="0.2">
      <c r="A94">
        <v>8007104</v>
      </c>
      <c r="B94" t="s">
        <v>289</v>
      </c>
      <c r="C94">
        <v>0.7</v>
      </c>
      <c r="D94" t="s">
        <v>214</v>
      </c>
      <c r="F94" t="s">
        <v>55</v>
      </c>
      <c r="G94">
        <v>0</v>
      </c>
      <c r="H94">
        <v>0</v>
      </c>
      <c r="I94" t="s">
        <v>56</v>
      </c>
      <c r="J94" t="s">
        <v>56</v>
      </c>
      <c r="K94" t="s">
        <v>56</v>
      </c>
      <c r="L94">
        <v>35800</v>
      </c>
      <c r="M94" t="s">
        <v>365</v>
      </c>
      <c r="N94" t="s">
        <v>214</v>
      </c>
      <c r="O94">
        <v>0.7</v>
      </c>
      <c r="Q94" s="19" t="s">
        <v>364</v>
      </c>
      <c r="R94" t="s">
        <v>55</v>
      </c>
      <c r="S94" t="s">
        <v>269</v>
      </c>
      <c r="T94">
        <v>99</v>
      </c>
      <c r="U94">
        <v>20</v>
      </c>
    </row>
    <row r="95" spans="1:21" x14ac:dyDescent="0.2">
      <c r="A95">
        <v>8007105</v>
      </c>
      <c r="B95" t="s">
        <v>267</v>
      </c>
      <c r="C95">
        <v>0.7</v>
      </c>
      <c r="D95" t="s">
        <v>214</v>
      </c>
      <c r="F95" t="s">
        <v>55</v>
      </c>
      <c r="G95">
        <v>0</v>
      </c>
      <c r="H95">
        <v>0</v>
      </c>
      <c r="I95" t="s">
        <v>56</v>
      </c>
      <c r="J95" t="s">
        <v>56</v>
      </c>
      <c r="K95" t="s">
        <v>56</v>
      </c>
      <c r="L95">
        <v>39500</v>
      </c>
      <c r="M95" t="s">
        <v>365</v>
      </c>
      <c r="N95" t="s">
        <v>214</v>
      </c>
      <c r="O95">
        <v>0.7</v>
      </c>
      <c r="Q95" s="19" t="s">
        <v>364</v>
      </c>
      <c r="R95" t="s">
        <v>55</v>
      </c>
      <c r="S95" t="s">
        <v>269</v>
      </c>
      <c r="T95">
        <v>99</v>
      </c>
      <c r="U95">
        <v>20</v>
      </c>
    </row>
    <row r="96" spans="1:21" x14ac:dyDescent="0.2">
      <c r="A96">
        <v>8007106</v>
      </c>
      <c r="B96" t="s">
        <v>273</v>
      </c>
      <c r="C96">
        <v>1</v>
      </c>
      <c r="D96" t="s">
        <v>214</v>
      </c>
      <c r="F96" t="s">
        <v>55</v>
      </c>
      <c r="G96">
        <v>0</v>
      </c>
      <c r="H96">
        <v>100</v>
      </c>
      <c r="I96" t="s">
        <v>56</v>
      </c>
      <c r="J96" t="s">
        <v>56</v>
      </c>
      <c r="K96" t="s">
        <v>56</v>
      </c>
      <c r="L96">
        <v>0.247</v>
      </c>
      <c r="M96" t="s">
        <v>268</v>
      </c>
      <c r="N96" t="s">
        <v>214</v>
      </c>
      <c r="O96">
        <v>1</v>
      </c>
      <c r="Q96" s="19" t="s">
        <v>364</v>
      </c>
      <c r="R96" t="s">
        <v>55</v>
      </c>
      <c r="S96" t="s">
        <v>269</v>
      </c>
      <c r="T96">
        <v>99</v>
      </c>
      <c r="U96">
        <v>20</v>
      </c>
    </row>
    <row r="97" spans="1:21" x14ac:dyDescent="0.2">
      <c r="A97">
        <v>8007401</v>
      </c>
      <c r="B97" t="s">
        <v>273</v>
      </c>
      <c r="C97">
        <v>1.8210999999999999</v>
      </c>
      <c r="D97" t="s">
        <v>214</v>
      </c>
      <c r="F97" t="s">
        <v>55</v>
      </c>
      <c r="G97">
        <v>0</v>
      </c>
      <c r="H97">
        <v>100</v>
      </c>
      <c r="I97" t="s">
        <v>56</v>
      </c>
      <c r="J97" t="s">
        <v>56</v>
      </c>
      <c r="K97" t="s">
        <v>56</v>
      </c>
      <c r="L97">
        <v>100000</v>
      </c>
      <c r="M97" t="s">
        <v>363</v>
      </c>
      <c r="N97" t="s">
        <v>214</v>
      </c>
      <c r="O97">
        <v>1.8210999999999999</v>
      </c>
      <c r="Q97" s="19" t="s">
        <v>364</v>
      </c>
      <c r="R97" t="s">
        <v>55</v>
      </c>
      <c r="S97" t="s">
        <v>269</v>
      </c>
      <c r="T97">
        <v>99</v>
      </c>
      <c r="U97">
        <v>20</v>
      </c>
    </row>
    <row r="98" spans="1:21" x14ac:dyDescent="0.2">
      <c r="A98">
        <v>8008601</v>
      </c>
      <c r="B98" t="s">
        <v>270</v>
      </c>
      <c r="C98">
        <v>8.6</v>
      </c>
      <c r="D98" t="s">
        <v>214</v>
      </c>
      <c r="E98" s="19">
        <v>42086</v>
      </c>
      <c r="F98" t="s">
        <v>55</v>
      </c>
      <c r="G98">
        <v>0</v>
      </c>
      <c r="H98">
        <v>100</v>
      </c>
      <c r="I98" t="s">
        <v>56</v>
      </c>
      <c r="J98" t="s">
        <v>56</v>
      </c>
      <c r="K98" t="s">
        <v>56</v>
      </c>
      <c r="L98">
        <v>123500</v>
      </c>
      <c r="M98" t="s">
        <v>363</v>
      </c>
      <c r="N98" t="s">
        <v>214</v>
      </c>
      <c r="O98">
        <v>8.6</v>
      </c>
      <c r="P98" s="19">
        <v>42235</v>
      </c>
      <c r="Q98" s="19" t="s">
        <v>364</v>
      </c>
      <c r="R98" t="s">
        <v>55</v>
      </c>
      <c r="S98" t="s">
        <v>269</v>
      </c>
      <c r="T98">
        <v>99</v>
      </c>
      <c r="U98">
        <v>20</v>
      </c>
    </row>
    <row r="99" spans="1:21" x14ac:dyDescent="0.2">
      <c r="A99">
        <v>8008602</v>
      </c>
      <c r="B99" t="s">
        <v>272</v>
      </c>
      <c r="C99">
        <v>5</v>
      </c>
      <c r="D99" t="s">
        <v>214</v>
      </c>
      <c r="E99" s="19">
        <v>42170</v>
      </c>
      <c r="F99" t="s">
        <v>55</v>
      </c>
      <c r="G99">
        <v>0</v>
      </c>
      <c r="H99">
        <v>100</v>
      </c>
      <c r="I99" t="s">
        <v>56</v>
      </c>
      <c r="J99" t="s">
        <v>56</v>
      </c>
      <c r="K99" t="s">
        <v>56</v>
      </c>
      <c r="L99">
        <v>98800</v>
      </c>
      <c r="M99" t="s">
        <v>363</v>
      </c>
      <c r="N99" t="s">
        <v>214</v>
      </c>
      <c r="O99">
        <v>5</v>
      </c>
      <c r="P99" s="19">
        <v>42270</v>
      </c>
      <c r="Q99" s="19" t="s">
        <v>364</v>
      </c>
      <c r="R99" t="s">
        <v>55</v>
      </c>
      <c r="S99" t="s">
        <v>269</v>
      </c>
      <c r="T99">
        <v>99</v>
      </c>
      <c r="U99">
        <v>20</v>
      </c>
    </row>
    <row r="100" spans="1:21" x14ac:dyDescent="0.2">
      <c r="A100">
        <v>8009801</v>
      </c>
      <c r="B100" t="s">
        <v>289</v>
      </c>
      <c r="C100">
        <v>2</v>
      </c>
      <c r="D100" t="s">
        <v>214</v>
      </c>
      <c r="F100" t="s">
        <v>55</v>
      </c>
      <c r="G100">
        <v>0</v>
      </c>
      <c r="H100">
        <v>0</v>
      </c>
      <c r="I100" t="s">
        <v>56</v>
      </c>
      <c r="J100" t="s">
        <v>56</v>
      </c>
      <c r="K100" t="s">
        <v>56</v>
      </c>
      <c r="L100">
        <v>24700</v>
      </c>
      <c r="M100" t="s">
        <v>365</v>
      </c>
      <c r="N100" t="s">
        <v>214</v>
      </c>
      <c r="O100">
        <v>2</v>
      </c>
      <c r="Q100" s="19" t="s">
        <v>364</v>
      </c>
      <c r="R100" t="s">
        <v>55</v>
      </c>
      <c r="S100" t="s">
        <v>269</v>
      </c>
      <c r="T100">
        <v>99</v>
      </c>
      <c r="U100">
        <v>20</v>
      </c>
    </row>
    <row r="101" spans="1:21" x14ac:dyDescent="0.2">
      <c r="A101">
        <v>8009802</v>
      </c>
      <c r="B101" t="s">
        <v>275</v>
      </c>
      <c r="C101">
        <v>2</v>
      </c>
      <c r="D101" t="s">
        <v>214</v>
      </c>
      <c r="F101" t="s">
        <v>55</v>
      </c>
      <c r="G101">
        <v>0</v>
      </c>
      <c r="H101">
        <v>0</v>
      </c>
      <c r="I101" t="s">
        <v>56</v>
      </c>
      <c r="J101" t="s">
        <v>56</v>
      </c>
      <c r="K101" t="s">
        <v>56</v>
      </c>
      <c r="L101">
        <v>24700</v>
      </c>
      <c r="M101" t="s">
        <v>365</v>
      </c>
      <c r="N101" t="s">
        <v>214</v>
      </c>
      <c r="O101">
        <v>2</v>
      </c>
      <c r="Q101" s="19" t="s">
        <v>364</v>
      </c>
      <c r="R101" t="s">
        <v>55</v>
      </c>
      <c r="S101" t="s">
        <v>269</v>
      </c>
      <c r="T101">
        <v>99</v>
      </c>
      <c r="U101">
        <v>20</v>
      </c>
    </row>
    <row r="102" spans="1:21" x14ac:dyDescent="0.2">
      <c r="A102">
        <v>8009803</v>
      </c>
      <c r="B102" t="s">
        <v>334</v>
      </c>
      <c r="C102">
        <v>2</v>
      </c>
      <c r="D102" t="s">
        <v>214</v>
      </c>
      <c r="F102" t="s">
        <v>55</v>
      </c>
      <c r="G102">
        <v>0</v>
      </c>
      <c r="H102">
        <v>0</v>
      </c>
      <c r="I102" t="s">
        <v>56</v>
      </c>
      <c r="J102" t="s">
        <v>56</v>
      </c>
      <c r="K102" t="s">
        <v>56</v>
      </c>
      <c r="L102">
        <v>24700</v>
      </c>
      <c r="M102" t="s">
        <v>365</v>
      </c>
      <c r="N102" t="s">
        <v>214</v>
      </c>
      <c r="O102">
        <v>2</v>
      </c>
      <c r="Q102" s="19" t="s">
        <v>364</v>
      </c>
      <c r="R102" t="s">
        <v>55</v>
      </c>
      <c r="S102" t="s">
        <v>269</v>
      </c>
      <c r="T102">
        <v>99</v>
      </c>
      <c r="U102">
        <v>20</v>
      </c>
    </row>
    <row r="103" spans="1:21" x14ac:dyDescent="0.2">
      <c r="A103">
        <v>8009804</v>
      </c>
      <c r="B103" t="s">
        <v>330</v>
      </c>
      <c r="C103">
        <v>1</v>
      </c>
      <c r="D103" t="s">
        <v>214</v>
      </c>
      <c r="F103" t="s">
        <v>55</v>
      </c>
      <c r="G103">
        <v>0</v>
      </c>
      <c r="H103">
        <v>0</v>
      </c>
      <c r="I103" t="s">
        <v>56</v>
      </c>
      <c r="J103" t="s">
        <v>56</v>
      </c>
      <c r="K103" t="s">
        <v>56</v>
      </c>
      <c r="L103">
        <v>148200</v>
      </c>
      <c r="M103" t="s">
        <v>365</v>
      </c>
      <c r="N103" t="s">
        <v>214</v>
      </c>
      <c r="O103">
        <v>1</v>
      </c>
      <c r="Q103" s="19" t="s">
        <v>364</v>
      </c>
      <c r="R103" t="s">
        <v>55</v>
      </c>
      <c r="S103" t="s">
        <v>269</v>
      </c>
      <c r="T103">
        <v>99</v>
      </c>
      <c r="U103">
        <v>20</v>
      </c>
    </row>
    <row r="104" spans="1:21" x14ac:dyDescent="0.2">
      <c r="A104">
        <v>8009805</v>
      </c>
      <c r="B104" t="s">
        <v>330</v>
      </c>
      <c r="C104">
        <v>1</v>
      </c>
      <c r="D104" t="s">
        <v>214</v>
      </c>
      <c r="F104" t="s">
        <v>55</v>
      </c>
      <c r="G104">
        <v>0</v>
      </c>
      <c r="H104">
        <v>100</v>
      </c>
      <c r="I104" t="s">
        <v>56</v>
      </c>
      <c r="J104" t="s">
        <v>56</v>
      </c>
      <c r="K104" t="s">
        <v>56</v>
      </c>
      <c r="L104">
        <v>148200</v>
      </c>
      <c r="M104" t="s">
        <v>363</v>
      </c>
      <c r="N104" t="s">
        <v>214</v>
      </c>
      <c r="O104">
        <v>1</v>
      </c>
      <c r="Q104" s="19" t="s">
        <v>364</v>
      </c>
      <c r="R104" t="s">
        <v>55</v>
      </c>
      <c r="S104" t="s">
        <v>269</v>
      </c>
      <c r="T104">
        <v>99</v>
      </c>
      <c r="U104">
        <v>20</v>
      </c>
    </row>
    <row r="105" spans="1:21" x14ac:dyDescent="0.2">
      <c r="A105">
        <v>8009806</v>
      </c>
      <c r="B105" t="s">
        <v>283</v>
      </c>
      <c r="C105">
        <v>1</v>
      </c>
      <c r="D105" t="s">
        <v>214</v>
      </c>
      <c r="F105" t="s">
        <v>55</v>
      </c>
      <c r="G105">
        <v>0</v>
      </c>
      <c r="H105">
        <v>0</v>
      </c>
      <c r="I105" t="s">
        <v>56</v>
      </c>
      <c r="J105" t="s">
        <v>56</v>
      </c>
      <c r="K105" t="s">
        <v>56</v>
      </c>
      <c r="L105">
        <v>55990</v>
      </c>
      <c r="M105" t="s">
        <v>365</v>
      </c>
      <c r="N105" t="s">
        <v>214</v>
      </c>
      <c r="O105">
        <v>1</v>
      </c>
      <c r="Q105" s="19" t="s">
        <v>364</v>
      </c>
      <c r="R105" t="s">
        <v>55</v>
      </c>
      <c r="S105" t="s">
        <v>269</v>
      </c>
      <c r="T105">
        <v>99</v>
      </c>
      <c r="U105">
        <v>20</v>
      </c>
    </row>
    <row r="106" spans="1:21" x14ac:dyDescent="0.2">
      <c r="A106">
        <v>8009807</v>
      </c>
      <c r="B106" t="s">
        <v>283</v>
      </c>
      <c r="C106">
        <v>1</v>
      </c>
      <c r="D106" t="s">
        <v>214</v>
      </c>
      <c r="F106" t="s">
        <v>55</v>
      </c>
      <c r="G106">
        <v>0</v>
      </c>
      <c r="H106">
        <v>100</v>
      </c>
      <c r="I106" t="s">
        <v>56</v>
      </c>
      <c r="J106" t="s">
        <v>56</v>
      </c>
      <c r="K106" t="s">
        <v>56</v>
      </c>
      <c r="L106">
        <v>55990</v>
      </c>
      <c r="M106" t="s">
        <v>363</v>
      </c>
      <c r="N106" t="s">
        <v>214</v>
      </c>
      <c r="O106">
        <v>1</v>
      </c>
      <c r="Q106" s="19" t="s">
        <v>364</v>
      </c>
      <c r="R106" t="s">
        <v>55</v>
      </c>
      <c r="S106" t="s">
        <v>269</v>
      </c>
      <c r="T106">
        <v>99</v>
      </c>
      <c r="U106">
        <v>20</v>
      </c>
    </row>
    <row r="107" spans="1:21" x14ac:dyDescent="0.2">
      <c r="A107">
        <v>8010001</v>
      </c>
      <c r="B107" t="s">
        <v>270</v>
      </c>
      <c r="C107">
        <v>20</v>
      </c>
      <c r="D107" t="s">
        <v>214</v>
      </c>
      <c r="E107" s="19">
        <v>42086</v>
      </c>
      <c r="F107" t="s">
        <v>55</v>
      </c>
      <c r="G107">
        <v>0</v>
      </c>
      <c r="H107">
        <v>100</v>
      </c>
      <c r="I107" t="s">
        <v>56</v>
      </c>
      <c r="J107" t="s">
        <v>56</v>
      </c>
      <c r="K107" t="s">
        <v>56</v>
      </c>
      <c r="L107">
        <v>123500</v>
      </c>
      <c r="M107" t="s">
        <v>363</v>
      </c>
      <c r="N107" t="s">
        <v>214</v>
      </c>
      <c r="O107">
        <v>20</v>
      </c>
      <c r="P107" s="19">
        <v>42235</v>
      </c>
      <c r="Q107" s="19" t="s">
        <v>364</v>
      </c>
      <c r="R107" t="s">
        <v>55</v>
      </c>
      <c r="S107" t="s">
        <v>269</v>
      </c>
      <c r="T107">
        <v>99</v>
      </c>
      <c r="U107">
        <v>20</v>
      </c>
    </row>
    <row r="108" spans="1:21" x14ac:dyDescent="0.2">
      <c r="A108">
        <v>8010002</v>
      </c>
      <c r="B108" t="s">
        <v>272</v>
      </c>
      <c r="C108">
        <v>10</v>
      </c>
      <c r="D108" t="s">
        <v>214</v>
      </c>
      <c r="E108" s="19">
        <v>42170</v>
      </c>
      <c r="F108" t="s">
        <v>55</v>
      </c>
      <c r="G108">
        <v>0</v>
      </c>
      <c r="H108">
        <v>100</v>
      </c>
      <c r="I108" t="s">
        <v>56</v>
      </c>
      <c r="J108" t="s">
        <v>56</v>
      </c>
      <c r="K108" t="s">
        <v>56</v>
      </c>
      <c r="L108">
        <v>98800</v>
      </c>
      <c r="M108" t="s">
        <v>363</v>
      </c>
      <c r="N108" t="s">
        <v>214</v>
      </c>
      <c r="O108">
        <v>10</v>
      </c>
      <c r="P108" s="19">
        <v>42270</v>
      </c>
      <c r="Q108" s="19" t="s">
        <v>364</v>
      </c>
      <c r="R108" t="s">
        <v>55</v>
      </c>
      <c r="S108" t="s">
        <v>269</v>
      </c>
      <c r="T108">
        <v>99</v>
      </c>
      <c r="U108">
        <v>20</v>
      </c>
    </row>
    <row r="109" spans="1:21" x14ac:dyDescent="0.2">
      <c r="A109">
        <v>8010601</v>
      </c>
      <c r="B109" t="s">
        <v>273</v>
      </c>
      <c r="C109">
        <v>4.0468000000000002</v>
      </c>
      <c r="D109" t="s">
        <v>214</v>
      </c>
      <c r="F109" t="s">
        <v>55</v>
      </c>
      <c r="G109">
        <v>0</v>
      </c>
      <c r="H109">
        <v>100</v>
      </c>
      <c r="I109" t="s">
        <v>56</v>
      </c>
      <c r="J109" t="s">
        <v>56</v>
      </c>
      <c r="K109" t="s">
        <v>56</v>
      </c>
      <c r="L109">
        <v>0.25</v>
      </c>
      <c r="M109" t="s">
        <v>268</v>
      </c>
      <c r="N109" t="s">
        <v>214</v>
      </c>
      <c r="O109">
        <v>4.0468000000000002</v>
      </c>
      <c r="Q109" s="19" t="s">
        <v>364</v>
      </c>
      <c r="R109" t="s">
        <v>55</v>
      </c>
      <c r="S109" t="s">
        <v>269</v>
      </c>
      <c r="T109">
        <v>99</v>
      </c>
      <c r="U109">
        <v>20</v>
      </c>
    </row>
    <row r="110" spans="1:21" x14ac:dyDescent="0.2">
      <c r="A110">
        <v>8010801</v>
      </c>
      <c r="B110" t="s">
        <v>275</v>
      </c>
      <c r="C110">
        <v>1.6</v>
      </c>
      <c r="D110" t="s">
        <v>214</v>
      </c>
      <c r="F110" t="s">
        <v>55</v>
      </c>
      <c r="G110">
        <v>0</v>
      </c>
      <c r="H110">
        <v>0</v>
      </c>
      <c r="I110" t="s">
        <v>56</v>
      </c>
      <c r="J110" t="s">
        <v>56</v>
      </c>
      <c r="K110" t="s">
        <v>56</v>
      </c>
      <c r="L110">
        <v>35815</v>
      </c>
      <c r="M110" t="s">
        <v>365</v>
      </c>
      <c r="N110" t="s">
        <v>214</v>
      </c>
      <c r="O110">
        <v>1.6</v>
      </c>
      <c r="Q110" s="19" t="s">
        <v>364</v>
      </c>
      <c r="R110" t="s">
        <v>55</v>
      </c>
      <c r="S110" t="s">
        <v>269</v>
      </c>
      <c r="T110">
        <v>99</v>
      </c>
      <c r="U110">
        <v>20</v>
      </c>
    </row>
    <row r="111" spans="1:21" x14ac:dyDescent="0.2">
      <c r="A111">
        <v>8010802</v>
      </c>
      <c r="B111" t="s">
        <v>277</v>
      </c>
      <c r="C111">
        <v>4.0468000000000002</v>
      </c>
      <c r="D111" t="s">
        <v>214</v>
      </c>
      <c r="F111" t="s">
        <v>55</v>
      </c>
      <c r="G111">
        <v>0</v>
      </c>
      <c r="H111">
        <v>0</v>
      </c>
      <c r="I111" t="s">
        <v>56</v>
      </c>
      <c r="J111" t="s">
        <v>56</v>
      </c>
      <c r="K111" t="s">
        <v>56</v>
      </c>
      <c r="L111">
        <v>24700</v>
      </c>
      <c r="M111" t="s">
        <v>365</v>
      </c>
      <c r="N111" t="s">
        <v>214</v>
      </c>
      <c r="O111">
        <v>4.0468000000000002</v>
      </c>
      <c r="Q111" s="19" t="s">
        <v>364</v>
      </c>
      <c r="R111" t="s">
        <v>55</v>
      </c>
      <c r="S111" t="s">
        <v>269</v>
      </c>
      <c r="T111">
        <v>99</v>
      </c>
      <c r="U111">
        <v>20</v>
      </c>
    </row>
    <row r="112" spans="1:21" x14ac:dyDescent="0.2">
      <c r="A112">
        <v>8010804</v>
      </c>
      <c r="B112" t="s">
        <v>275</v>
      </c>
      <c r="C112">
        <v>1.6</v>
      </c>
      <c r="D112" t="s">
        <v>214</v>
      </c>
      <c r="F112" t="s">
        <v>55</v>
      </c>
      <c r="G112">
        <v>0</v>
      </c>
      <c r="H112">
        <v>0</v>
      </c>
      <c r="I112" t="s">
        <v>56</v>
      </c>
      <c r="J112" t="s">
        <v>56</v>
      </c>
      <c r="K112" t="s">
        <v>56</v>
      </c>
      <c r="L112">
        <v>35815</v>
      </c>
      <c r="M112" t="s">
        <v>365</v>
      </c>
      <c r="N112" t="s">
        <v>214</v>
      </c>
      <c r="O112">
        <v>1.6</v>
      </c>
      <c r="Q112" s="19" t="s">
        <v>364</v>
      </c>
      <c r="R112" t="s">
        <v>55</v>
      </c>
      <c r="S112" t="s">
        <v>269</v>
      </c>
      <c r="T112">
        <v>99</v>
      </c>
      <c r="U112">
        <v>20</v>
      </c>
    </row>
    <row r="113" spans="1:21" x14ac:dyDescent="0.2">
      <c r="A113">
        <v>8010805</v>
      </c>
      <c r="B113" t="s">
        <v>275</v>
      </c>
      <c r="C113">
        <v>4</v>
      </c>
      <c r="D113" t="s">
        <v>214</v>
      </c>
      <c r="F113" t="s">
        <v>55</v>
      </c>
      <c r="G113">
        <v>0</v>
      </c>
      <c r="H113">
        <v>0</v>
      </c>
      <c r="I113" t="s">
        <v>56</v>
      </c>
      <c r="J113" t="s">
        <v>56</v>
      </c>
      <c r="K113" t="s">
        <v>56</v>
      </c>
      <c r="L113">
        <v>35815</v>
      </c>
      <c r="M113" t="s">
        <v>365</v>
      </c>
      <c r="N113" t="s">
        <v>214</v>
      </c>
      <c r="O113">
        <v>4</v>
      </c>
      <c r="Q113" s="19" t="s">
        <v>364</v>
      </c>
      <c r="R113" t="s">
        <v>55</v>
      </c>
      <c r="S113" t="s">
        <v>269</v>
      </c>
      <c r="T113">
        <v>99</v>
      </c>
      <c r="U113">
        <v>20</v>
      </c>
    </row>
    <row r="114" spans="1:21" x14ac:dyDescent="0.2">
      <c r="A114">
        <v>8010806</v>
      </c>
      <c r="B114" t="s">
        <v>335</v>
      </c>
      <c r="C114">
        <v>3</v>
      </c>
      <c r="D114" t="s">
        <v>214</v>
      </c>
      <c r="F114" t="s">
        <v>55</v>
      </c>
      <c r="G114">
        <v>0</v>
      </c>
      <c r="H114">
        <v>0</v>
      </c>
      <c r="I114" t="s">
        <v>56</v>
      </c>
      <c r="J114" t="s">
        <v>56</v>
      </c>
      <c r="K114" t="s">
        <v>56</v>
      </c>
      <c r="L114">
        <v>29640</v>
      </c>
      <c r="M114" t="s">
        <v>365</v>
      </c>
      <c r="N114" t="s">
        <v>214</v>
      </c>
      <c r="O114">
        <v>3</v>
      </c>
      <c r="Q114" s="19" t="s">
        <v>364</v>
      </c>
      <c r="R114" t="s">
        <v>55</v>
      </c>
      <c r="S114" t="s">
        <v>269</v>
      </c>
      <c r="T114">
        <v>99</v>
      </c>
      <c r="U114">
        <v>20</v>
      </c>
    </row>
    <row r="115" spans="1:21" x14ac:dyDescent="0.2">
      <c r="A115">
        <v>8010807</v>
      </c>
      <c r="B115" t="s">
        <v>335</v>
      </c>
      <c r="C115">
        <v>1.2</v>
      </c>
      <c r="D115" t="s">
        <v>214</v>
      </c>
      <c r="F115" t="s">
        <v>55</v>
      </c>
      <c r="G115">
        <v>0</v>
      </c>
      <c r="H115">
        <v>0</v>
      </c>
      <c r="I115" t="s">
        <v>56</v>
      </c>
      <c r="J115" t="s">
        <v>56</v>
      </c>
      <c r="K115" t="s">
        <v>56</v>
      </c>
      <c r="L115">
        <v>29640</v>
      </c>
      <c r="M115" t="s">
        <v>365</v>
      </c>
      <c r="N115" t="s">
        <v>214</v>
      </c>
      <c r="O115">
        <v>1.2</v>
      </c>
      <c r="Q115" s="19" t="s">
        <v>364</v>
      </c>
      <c r="R115" t="s">
        <v>55</v>
      </c>
      <c r="S115" t="s">
        <v>269</v>
      </c>
      <c r="T115">
        <v>99</v>
      </c>
      <c r="U115">
        <v>20</v>
      </c>
    </row>
    <row r="116" spans="1:21" x14ac:dyDescent="0.2">
      <c r="A116">
        <v>8010808</v>
      </c>
      <c r="B116" t="s">
        <v>335</v>
      </c>
      <c r="C116">
        <v>0.66</v>
      </c>
      <c r="D116" t="s">
        <v>214</v>
      </c>
      <c r="F116" t="s">
        <v>55</v>
      </c>
      <c r="G116">
        <v>0</v>
      </c>
      <c r="H116">
        <v>0</v>
      </c>
      <c r="I116" t="s">
        <v>56</v>
      </c>
      <c r="J116" t="s">
        <v>56</v>
      </c>
      <c r="K116" t="s">
        <v>56</v>
      </c>
      <c r="L116">
        <v>29640</v>
      </c>
      <c r="M116" t="s">
        <v>365</v>
      </c>
      <c r="N116" t="s">
        <v>214</v>
      </c>
      <c r="O116">
        <v>0.66</v>
      </c>
      <c r="Q116" s="19" t="s">
        <v>364</v>
      </c>
      <c r="R116" t="s">
        <v>55</v>
      </c>
      <c r="S116" t="s">
        <v>269</v>
      </c>
      <c r="T116">
        <v>99</v>
      </c>
      <c r="U116">
        <v>20</v>
      </c>
    </row>
    <row r="117" spans="1:21" x14ac:dyDescent="0.2">
      <c r="A117">
        <v>8010809</v>
      </c>
      <c r="B117" t="s">
        <v>335</v>
      </c>
      <c r="C117">
        <v>0.66</v>
      </c>
      <c r="D117" t="s">
        <v>214</v>
      </c>
      <c r="F117" t="s">
        <v>55</v>
      </c>
      <c r="G117">
        <v>0</v>
      </c>
      <c r="H117">
        <v>0</v>
      </c>
      <c r="I117" t="s">
        <v>56</v>
      </c>
      <c r="J117" t="s">
        <v>56</v>
      </c>
      <c r="K117" t="s">
        <v>56</v>
      </c>
      <c r="L117">
        <v>29640</v>
      </c>
      <c r="M117" t="s">
        <v>365</v>
      </c>
      <c r="N117" t="s">
        <v>214</v>
      </c>
      <c r="O117">
        <v>0.66</v>
      </c>
      <c r="Q117" s="19" t="s">
        <v>364</v>
      </c>
      <c r="R117" t="s">
        <v>55</v>
      </c>
      <c r="S117" t="s">
        <v>269</v>
      </c>
      <c r="T117">
        <v>99</v>
      </c>
      <c r="U117">
        <v>20</v>
      </c>
    </row>
    <row r="118" spans="1:21" x14ac:dyDescent="0.2">
      <c r="A118">
        <v>8010810</v>
      </c>
      <c r="B118" t="s">
        <v>335</v>
      </c>
      <c r="C118">
        <v>1.32</v>
      </c>
      <c r="D118" t="s">
        <v>214</v>
      </c>
      <c r="F118" t="s">
        <v>55</v>
      </c>
      <c r="G118">
        <v>0</v>
      </c>
      <c r="H118">
        <v>0</v>
      </c>
      <c r="I118" t="s">
        <v>56</v>
      </c>
      <c r="J118" t="s">
        <v>56</v>
      </c>
      <c r="K118" t="s">
        <v>56</v>
      </c>
      <c r="L118">
        <v>29640</v>
      </c>
      <c r="M118" t="s">
        <v>365</v>
      </c>
      <c r="N118" t="s">
        <v>214</v>
      </c>
      <c r="O118">
        <v>1.32</v>
      </c>
      <c r="Q118" s="19" t="s">
        <v>364</v>
      </c>
      <c r="R118" t="s">
        <v>55</v>
      </c>
      <c r="S118" t="s">
        <v>269</v>
      </c>
      <c r="T118">
        <v>99</v>
      </c>
      <c r="U118">
        <v>20</v>
      </c>
    </row>
    <row r="119" spans="1:21" x14ac:dyDescent="0.2">
      <c r="A119">
        <v>8010811</v>
      </c>
      <c r="B119" t="s">
        <v>335</v>
      </c>
      <c r="C119">
        <v>1.6</v>
      </c>
      <c r="D119" t="s">
        <v>214</v>
      </c>
      <c r="F119" t="s">
        <v>55</v>
      </c>
      <c r="G119">
        <v>0</v>
      </c>
      <c r="H119">
        <v>0</v>
      </c>
      <c r="I119" t="s">
        <v>56</v>
      </c>
      <c r="J119" t="s">
        <v>56</v>
      </c>
      <c r="K119" t="s">
        <v>56</v>
      </c>
      <c r="L119">
        <v>29640</v>
      </c>
      <c r="M119" t="s">
        <v>365</v>
      </c>
      <c r="N119" t="s">
        <v>214</v>
      </c>
      <c r="O119">
        <v>1.6</v>
      </c>
      <c r="Q119" s="19" t="s">
        <v>364</v>
      </c>
      <c r="R119" t="s">
        <v>55</v>
      </c>
      <c r="S119" t="s">
        <v>269</v>
      </c>
      <c r="T119">
        <v>99</v>
      </c>
      <c r="U119">
        <v>20</v>
      </c>
    </row>
    <row r="120" spans="1:21" x14ac:dyDescent="0.2">
      <c r="A120">
        <v>8010812</v>
      </c>
      <c r="B120" t="s">
        <v>335</v>
      </c>
      <c r="C120">
        <v>1.33</v>
      </c>
      <c r="D120" t="s">
        <v>214</v>
      </c>
      <c r="F120" t="s">
        <v>55</v>
      </c>
      <c r="G120">
        <v>0</v>
      </c>
      <c r="H120">
        <v>0</v>
      </c>
      <c r="I120" t="s">
        <v>56</v>
      </c>
      <c r="J120" t="s">
        <v>56</v>
      </c>
      <c r="K120" t="s">
        <v>56</v>
      </c>
      <c r="L120">
        <v>29640</v>
      </c>
      <c r="M120" t="s">
        <v>365</v>
      </c>
      <c r="N120" t="s">
        <v>214</v>
      </c>
      <c r="O120">
        <v>1.33</v>
      </c>
      <c r="Q120" s="19" t="s">
        <v>364</v>
      </c>
      <c r="R120" t="s">
        <v>55</v>
      </c>
      <c r="S120" t="s">
        <v>269</v>
      </c>
      <c r="T120">
        <v>99</v>
      </c>
      <c r="U120">
        <v>20</v>
      </c>
    </row>
    <row r="121" spans="1:21" x14ac:dyDescent="0.2">
      <c r="A121">
        <v>8010813</v>
      </c>
      <c r="B121" t="s">
        <v>335</v>
      </c>
      <c r="C121">
        <v>1.33</v>
      </c>
      <c r="D121" t="s">
        <v>214</v>
      </c>
      <c r="F121" t="s">
        <v>55</v>
      </c>
      <c r="G121">
        <v>0</v>
      </c>
      <c r="H121">
        <v>0</v>
      </c>
      <c r="I121" t="s">
        <v>56</v>
      </c>
      <c r="J121" t="s">
        <v>56</v>
      </c>
      <c r="K121" t="s">
        <v>56</v>
      </c>
      <c r="L121">
        <v>29640</v>
      </c>
      <c r="M121" t="s">
        <v>365</v>
      </c>
      <c r="N121" t="s">
        <v>214</v>
      </c>
      <c r="O121">
        <v>1.33</v>
      </c>
      <c r="Q121" s="19" t="s">
        <v>364</v>
      </c>
      <c r="R121" t="s">
        <v>55</v>
      </c>
      <c r="S121" t="s">
        <v>269</v>
      </c>
      <c r="T121">
        <v>99</v>
      </c>
      <c r="U121">
        <v>20</v>
      </c>
    </row>
    <row r="122" spans="1:21" x14ac:dyDescent="0.2">
      <c r="A122">
        <v>8010814</v>
      </c>
      <c r="B122" t="s">
        <v>335</v>
      </c>
      <c r="C122">
        <v>0.39</v>
      </c>
      <c r="D122" t="s">
        <v>214</v>
      </c>
      <c r="F122" t="s">
        <v>55</v>
      </c>
      <c r="G122">
        <v>0</v>
      </c>
      <c r="H122">
        <v>0</v>
      </c>
      <c r="I122" t="s">
        <v>56</v>
      </c>
      <c r="J122" t="s">
        <v>56</v>
      </c>
      <c r="K122" t="s">
        <v>56</v>
      </c>
      <c r="L122">
        <v>29640</v>
      </c>
      <c r="M122" t="s">
        <v>365</v>
      </c>
      <c r="N122" t="s">
        <v>214</v>
      </c>
      <c r="O122">
        <v>0.39</v>
      </c>
      <c r="Q122" s="19" t="s">
        <v>364</v>
      </c>
      <c r="R122" t="s">
        <v>55</v>
      </c>
      <c r="S122" t="s">
        <v>269</v>
      </c>
      <c r="T122">
        <v>99</v>
      </c>
      <c r="U122">
        <v>20</v>
      </c>
    </row>
    <row r="123" spans="1:21" x14ac:dyDescent="0.2">
      <c r="A123">
        <v>8011001</v>
      </c>
      <c r="B123" t="s">
        <v>336</v>
      </c>
      <c r="C123">
        <v>1</v>
      </c>
      <c r="D123" t="s">
        <v>214</v>
      </c>
      <c r="E123" s="19">
        <v>42149</v>
      </c>
      <c r="F123" t="s">
        <v>55</v>
      </c>
      <c r="G123">
        <v>0</v>
      </c>
      <c r="H123">
        <v>0</v>
      </c>
      <c r="I123" t="s">
        <v>56</v>
      </c>
      <c r="J123" t="s">
        <v>56</v>
      </c>
      <c r="K123" t="s">
        <v>56</v>
      </c>
      <c r="L123">
        <v>17000</v>
      </c>
      <c r="M123" t="s">
        <v>365</v>
      </c>
      <c r="N123" t="s">
        <v>214</v>
      </c>
      <c r="O123">
        <v>1</v>
      </c>
      <c r="P123" s="19">
        <v>42278</v>
      </c>
      <c r="Q123" s="19" t="s">
        <v>364</v>
      </c>
      <c r="R123" t="s">
        <v>55</v>
      </c>
      <c r="S123" t="s">
        <v>269</v>
      </c>
      <c r="T123">
        <v>99</v>
      </c>
      <c r="U123">
        <v>20</v>
      </c>
    </row>
    <row r="124" spans="1:21" x14ac:dyDescent="0.2">
      <c r="A124">
        <v>8011601</v>
      </c>
      <c r="B124" t="s">
        <v>337</v>
      </c>
      <c r="C124">
        <v>1.0117</v>
      </c>
      <c r="D124" t="s">
        <v>214</v>
      </c>
      <c r="F124" t="s">
        <v>55</v>
      </c>
      <c r="G124">
        <v>0</v>
      </c>
      <c r="H124">
        <v>0</v>
      </c>
      <c r="I124" t="s">
        <v>56</v>
      </c>
      <c r="J124" t="s">
        <v>56</v>
      </c>
      <c r="K124" t="s">
        <v>56</v>
      </c>
      <c r="L124">
        <v>16900</v>
      </c>
      <c r="M124" t="s">
        <v>366</v>
      </c>
      <c r="N124" t="s">
        <v>214</v>
      </c>
      <c r="O124">
        <v>1.0117</v>
      </c>
      <c r="Q124" s="19" t="s">
        <v>364</v>
      </c>
      <c r="R124" t="s">
        <v>55</v>
      </c>
      <c r="S124" t="s">
        <v>269</v>
      </c>
      <c r="T124">
        <v>99</v>
      </c>
      <c r="U124">
        <v>20</v>
      </c>
    </row>
    <row r="125" spans="1:21" x14ac:dyDescent="0.2">
      <c r="A125">
        <v>8012501</v>
      </c>
      <c r="B125" t="s">
        <v>270</v>
      </c>
      <c r="C125">
        <v>2.0234000000000001</v>
      </c>
      <c r="D125" t="s">
        <v>214</v>
      </c>
      <c r="F125" t="s">
        <v>55</v>
      </c>
      <c r="G125">
        <v>0</v>
      </c>
      <c r="H125">
        <v>100</v>
      </c>
      <c r="I125" t="s">
        <v>56</v>
      </c>
      <c r="J125" t="s">
        <v>56</v>
      </c>
      <c r="K125" t="s">
        <v>56</v>
      </c>
      <c r="L125">
        <v>900000</v>
      </c>
      <c r="M125" t="s">
        <v>363</v>
      </c>
      <c r="N125" t="s">
        <v>214</v>
      </c>
      <c r="O125">
        <v>2.0234000000000001</v>
      </c>
      <c r="Q125" s="19" t="s">
        <v>364</v>
      </c>
      <c r="R125" t="s">
        <v>55</v>
      </c>
      <c r="S125" t="s">
        <v>269</v>
      </c>
      <c r="T125">
        <v>99</v>
      </c>
      <c r="U125">
        <v>20</v>
      </c>
    </row>
    <row r="126" spans="1:21" x14ac:dyDescent="0.2">
      <c r="A126">
        <v>8012502</v>
      </c>
      <c r="B126" t="s">
        <v>274</v>
      </c>
      <c r="C126">
        <v>0.60699999999999998</v>
      </c>
      <c r="D126" t="s">
        <v>214</v>
      </c>
      <c r="F126" t="s">
        <v>55</v>
      </c>
      <c r="G126">
        <v>0</v>
      </c>
      <c r="H126">
        <v>100</v>
      </c>
      <c r="I126" t="s">
        <v>56</v>
      </c>
      <c r="J126" t="s">
        <v>56</v>
      </c>
      <c r="K126" t="s">
        <v>56</v>
      </c>
      <c r="L126">
        <v>500000</v>
      </c>
      <c r="M126" t="s">
        <v>363</v>
      </c>
      <c r="N126" t="s">
        <v>214</v>
      </c>
      <c r="O126">
        <v>0.60699999999999998</v>
      </c>
      <c r="Q126" s="19" t="s">
        <v>364</v>
      </c>
      <c r="R126" t="s">
        <v>55</v>
      </c>
      <c r="S126" t="s">
        <v>269</v>
      </c>
      <c r="T126">
        <v>99</v>
      </c>
      <c r="U126">
        <v>20</v>
      </c>
    </row>
    <row r="127" spans="1:21" x14ac:dyDescent="0.2">
      <c r="A127">
        <v>8012503</v>
      </c>
      <c r="B127" t="s">
        <v>281</v>
      </c>
      <c r="C127">
        <v>0.10100000000000001</v>
      </c>
      <c r="D127" t="s">
        <v>214</v>
      </c>
      <c r="F127" t="s">
        <v>55</v>
      </c>
      <c r="G127">
        <v>0</v>
      </c>
      <c r="H127">
        <v>100</v>
      </c>
      <c r="I127" t="s">
        <v>56</v>
      </c>
      <c r="J127" t="s">
        <v>56</v>
      </c>
      <c r="K127" t="s">
        <v>56</v>
      </c>
      <c r="L127">
        <v>185000</v>
      </c>
      <c r="M127" t="s">
        <v>363</v>
      </c>
      <c r="N127" t="s">
        <v>214</v>
      </c>
      <c r="O127">
        <v>0.10100000000000001</v>
      </c>
      <c r="Q127" s="19" t="s">
        <v>364</v>
      </c>
      <c r="R127" t="s">
        <v>55</v>
      </c>
      <c r="S127" t="s">
        <v>269</v>
      </c>
      <c r="T127">
        <v>99</v>
      </c>
      <c r="U127">
        <v>20</v>
      </c>
    </row>
    <row r="128" spans="1:21" x14ac:dyDescent="0.2">
      <c r="A128">
        <v>8012504</v>
      </c>
      <c r="B128" t="s">
        <v>283</v>
      </c>
      <c r="C128">
        <v>0.20230000000000001</v>
      </c>
      <c r="D128" t="s">
        <v>214</v>
      </c>
      <c r="F128" t="s">
        <v>55</v>
      </c>
      <c r="G128">
        <v>0</v>
      </c>
      <c r="H128">
        <v>100</v>
      </c>
      <c r="I128" t="s">
        <v>56</v>
      </c>
      <c r="J128" t="s">
        <v>56</v>
      </c>
      <c r="K128" t="s">
        <v>56</v>
      </c>
      <c r="L128">
        <v>74000</v>
      </c>
      <c r="M128" t="s">
        <v>363</v>
      </c>
      <c r="N128" t="s">
        <v>214</v>
      </c>
      <c r="O128">
        <v>0.20230000000000001</v>
      </c>
      <c r="Q128" s="19" t="s">
        <v>364</v>
      </c>
      <c r="R128" t="s">
        <v>55</v>
      </c>
      <c r="S128" t="s">
        <v>269</v>
      </c>
      <c r="T128">
        <v>99</v>
      </c>
      <c r="U128">
        <v>20</v>
      </c>
    </row>
    <row r="129" spans="1:21" x14ac:dyDescent="0.2">
      <c r="A129">
        <v>8012505</v>
      </c>
      <c r="B129" t="s">
        <v>276</v>
      </c>
      <c r="C129">
        <v>0.30349999999999999</v>
      </c>
      <c r="D129" t="s">
        <v>214</v>
      </c>
      <c r="F129" t="s">
        <v>55</v>
      </c>
      <c r="G129">
        <v>0</v>
      </c>
      <c r="H129">
        <v>100</v>
      </c>
      <c r="I129" t="s">
        <v>56</v>
      </c>
      <c r="J129" t="s">
        <v>56</v>
      </c>
      <c r="K129" t="s">
        <v>56</v>
      </c>
      <c r="L129">
        <v>195000</v>
      </c>
      <c r="M129" t="s">
        <v>363</v>
      </c>
      <c r="N129" t="s">
        <v>214</v>
      </c>
      <c r="O129">
        <v>0.30349999999999999</v>
      </c>
      <c r="Q129" s="19" t="s">
        <v>364</v>
      </c>
      <c r="R129" t="s">
        <v>55</v>
      </c>
      <c r="S129" t="s">
        <v>269</v>
      </c>
      <c r="T129">
        <v>99</v>
      </c>
      <c r="U129">
        <v>20</v>
      </c>
    </row>
    <row r="130" spans="1:21" x14ac:dyDescent="0.2">
      <c r="A130">
        <v>8012506</v>
      </c>
      <c r="B130" t="s">
        <v>272</v>
      </c>
      <c r="C130">
        <v>0.4047</v>
      </c>
      <c r="D130" t="s">
        <v>214</v>
      </c>
      <c r="F130" t="s">
        <v>55</v>
      </c>
      <c r="G130">
        <v>0</v>
      </c>
      <c r="H130">
        <v>100</v>
      </c>
      <c r="I130" t="s">
        <v>56</v>
      </c>
      <c r="J130" t="s">
        <v>56</v>
      </c>
      <c r="K130" t="s">
        <v>56</v>
      </c>
      <c r="L130">
        <v>110000</v>
      </c>
      <c r="M130" t="s">
        <v>363</v>
      </c>
      <c r="N130" t="s">
        <v>214</v>
      </c>
      <c r="O130">
        <v>0.4047</v>
      </c>
      <c r="Q130" s="19" t="s">
        <v>364</v>
      </c>
      <c r="R130" t="s">
        <v>55</v>
      </c>
      <c r="S130" t="s">
        <v>269</v>
      </c>
      <c r="T130">
        <v>99</v>
      </c>
      <c r="U130">
        <v>20</v>
      </c>
    </row>
    <row r="131" spans="1:21" x14ac:dyDescent="0.2">
      <c r="A131">
        <v>8012507</v>
      </c>
      <c r="B131" t="s">
        <v>278</v>
      </c>
      <c r="C131">
        <v>0.30349999999999999</v>
      </c>
      <c r="D131" t="s">
        <v>214</v>
      </c>
      <c r="F131" t="s">
        <v>55</v>
      </c>
      <c r="G131">
        <v>0</v>
      </c>
      <c r="H131">
        <v>100</v>
      </c>
      <c r="I131" t="s">
        <v>56</v>
      </c>
      <c r="J131" t="s">
        <v>56</v>
      </c>
      <c r="K131" t="s">
        <v>56</v>
      </c>
      <c r="L131">
        <v>100000</v>
      </c>
      <c r="M131" t="s">
        <v>363</v>
      </c>
      <c r="N131" t="s">
        <v>214</v>
      </c>
      <c r="O131">
        <v>0.30349999999999999</v>
      </c>
      <c r="Q131" s="19" t="s">
        <v>364</v>
      </c>
      <c r="R131" t="s">
        <v>55</v>
      </c>
      <c r="S131" t="s">
        <v>269</v>
      </c>
      <c r="T131">
        <v>99</v>
      </c>
      <c r="U131">
        <v>20</v>
      </c>
    </row>
    <row r="132" spans="1:21" x14ac:dyDescent="0.2">
      <c r="A132">
        <v>8012701</v>
      </c>
      <c r="B132" t="s">
        <v>333</v>
      </c>
      <c r="C132">
        <v>0.1012</v>
      </c>
      <c r="D132" t="s">
        <v>214</v>
      </c>
      <c r="F132" t="s">
        <v>55</v>
      </c>
      <c r="G132">
        <v>0</v>
      </c>
      <c r="H132">
        <v>100</v>
      </c>
      <c r="I132" t="s">
        <v>56</v>
      </c>
      <c r="J132" t="s">
        <v>56</v>
      </c>
      <c r="K132" t="s">
        <v>56</v>
      </c>
      <c r="L132">
        <v>2470000</v>
      </c>
      <c r="M132" t="s">
        <v>363</v>
      </c>
      <c r="N132" t="s">
        <v>214</v>
      </c>
      <c r="O132">
        <v>0.1012</v>
      </c>
      <c r="Q132" s="19" t="s">
        <v>364</v>
      </c>
      <c r="R132" t="s">
        <v>55</v>
      </c>
      <c r="S132" t="s">
        <v>269</v>
      </c>
      <c r="T132">
        <v>99</v>
      </c>
      <c r="U132">
        <v>20</v>
      </c>
    </row>
    <row r="133" spans="1:21" x14ac:dyDescent="0.2">
      <c r="A133">
        <v>8012702</v>
      </c>
      <c r="B133" t="s">
        <v>271</v>
      </c>
      <c r="C133">
        <v>0.80940000000000001</v>
      </c>
      <c r="D133" t="s">
        <v>214</v>
      </c>
      <c r="F133" t="s">
        <v>55</v>
      </c>
      <c r="G133">
        <v>0</v>
      </c>
      <c r="H133">
        <v>100</v>
      </c>
      <c r="I133" t="s">
        <v>56</v>
      </c>
      <c r="J133" t="s">
        <v>56</v>
      </c>
      <c r="K133" t="s">
        <v>56</v>
      </c>
      <c r="L133">
        <v>18500</v>
      </c>
      <c r="M133" t="s">
        <v>363</v>
      </c>
      <c r="N133" t="s">
        <v>214</v>
      </c>
      <c r="O133">
        <v>0.80940000000000001</v>
      </c>
      <c r="Q133" s="19" t="s">
        <v>364</v>
      </c>
      <c r="R133" t="s">
        <v>55</v>
      </c>
      <c r="S133" t="s">
        <v>269</v>
      </c>
      <c r="T133">
        <v>99</v>
      </c>
      <c r="U133">
        <v>20</v>
      </c>
    </row>
    <row r="134" spans="1:21" x14ac:dyDescent="0.2">
      <c r="A134">
        <v>8013101</v>
      </c>
      <c r="B134" t="s">
        <v>270</v>
      </c>
      <c r="C134">
        <v>41.884399999999999</v>
      </c>
      <c r="D134" t="s">
        <v>214</v>
      </c>
      <c r="E134" s="19">
        <v>42112</v>
      </c>
      <c r="F134" t="s">
        <v>55</v>
      </c>
      <c r="G134">
        <v>0</v>
      </c>
      <c r="H134">
        <v>100</v>
      </c>
      <c r="I134" t="s">
        <v>56</v>
      </c>
      <c r="J134" t="s">
        <v>56</v>
      </c>
      <c r="K134" t="s">
        <v>56</v>
      </c>
      <c r="L134">
        <v>1062100</v>
      </c>
      <c r="M134" t="s">
        <v>363</v>
      </c>
      <c r="N134" t="s">
        <v>214</v>
      </c>
      <c r="O134">
        <v>41.884399999999999</v>
      </c>
      <c r="Q134" s="19" t="s">
        <v>364</v>
      </c>
      <c r="R134" t="s">
        <v>55</v>
      </c>
      <c r="S134" t="s">
        <v>269</v>
      </c>
      <c r="T134">
        <v>99</v>
      </c>
      <c r="U134">
        <v>20</v>
      </c>
    </row>
    <row r="135" spans="1:21" x14ac:dyDescent="0.2">
      <c r="A135">
        <v>8013401</v>
      </c>
      <c r="B135" t="s">
        <v>270</v>
      </c>
      <c r="C135">
        <v>1.214</v>
      </c>
      <c r="D135" t="s">
        <v>214</v>
      </c>
      <c r="F135" t="s">
        <v>55</v>
      </c>
      <c r="G135">
        <v>0</v>
      </c>
      <c r="H135">
        <v>100</v>
      </c>
      <c r="I135" t="s">
        <v>56</v>
      </c>
      <c r="J135" t="s">
        <v>56</v>
      </c>
      <c r="K135" t="s">
        <v>56</v>
      </c>
      <c r="L135">
        <v>900000</v>
      </c>
      <c r="M135" t="s">
        <v>363</v>
      </c>
      <c r="N135" t="s">
        <v>214</v>
      </c>
      <c r="O135">
        <v>1.214</v>
      </c>
      <c r="Q135" s="19" t="s">
        <v>364</v>
      </c>
      <c r="R135" t="s">
        <v>55</v>
      </c>
      <c r="S135" t="s">
        <v>269</v>
      </c>
      <c r="T135">
        <v>99</v>
      </c>
      <c r="U135">
        <v>20</v>
      </c>
    </row>
    <row r="136" spans="1:21" x14ac:dyDescent="0.2">
      <c r="A136">
        <v>8013402</v>
      </c>
      <c r="B136" t="s">
        <v>271</v>
      </c>
      <c r="C136">
        <v>1.6187</v>
      </c>
      <c r="D136" t="s">
        <v>214</v>
      </c>
      <c r="F136" t="s">
        <v>55</v>
      </c>
      <c r="G136">
        <v>0</v>
      </c>
      <c r="H136">
        <v>0</v>
      </c>
      <c r="I136" t="s">
        <v>56</v>
      </c>
      <c r="J136" t="s">
        <v>56</v>
      </c>
      <c r="K136" t="s">
        <v>56</v>
      </c>
      <c r="L136">
        <v>22000</v>
      </c>
      <c r="M136" t="s">
        <v>365</v>
      </c>
      <c r="N136" t="s">
        <v>214</v>
      </c>
      <c r="O136">
        <v>1.6187</v>
      </c>
      <c r="Q136" s="19" t="s">
        <v>364</v>
      </c>
      <c r="R136" t="s">
        <v>55</v>
      </c>
      <c r="S136" t="s">
        <v>269</v>
      </c>
      <c r="T136">
        <v>99</v>
      </c>
      <c r="U136">
        <v>20</v>
      </c>
    </row>
    <row r="137" spans="1:21" x14ac:dyDescent="0.2">
      <c r="A137">
        <v>8013403</v>
      </c>
      <c r="B137" t="s">
        <v>275</v>
      </c>
      <c r="C137">
        <v>0.4047</v>
      </c>
      <c r="D137" t="s">
        <v>214</v>
      </c>
      <c r="F137" t="s">
        <v>55</v>
      </c>
      <c r="G137">
        <v>0</v>
      </c>
      <c r="H137">
        <v>0</v>
      </c>
      <c r="I137" t="s">
        <v>56</v>
      </c>
      <c r="J137" t="s">
        <v>56</v>
      </c>
      <c r="K137" t="s">
        <v>56</v>
      </c>
      <c r="L137">
        <v>20000</v>
      </c>
      <c r="M137" t="s">
        <v>365</v>
      </c>
      <c r="N137" t="s">
        <v>214</v>
      </c>
      <c r="O137">
        <v>0.4047</v>
      </c>
      <c r="Q137" s="19" t="s">
        <v>364</v>
      </c>
      <c r="R137" t="s">
        <v>55</v>
      </c>
      <c r="S137" t="s">
        <v>269</v>
      </c>
      <c r="T137">
        <v>99</v>
      </c>
      <c r="U137">
        <v>20</v>
      </c>
    </row>
    <row r="138" spans="1:21" x14ac:dyDescent="0.2">
      <c r="A138">
        <v>8013404</v>
      </c>
      <c r="B138" t="s">
        <v>289</v>
      </c>
      <c r="C138">
        <v>0.1012</v>
      </c>
      <c r="D138" t="s">
        <v>214</v>
      </c>
      <c r="F138" t="s">
        <v>55</v>
      </c>
      <c r="G138">
        <v>0</v>
      </c>
      <c r="H138">
        <v>0</v>
      </c>
      <c r="I138" t="s">
        <v>56</v>
      </c>
      <c r="J138" t="s">
        <v>56</v>
      </c>
      <c r="K138" t="s">
        <v>56</v>
      </c>
      <c r="L138">
        <v>20000</v>
      </c>
      <c r="M138" t="s">
        <v>365</v>
      </c>
      <c r="N138" t="s">
        <v>214</v>
      </c>
      <c r="O138">
        <v>0.1012</v>
      </c>
      <c r="Q138" s="19" t="s">
        <v>364</v>
      </c>
      <c r="R138" t="s">
        <v>55</v>
      </c>
      <c r="S138" t="s">
        <v>269</v>
      </c>
      <c r="T138">
        <v>99</v>
      </c>
      <c r="U138">
        <v>20</v>
      </c>
    </row>
    <row r="139" spans="1:21" x14ac:dyDescent="0.2">
      <c r="A139">
        <v>8013405</v>
      </c>
      <c r="B139" t="s">
        <v>276</v>
      </c>
      <c r="C139">
        <v>0.20230000000000001</v>
      </c>
      <c r="D139" t="s">
        <v>214</v>
      </c>
      <c r="F139" t="s">
        <v>55</v>
      </c>
      <c r="G139">
        <v>0</v>
      </c>
      <c r="H139">
        <v>0</v>
      </c>
      <c r="I139" t="s">
        <v>56</v>
      </c>
      <c r="J139" t="s">
        <v>56</v>
      </c>
      <c r="K139" t="s">
        <v>56</v>
      </c>
      <c r="L139">
        <v>180000</v>
      </c>
      <c r="M139" t="s">
        <v>365</v>
      </c>
      <c r="N139" t="s">
        <v>214</v>
      </c>
      <c r="O139">
        <v>0.20230000000000001</v>
      </c>
      <c r="Q139" s="19" t="s">
        <v>364</v>
      </c>
      <c r="R139" t="s">
        <v>55</v>
      </c>
      <c r="S139" t="s">
        <v>269</v>
      </c>
      <c r="T139">
        <v>99</v>
      </c>
      <c r="U139">
        <v>20</v>
      </c>
    </row>
    <row r="140" spans="1:21" x14ac:dyDescent="0.2">
      <c r="A140">
        <v>8013406</v>
      </c>
      <c r="B140" t="s">
        <v>267</v>
      </c>
      <c r="C140">
        <v>5.0599999999999999E-2</v>
      </c>
      <c r="D140" t="s">
        <v>214</v>
      </c>
      <c r="F140" t="s">
        <v>55</v>
      </c>
      <c r="G140">
        <v>0</v>
      </c>
      <c r="H140">
        <v>0</v>
      </c>
      <c r="I140" t="s">
        <v>56</v>
      </c>
      <c r="J140" t="s">
        <v>56</v>
      </c>
      <c r="K140" t="s">
        <v>56</v>
      </c>
      <c r="L140">
        <v>20000</v>
      </c>
      <c r="M140" t="s">
        <v>365</v>
      </c>
      <c r="N140" t="s">
        <v>214</v>
      </c>
      <c r="O140">
        <v>5.0599999999999999E-2</v>
      </c>
      <c r="Q140" s="19" t="s">
        <v>364</v>
      </c>
      <c r="R140" t="s">
        <v>55</v>
      </c>
      <c r="S140" t="s">
        <v>269</v>
      </c>
      <c r="T140">
        <v>99</v>
      </c>
      <c r="U140">
        <v>20</v>
      </c>
    </row>
    <row r="141" spans="1:21" x14ac:dyDescent="0.2">
      <c r="A141">
        <v>8013601</v>
      </c>
      <c r="B141" t="s">
        <v>330</v>
      </c>
      <c r="C141">
        <v>0.4047</v>
      </c>
      <c r="D141" t="s">
        <v>214</v>
      </c>
      <c r="F141" t="s">
        <v>55</v>
      </c>
      <c r="G141">
        <v>0</v>
      </c>
      <c r="H141">
        <v>0</v>
      </c>
      <c r="I141" t="s">
        <v>56</v>
      </c>
      <c r="J141" t="s">
        <v>56</v>
      </c>
      <c r="K141" t="s">
        <v>56</v>
      </c>
      <c r="L141">
        <v>95050</v>
      </c>
      <c r="M141" t="s">
        <v>366</v>
      </c>
      <c r="N141" t="s">
        <v>214</v>
      </c>
      <c r="O141">
        <v>0.4047</v>
      </c>
      <c r="Q141" s="19" t="s">
        <v>364</v>
      </c>
      <c r="R141" t="s">
        <v>55</v>
      </c>
      <c r="S141" t="s">
        <v>269</v>
      </c>
      <c r="T141">
        <v>99</v>
      </c>
      <c r="U141">
        <v>20</v>
      </c>
    </row>
    <row r="142" spans="1:21" x14ac:dyDescent="0.2">
      <c r="A142">
        <v>8013602</v>
      </c>
      <c r="B142" t="s">
        <v>330</v>
      </c>
      <c r="C142">
        <v>2.0234000000000001</v>
      </c>
      <c r="D142" t="s">
        <v>214</v>
      </c>
      <c r="F142" t="s">
        <v>55</v>
      </c>
      <c r="G142">
        <v>0</v>
      </c>
      <c r="H142">
        <v>0</v>
      </c>
      <c r="I142" t="s">
        <v>56</v>
      </c>
      <c r="J142" t="s">
        <v>56</v>
      </c>
      <c r="K142" t="s">
        <v>56</v>
      </c>
      <c r="L142">
        <v>95050</v>
      </c>
      <c r="M142" t="s">
        <v>366</v>
      </c>
      <c r="N142" t="s">
        <v>214</v>
      </c>
      <c r="O142">
        <v>2.0234000000000001</v>
      </c>
      <c r="Q142" s="19" t="s">
        <v>364</v>
      </c>
      <c r="R142" t="s">
        <v>55</v>
      </c>
      <c r="S142" t="s">
        <v>269</v>
      </c>
      <c r="T142">
        <v>99</v>
      </c>
      <c r="U142">
        <v>20</v>
      </c>
    </row>
    <row r="143" spans="1:21" x14ac:dyDescent="0.2">
      <c r="A143">
        <v>8013603</v>
      </c>
      <c r="B143" t="s">
        <v>267</v>
      </c>
      <c r="C143">
        <v>0.60699999999999998</v>
      </c>
      <c r="D143" t="s">
        <v>214</v>
      </c>
      <c r="F143" t="s">
        <v>55</v>
      </c>
      <c r="G143">
        <v>0</v>
      </c>
      <c r="H143">
        <v>0</v>
      </c>
      <c r="I143" t="s">
        <v>56</v>
      </c>
      <c r="J143" t="s">
        <v>56</v>
      </c>
      <c r="K143" t="s">
        <v>56</v>
      </c>
      <c r="L143">
        <v>64290</v>
      </c>
      <c r="M143" t="s">
        <v>365</v>
      </c>
      <c r="N143" t="s">
        <v>214</v>
      </c>
      <c r="O143">
        <v>0.60699999999999998</v>
      </c>
      <c r="Q143" s="19" t="s">
        <v>364</v>
      </c>
      <c r="R143" t="s">
        <v>55</v>
      </c>
      <c r="S143" t="s">
        <v>269</v>
      </c>
      <c r="T143">
        <v>99</v>
      </c>
      <c r="U143">
        <v>20</v>
      </c>
    </row>
    <row r="144" spans="1:21" x14ac:dyDescent="0.2">
      <c r="A144">
        <v>8013604</v>
      </c>
      <c r="B144" t="s">
        <v>287</v>
      </c>
      <c r="C144">
        <v>0.20230000000000001</v>
      </c>
      <c r="D144" t="s">
        <v>214</v>
      </c>
      <c r="F144" t="s">
        <v>55</v>
      </c>
      <c r="G144">
        <v>0</v>
      </c>
      <c r="H144">
        <v>0</v>
      </c>
      <c r="I144" t="s">
        <v>56</v>
      </c>
      <c r="J144" t="s">
        <v>56</v>
      </c>
      <c r="K144" t="s">
        <v>56</v>
      </c>
      <c r="L144">
        <v>64290</v>
      </c>
      <c r="M144" t="s">
        <v>365</v>
      </c>
      <c r="N144" t="s">
        <v>214</v>
      </c>
      <c r="O144">
        <v>0.20230000000000001</v>
      </c>
      <c r="Q144" s="19" t="s">
        <v>364</v>
      </c>
      <c r="R144" t="s">
        <v>55</v>
      </c>
      <c r="S144" t="s">
        <v>269</v>
      </c>
      <c r="T144">
        <v>99</v>
      </c>
      <c r="U144">
        <v>20</v>
      </c>
    </row>
    <row r="145" spans="1:21" x14ac:dyDescent="0.2">
      <c r="A145">
        <v>8013605</v>
      </c>
      <c r="B145" t="s">
        <v>287</v>
      </c>
      <c r="C145">
        <v>1.0117</v>
      </c>
      <c r="D145" t="s">
        <v>214</v>
      </c>
      <c r="F145" t="s">
        <v>55</v>
      </c>
      <c r="G145">
        <v>0</v>
      </c>
      <c r="H145">
        <v>0</v>
      </c>
      <c r="I145" t="s">
        <v>56</v>
      </c>
      <c r="J145" t="s">
        <v>56</v>
      </c>
      <c r="K145" t="s">
        <v>56</v>
      </c>
      <c r="L145">
        <v>64290</v>
      </c>
      <c r="M145" t="s">
        <v>365</v>
      </c>
      <c r="N145" t="s">
        <v>214</v>
      </c>
      <c r="O145">
        <v>1.0117</v>
      </c>
      <c r="Q145" s="19" t="s">
        <v>364</v>
      </c>
      <c r="R145" t="s">
        <v>55</v>
      </c>
      <c r="S145" t="s">
        <v>269</v>
      </c>
      <c r="T145">
        <v>99</v>
      </c>
      <c r="U145">
        <v>20</v>
      </c>
    </row>
    <row r="146" spans="1:21" x14ac:dyDescent="0.2">
      <c r="A146">
        <v>8014001</v>
      </c>
      <c r="B146" t="s">
        <v>338</v>
      </c>
      <c r="C146">
        <v>1.6187</v>
      </c>
      <c r="D146" t="s">
        <v>214</v>
      </c>
      <c r="F146" t="s">
        <v>55</v>
      </c>
      <c r="G146">
        <v>0</v>
      </c>
      <c r="H146">
        <v>100</v>
      </c>
      <c r="I146" t="s">
        <v>56</v>
      </c>
      <c r="J146" t="s">
        <v>56</v>
      </c>
      <c r="K146" t="s">
        <v>56</v>
      </c>
      <c r="L146">
        <v>49.4</v>
      </c>
      <c r="M146" t="s">
        <v>268</v>
      </c>
      <c r="N146" t="s">
        <v>214</v>
      </c>
      <c r="O146">
        <v>1.6187</v>
      </c>
      <c r="Q146" s="19" t="s">
        <v>364</v>
      </c>
      <c r="R146" t="s">
        <v>55</v>
      </c>
      <c r="S146" t="s">
        <v>269</v>
      </c>
      <c r="T146">
        <v>99</v>
      </c>
      <c r="U146">
        <v>20</v>
      </c>
    </row>
    <row r="147" spans="1:21" x14ac:dyDescent="0.2">
      <c r="A147">
        <v>8014002</v>
      </c>
      <c r="B147" t="s">
        <v>284</v>
      </c>
      <c r="C147">
        <v>1.6187</v>
      </c>
      <c r="D147" t="s">
        <v>214</v>
      </c>
      <c r="F147" t="s">
        <v>55</v>
      </c>
      <c r="G147">
        <v>0</v>
      </c>
      <c r="H147">
        <v>100</v>
      </c>
      <c r="I147" t="s">
        <v>56</v>
      </c>
      <c r="J147" t="s">
        <v>56</v>
      </c>
      <c r="K147" t="s">
        <v>56</v>
      </c>
      <c r="L147">
        <v>62.87</v>
      </c>
      <c r="M147" t="s">
        <v>268</v>
      </c>
      <c r="N147" t="s">
        <v>214</v>
      </c>
      <c r="O147">
        <v>1.6187</v>
      </c>
      <c r="Q147" s="19" t="s">
        <v>364</v>
      </c>
      <c r="R147" t="s">
        <v>55</v>
      </c>
      <c r="S147" t="s">
        <v>269</v>
      </c>
      <c r="T147">
        <v>99</v>
      </c>
      <c r="U147">
        <v>20</v>
      </c>
    </row>
    <row r="148" spans="1:21" x14ac:dyDescent="0.2">
      <c r="A148">
        <v>8014003</v>
      </c>
      <c r="B148" t="s">
        <v>280</v>
      </c>
      <c r="C148">
        <v>1.6187</v>
      </c>
      <c r="D148" t="s">
        <v>214</v>
      </c>
      <c r="F148" t="s">
        <v>55</v>
      </c>
      <c r="G148">
        <v>0</v>
      </c>
      <c r="H148">
        <v>0</v>
      </c>
      <c r="I148" t="s">
        <v>56</v>
      </c>
      <c r="J148" t="s">
        <v>56</v>
      </c>
      <c r="K148" t="s">
        <v>56</v>
      </c>
      <c r="L148">
        <v>300000</v>
      </c>
      <c r="M148" t="s">
        <v>365</v>
      </c>
      <c r="N148" t="s">
        <v>214</v>
      </c>
      <c r="O148">
        <v>1.6187</v>
      </c>
      <c r="Q148" s="19" t="s">
        <v>364</v>
      </c>
      <c r="R148" t="s">
        <v>55</v>
      </c>
      <c r="S148" t="s">
        <v>269</v>
      </c>
      <c r="T148">
        <v>99</v>
      </c>
      <c r="U148">
        <v>20</v>
      </c>
    </row>
    <row r="149" spans="1:21" x14ac:dyDescent="0.2">
      <c r="A149">
        <v>8014004</v>
      </c>
      <c r="B149" t="s">
        <v>339</v>
      </c>
      <c r="C149">
        <v>4.0468000000000002</v>
      </c>
      <c r="D149" t="s">
        <v>214</v>
      </c>
      <c r="F149" t="s">
        <v>55</v>
      </c>
      <c r="G149">
        <v>0</v>
      </c>
      <c r="H149">
        <v>0</v>
      </c>
      <c r="I149" t="s">
        <v>56</v>
      </c>
      <c r="J149" t="s">
        <v>56</v>
      </c>
      <c r="K149" t="s">
        <v>56</v>
      </c>
      <c r="L149">
        <v>15000</v>
      </c>
      <c r="M149" t="s">
        <v>365</v>
      </c>
      <c r="N149" t="s">
        <v>214</v>
      </c>
      <c r="O149">
        <v>4.0468000000000002</v>
      </c>
      <c r="Q149" s="19" t="s">
        <v>364</v>
      </c>
      <c r="R149" t="s">
        <v>55</v>
      </c>
      <c r="S149" t="s">
        <v>269</v>
      </c>
      <c r="T149">
        <v>99</v>
      </c>
      <c r="U149">
        <v>20</v>
      </c>
    </row>
    <row r="150" spans="1:21" x14ac:dyDescent="0.2">
      <c r="A150">
        <v>8014005</v>
      </c>
      <c r="B150" t="s">
        <v>275</v>
      </c>
      <c r="C150">
        <v>4.0468000000000002</v>
      </c>
      <c r="D150" t="s">
        <v>214</v>
      </c>
      <c r="F150" t="s">
        <v>55</v>
      </c>
      <c r="G150">
        <v>0</v>
      </c>
      <c r="H150">
        <v>0</v>
      </c>
      <c r="I150" t="s">
        <v>56</v>
      </c>
      <c r="J150" t="s">
        <v>56</v>
      </c>
      <c r="K150" t="s">
        <v>56</v>
      </c>
      <c r="L150">
        <v>15000</v>
      </c>
      <c r="M150" t="s">
        <v>365</v>
      </c>
      <c r="N150" t="s">
        <v>214</v>
      </c>
      <c r="O150">
        <v>4.0468000000000002</v>
      </c>
      <c r="Q150" s="19" t="s">
        <v>364</v>
      </c>
      <c r="R150" t="s">
        <v>55</v>
      </c>
      <c r="S150" t="s">
        <v>269</v>
      </c>
      <c r="T150">
        <v>99</v>
      </c>
      <c r="U150">
        <v>20</v>
      </c>
    </row>
    <row r="151" spans="1:21" x14ac:dyDescent="0.2">
      <c r="A151">
        <v>8014006</v>
      </c>
      <c r="B151" t="s">
        <v>340</v>
      </c>
      <c r="C151">
        <v>2.0234000000000001</v>
      </c>
      <c r="D151" t="s">
        <v>214</v>
      </c>
      <c r="F151" t="s">
        <v>55</v>
      </c>
      <c r="G151">
        <v>0</v>
      </c>
      <c r="H151">
        <v>0</v>
      </c>
      <c r="I151" t="s">
        <v>56</v>
      </c>
      <c r="J151" t="s">
        <v>56</v>
      </c>
      <c r="K151" t="s">
        <v>56</v>
      </c>
      <c r="L151">
        <v>12000</v>
      </c>
      <c r="M151" t="s">
        <v>365</v>
      </c>
      <c r="N151" t="s">
        <v>214</v>
      </c>
      <c r="O151">
        <v>2.0234000000000001</v>
      </c>
      <c r="Q151" s="19" t="s">
        <v>364</v>
      </c>
      <c r="R151" t="s">
        <v>55</v>
      </c>
      <c r="S151" t="s">
        <v>269</v>
      </c>
      <c r="T151">
        <v>99</v>
      </c>
      <c r="U151">
        <v>20</v>
      </c>
    </row>
    <row r="152" spans="1:21" x14ac:dyDescent="0.2">
      <c r="A152">
        <v>8014007</v>
      </c>
      <c r="B152" t="s">
        <v>282</v>
      </c>
      <c r="C152">
        <v>2.0234000000000001</v>
      </c>
      <c r="D152" t="s">
        <v>214</v>
      </c>
      <c r="F152" t="s">
        <v>55</v>
      </c>
      <c r="G152">
        <v>0</v>
      </c>
      <c r="H152">
        <v>0</v>
      </c>
      <c r="I152" t="s">
        <v>56</v>
      </c>
      <c r="J152" t="s">
        <v>56</v>
      </c>
      <c r="K152" t="s">
        <v>56</v>
      </c>
      <c r="L152">
        <v>15000</v>
      </c>
      <c r="M152" t="s">
        <v>365</v>
      </c>
      <c r="N152" t="s">
        <v>214</v>
      </c>
      <c r="O152">
        <v>2.0234000000000001</v>
      </c>
      <c r="Q152" s="19" t="s">
        <v>364</v>
      </c>
      <c r="R152" t="s">
        <v>55</v>
      </c>
      <c r="S152" t="s">
        <v>269</v>
      </c>
      <c r="T152">
        <v>99</v>
      </c>
      <c r="U152">
        <v>20</v>
      </c>
    </row>
    <row r="153" spans="1:21" x14ac:dyDescent="0.2">
      <c r="A153">
        <v>8014008</v>
      </c>
      <c r="B153" t="s">
        <v>267</v>
      </c>
      <c r="C153">
        <v>4.0468000000000002</v>
      </c>
      <c r="D153" t="s">
        <v>214</v>
      </c>
      <c r="F153" t="s">
        <v>55</v>
      </c>
      <c r="G153">
        <v>0</v>
      </c>
      <c r="H153">
        <v>0</v>
      </c>
      <c r="I153" t="s">
        <v>56</v>
      </c>
      <c r="J153" t="s">
        <v>56</v>
      </c>
      <c r="K153" t="s">
        <v>56</v>
      </c>
      <c r="L153">
        <v>20000</v>
      </c>
      <c r="M153" t="s">
        <v>365</v>
      </c>
      <c r="N153" t="s">
        <v>214</v>
      </c>
      <c r="O153">
        <v>4.0468000000000002</v>
      </c>
      <c r="Q153" s="19" t="s">
        <v>364</v>
      </c>
      <c r="R153" t="s">
        <v>55</v>
      </c>
      <c r="S153" t="s">
        <v>269</v>
      </c>
      <c r="T153">
        <v>99</v>
      </c>
      <c r="U153">
        <v>20</v>
      </c>
    </row>
    <row r="154" spans="1:21" x14ac:dyDescent="0.2">
      <c r="A154">
        <v>8014404</v>
      </c>
      <c r="B154" t="s">
        <v>279</v>
      </c>
      <c r="C154">
        <v>0.2</v>
      </c>
      <c r="D154" t="s">
        <v>214</v>
      </c>
      <c r="F154" t="s">
        <v>55</v>
      </c>
      <c r="G154">
        <v>0</v>
      </c>
      <c r="H154">
        <v>0</v>
      </c>
      <c r="I154" t="s">
        <v>56</v>
      </c>
      <c r="J154" t="s">
        <v>56</v>
      </c>
      <c r="K154" t="s">
        <v>56</v>
      </c>
      <c r="L154">
        <v>45780</v>
      </c>
      <c r="M154" t="s">
        <v>365</v>
      </c>
      <c r="N154" t="s">
        <v>214</v>
      </c>
      <c r="O154">
        <v>0.2</v>
      </c>
      <c r="Q154" s="19" t="s">
        <v>367</v>
      </c>
      <c r="R154" t="s">
        <v>55</v>
      </c>
      <c r="S154" t="s">
        <v>269</v>
      </c>
      <c r="T154">
        <v>99</v>
      </c>
      <c r="U154">
        <v>20</v>
      </c>
    </row>
    <row r="155" spans="1:21" x14ac:dyDescent="0.2">
      <c r="A155">
        <v>8014405</v>
      </c>
      <c r="B155" t="s">
        <v>282</v>
      </c>
      <c r="C155">
        <v>0.2</v>
      </c>
      <c r="D155" t="s">
        <v>214</v>
      </c>
      <c r="F155" t="s">
        <v>55</v>
      </c>
      <c r="G155">
        <v>0</v>
      </c>
      <c r="H155">
        <v>0</v>
      </c>
      <c r="I155" t="s">
        <v>56</v>
      </c>
      <c r="J155" t="s">
        <v>56</v>
      </c>
      <c r="K155" t="s">
        <v>56</v>
      </c>
      <c r="L155">
        <v>36540</v>
      </c>
      <c r="M155" t="s">
        <v>365</v>
      </c>
      <c r="N155" t="s">
        <v>214</v>
      </c>
      <c r="O155">
        <v>0.2</v>
      </c>
      <c r="Q155" s="19" t="s">
        <v>367</v>
      </c>
      <c r="R155" t="s">
        <v>55</v>
      </c>
      <c r="S155" t="s">
        <v>269</v>
      </c>
      <c r="T155">
        <v>99</v>
      </c>
      <c r="U155">
        <v>20</v>
      </c>
    </row>
    <row r="156" spans="1:21" x14ac:dyDescent="0.2">
      <c r="A156">
        <v>8014406</v>
      </c>
      <c r="B156" t="s">
        <v>275</v>
      </c>
      <c r="C156">
        <v>0.2</v>
      </c>
      <c r="D156" t="s">
        <v>214</v>
      </c>
      <c r="F156" t="s">
        <v>55</v>
      </c>
      <c r="G156">
        <v>0</v>
      </c>
      <c r="H156">
        <v>0</v>
      </c>
      <c r="I156" t="s">
        <v>56</v>
      </c>
      <c r="J156" t="s">
        <v>56</v>
      </c>
      <c r="K156" t="s">
        <v>56</v>
      </c>
      <c r="L156">
        <v>36540</v>
      </c>
      <c r="M156" t="s">
        <v>365</v>
      </c>
      <c r="N156" t="s">
        <v>214</v>
      </c>
      <c r="O156">
        <v>0.2</v>
      </c>
      <c r="Q156" s="19" t="s">
        <v>367</v>
      </c>
      <c r="R156" t="s">
        <v>55</v>
      </c>
      <c r="S156" t="s">
        <v>269</v>
      </c>
      <c r="T156">
        <v>99</v>
      </c>
      <c r="U156">
        <v>20</v>
      </c>
    </row>
    <row r="157" spans="1:21" x14ac:dyDescent="0.2">
      <c r="A157">
        <v>8016301</v>
      </c>
      <c r="B157" t="s">
        <v>330</v>
      </c>
      <c r="C157">
        <v>12.9498</v>
      </c>
      <c r="D157" t="s">
        <v>214</v>
      </c>
      <c r="F157" t="s">
        <v>55</v>
      </c>
      <c r="G157">
        <v>0</v>
      </c>
      <c r="H157">
        <v>100</v>
      </c>
      <c r="I157" t="s">
        <v>56</v>
      </c>
      <c r="J157" t="s">
        <v>56</v>
      </c>
      <c r="K157" t="s">
        <v>56</v>
      </c>
      <c r="L157">
        <v>160550</v>
      </c>
      <c r="M157" t="s">
        <v>363</v>
      </c>
      <c r="N157" t="s">
        <v>214</v>
      </c>
      <c r="O157">
        <v>12.9498</v>
      </c>
      <c r="Q157" s="19" t="s">
        <v>364</v>
      </c>
      <c r="R157" t="s">
        <v>55</v>
      </c>
      <c r="S157" t="s">
        <v>269</v>
      </c>
      <c r="T157">
        <v>99</v>
      </c>
      <c r="U157">
        <v>20</v>
      </c>
    </row>
    <row r="158" spans="1:21" x14ac:dyDescent="0.2">
      <c r="A158">
        <v>8016302</v>
      </c>
      <c r="B158" t="s">
        <v>330</v>
      </c>
      <c r="C158">
        <v>11.331</v>
      </c>
      <c r="D158" t="s">
        <v>214</v>
      </c>
      <c r="F158" t="s">
        <v>55</v>
      </c>
      <c r="G158">
        <v>0</v>
      </c>
      <c r="H158">
        <v>0</v>
      </c>
      <c r="I158" t="s">
        <v>56</v>
      </c>
      <c r="J158" t="s">
        <v>56</v>
      </c>
      <c r="K158" t="s">
        <v>56</v>
      </c>
      <c r="L158">
        <v>160550</v>
      </c>
      <c r="M158" t="s">
        <v>365</v>
      </c>
      <c r="N158" t="s">
        <v>214</v>
      </c>
      <c r="O158">
        <v>11.331</v>
      </c>
      <c r="Q158" s="19" t="s">
        <v>364</v>
      </c>
      <c r="R158" t="s">
        <v>55</v>
      </c>
      <c r="S158" t="s">
        <v>269</v>
      </c>
      <c r="T158">
        <v>99</v>
      </c>
      <c r="U158">
        <v>20</v>
      </c>
    </row>
    <row r="159" spans="1:21" x14ac:dyDescent="0.2">
      <c r="A159">
        <v>8016303</v>
      </c>
      <c r="B159" t="s">
        <v>286</v>
      </c>
      <c r="C159">
        <v>12.5451</v>
      </c>
      <c r="D159" t="s">
        <v>214</v>
      </c>
      <c r="F159" t="s">
        <v>55</v>
      </c>
      <c r="G159">
        <v>0</v>
      </c>
      <c r="H159">
        <v>0</v>
      </c>
      <c r="I159" t="s">
        <v>56</v>
      </c>
      <c r="J159" t="s">
        <v>56</v>
      </c>
      <c r="K159" t="s">
        <v>56</v>
      </c>
      <c r="L159">
        <v>2470000</v>
      </c>
      <c r="M159" t="s">
        <v>365</v>
      </c>
      <c r="N159" t="s">
        <v>214</v>
      </c>
      <c r="O159">
        <v>12.5451</v>
      </c>
      <c r="Q159" s="19" t="s">
        <v>364</v>
      </c>
      <c r="R159" t="s">
        <v>55</v>
      </c>
      <c r="S159" t="s">
        <v>269</v>
      </c>
      <c r="T159">
        <v>99</v>
      </c>
      <c r="U159">
        <v>20</v>
      </c>
    </row>
    <row r="160" spans="1:21" x14ac:dyDescent="0.2">
      <c r="A160">
        <v>8016304</v>
      </c>
      <c r="B160" t="s">
        <v>283</v>
      </c>
      <c r="C160">
        <v>6.0701999999999998</v>
      </c>
      <c r="D160" t="s">
        <v>214</v>
      </c>
      <c r="F160" t="s">
        <v>55</v>
      </c>
      <c r="G160">
        <v>0</v>
      </c>
      <c r="H160">
        <v>100</v>
      </c>
      <c r="I160" t="s">
        <v>56</v>
      </c>
      <c r="J160" t="s">
        <v>56</v>
      </c>
      <c r="K160" t="s">
        <v>56</v>
      </c>
      <c r="L160">
        <v>98800</v>
      </c>
      <c r="M160" t="s">
        <v>363</v>
      </c>
      <c r="N160" t="s">
        <v>214</v>
      </c>
      <c r="O160">
        <v>6.0701999999999998</v>
      </c>
      <c r="Q160" s="19" t="s">
        <v>364</v>
      </c>
      <c r="R160" t="s">
        <v>55</v>
      </c>
      <c r="S160" t="s">
        <v>269</v>
      </c>
      <c r="T160">
        <v>99</v>
      </c>
      <c r="U160">
        <v>20</v>
      </c>
    </row>
    <row r="161" spans="1:21" x14ac:dyDescent="0.2">
      <c r="A161">
        <v>8016305</v>
      </c>
      <c r="B161" t="s">
        <v>281</v>
      </c>
      <c r="C161">
        <v>4.4515000000000002</v>
      </c>
      <c r="D161" t="s">
        <v>214</v>
      </c>
      <c r="F161" t="s">
        <v>55</v>
      </c>
      <c r="G161">
        <v>0</v>
      </c>
      <c r="H161">
        <v>100</v>
      </c>
      <c r="I161" t="s">
        <v>56</v>
      </c>
      <c r="J161" t="s">
        <v>56</v>
      </c>
      <c r="K161" t="s">
        <v>56</v>
      </c>
      <c r="L161">
        <v>148200</v>
      </c>
      <c r="M161" t="s">
        <v>363</v>
      </c>
      <c r="N161" t="s">
        <v>214</v>
      </c>
      <c r="O161">
        <v>4.4515000000000002</v>
      </c>
      <c r="Q161" s="19" t="s">
        <v>364</v>
      </c>
      <c r="R161" t="s">
        <v>55</v>
      </c>
      <c r="S161" t="s">
        <v>269</v>
      </c>
      <c r="T161">
        <v>99</v>
      </c>
      <c r="U161">
        <v>20</v>
      </c>
    </row>
    <row r="162" spans="1:21" x14ac:dyDescent="0.2">
      <c r="A162">
        <v>8016306</v>
      </c>
      <c r="B162" t="s">
        <v>341</v>
      </c>
      <c r="C162">
        <v>1.214</v>
      </c>
      <c r="D162" t="s">
        <v>214</v>
      </c>
      <c r="F162" t="s">
        <v>55</v>
      </c>
      <c r="G162">
        <v>0</v>
      </c>
      <c r="H162">
        <v>0</v>
      </c>
      <c r="I162" t="s">
        <v>56</v>
      </c>
      <c r="J162" t="s">
        <v>56</v>
      </c>
      <c r="K162" t="s">
        <v>56</v>
      </c>
      <c r="L162">
        <v>29640</v>
      </c>
      <c r="M162" t="s">
        <v>365</v>
      </c>
      <c r="N162" t="s">
        <v>214</v>
      </c>
      <c r="O162">
        <v>1.214</v>
      </c>
      <c r="Q162" s="19" t="s">
        <v>364</v>
      </c>
      <c r="R162" t="s">
        <v>55</v>
      </c>
      <c r="S162" t="s">
        <v>269</v>
      </c>
      <c r="T162">
        <v>99</v>
      </c>
      <c r="U162">
        <v>20</v>
      </c>
    </row>
    <row r="163" spans="1:21" x14ac:dyDescent="0.2">
      <c r="A163">
        <v>8016307</v>
      </c>
      <c r="B163" t="s">
        <v>278</v>
      </c>
      <c r="C163">
        <v>0.80940000000000001</v>
      </c>
      <c r="D163" t="s">
        <v>214</v>
      </c>
      <c r="F163" t="s">
        <v>55</v>
      </c>
      <c r="G163">
        <v>0</v>
      </c>
      <c r="H163">
        <v>100</v>
      </c>
      <c r="I163" t="s">
        <v>56</v>
      </c>
      <c r="J163" t="s">
        <v>56</v>
      </c>
      <c r="K163" t="s">
        <v>56</v>
      </c>
      <c r="L163">
        <v>197600</v>
      </c>
      <c r="M163" t="s">
        <v>363</v>
      </c>
      <c r="N163" t="s">
        <v>214</v>
      </c>
      <c r="O163">
        <v>0.80940000000000001</v>
      </c>
      <c r="Q163" s="19" t="s">
        <v>364</v>
      </c>
      <c r="R163" t="s">
        <v>55</v>
      </c>
      <c r="S163" t="s">
        <v>269</v>
      </c>
      <c r="T163">
        <v>99</v>
      </c>
      <c r="U163">
        <v>20</v>
      </c>
    </row>
    <row r="164" spans="1:21" x14ac:dyDescent="0.2">
      <c r="A164">
        <v>8016401</v>
      </c>
      <c r="B164" t="s">
        <v>272</v>
      </c>
      <c r="C164">
        <v>16.187000000000001</v>
      </c>
      <c r="D164" t="s">
        <v>214</v>
      </c>
      <c r="E164" s="19">
        <v>42164</v>
      </c>
      <c r="F164" t="s">
        <v>55</v>
      </c>
      <c r="G164">
        <v>0</v>
      </c>
      <c r="H164">
        <v>100</v>
      </c>
      <c r="I164" t="s">
        <v>56</v>
      </c>
      <c r="J164" t="s">
        <v>56</v>
      </c>
      <c r="K164" t="s">
        <v>56</v>
      </c>
      <c r="L164">
        <v>107000</v>
      </c>
      <c r="M164" t="s">
        <v>363</v>
      </c>
      <c r="N164" t="s">
        <v>214</v>
      </c>
      <c r="O164">
        <v>16.187000000000001</v>
      </c>
      <c r="Q164" s="19" t="s">
        <v>364</v>
      </c>
      <c r="R164" t="s">
        <v>55</v>
      </c>
      <c r="S164" t="s">
        <v>269</v>
      </c>
      <c r="T164">
        <v>99</v>
      </c>
      <c r="U164">
        <v>20</v>
      </c>
    </row>
    <row r="165" spans="1:21" x14ac:dyDescent="0.2">
      <c r="A165">
        <v>8016502</v>
      </c>
      <c r="B165" t="s">
        <v>342</v>
      </c>
      <c r="C165">
        <v>16.187200000000001</v>
      </c>
      <c r="D165" t="s">
        <v>214</v>
      </c>
      <c r="F165" t="s">
        <v>55</v>
      </c>
      <c r="G165">
        <v>0</v>
      </c>
      <c r="H165">
        <v>0</v>
      </c>
      <c r="I165" t="s">
        <v>56</v>
      </c>
      <c r="J165" t="s">
        <v>56</v>
      </c>
      <c r="K165" t="s">
        <v>56</v>
      </c>
      <c r="L165">
        <v>72000</v>
      </c>
      <c r="M165" t="s">
        <v>365</v>
      </c>
      <c r="N165" t="s">
        <v>214</v>
      </c>
      <c r="O165">
        <v>16.187200000000001</v>
      </c>
      <c r="Q165" s="19" t="s">
        <v>367</v>
      </c>
      <c r="R165" t="s">
        <v>55</v>
      </c>
      <c r="S165" t="s">
        <v>269</v>
      </c>
      <c r="T165">
        <v>99</v>
      </c>
      <c r="U165">
        <v>20</v>
      </c>
    </row>
    <row r="166" spans="1:21" x14ac:dyDescent="0.2">
      <c r="A166">
        <v>8016504</v>
      </c>
      <c r="B166" t="s">
        <v>343</v>
      </c>
      <c r="C166">
        <v>1</v>
      </c>
      <c r="D166" t="s">
        <v>214</v>
      </c>
      <c r="F166" t="s">
        <v>55</v>
      </c>
      <c r="G166">
        <v>0</v>
      </c>
      <c r="H166">
        <v>0</v>
      </c>
      <c r="I166" t="s">
        <v>56</v>
      </c>
      <c r="J166" t="s">
        <v>56</v>
      </c>
      <c r="K166" t="s">
        <v>56</v>
      </c>
      <c r="L166">
        <v>65000</v>
      </c>
      <c r="M166" t="s">
        <v>365</v>
      </c>
      <c r="N166" t="s">
        <v>214</v>
      </c>
      <c r="O166">
        <v>1</v>
      </c>
      <c r="Q166" s="19" t="s">
        <v>367</v>
      </c>
      <c r="R166" t="s">
        <v>55</v>
      </c>
      <c r="S166" t="s">
        <v>269</v>
      </c>
      <c r="T166">
        <v>99</v>
      </c>
      <c r="U166">
        <v>20</v>
      </c>
    </row>
    <row r="167" spans="1:21" x14ac:dyDescent="0.2">
      <c r="A167">
        <v>8017201</v>
      </c>
      <c r="B167" t="s">
        <v>273</v>
      </c>
      <c r="C167">
        <v>8.9030000000000005</v>
      </c>
      <c r="D167" t="s">
        <v>214</v>
      </c>
      <c r="F167" t="s">
        <v>55</v>
      </c>
      <c r="G167">
        <v>0</v>
      </c>
      <c r="H167">
        <v>100</v>
      </c>
      <c r="I167" t="s">
        <v>56</v>
      </c>
      <c r="J167" t="s">
        <v>56</v>
      </c>
      <c r="K167" t="s">
        <v>56</v>
      </c>
      <c r="L167">
        <v>0.371</v>
      </c>
      <c r="M167" t="s">
        <v>268</v>
      </c>
      <c r="N167" t="s">
        <v>214</v>
      </c>
      <c r="O167">
        <v>8.9030000000000005</v>
      </c>
      <c r="Q167" s="19" t="s">
        <v>364</v>
      </c>
      <c r="R167" t="s">
        <v>55</v>
      </c>
      <c r="S167" t="s">
        <v>269</v>
      </c>
      <c r="T167">
        <v>99</v>
      </c>
      <c r="U167">
        <v>20</v>
      </c>
    </row>
    <row r="168" spans="1:21" x14ac:dyDescent="0.2">
      <c r="A168">
        <v>8017202</v>
      </c>
      <c r="B168" t="s">
        <v>270</v>
      </c>
      <c r="C168">
        <v>6.4748999999999999</v>
      </c>
      <c r="D168" t="s">
        <v>214</v>
      </c>
      <c r="F168" t="s">
        <v>55</v>
      </c>
      <c r="G168">
        <v>0</v>
      </c>
      <c r="H168">
        <v>100</v>
      </c>
      <c r="I168" t="s">
        <v>56</v>
      </c>
      <c r="J168" t="s">
        <v>56</v>
      </c>
      <c r="K168" t="s">
        <v>56</v>
      </c>
      <c r="L168">
        <v>2117140</v>
      </c>
      <c r="M168" t="s">
        <v>363</v>
      </c>
      <c r="N168" t="s">
        <v>214</v>
      </c>
      <c r="O168">
        <v>6.4748999999999999</v>
      </c>
      <c r="Q168" s="19" t="s">
        <v>364</v>
      </c>
      <c r="R168" t="s">
        <v>55</v>
      </c>
      <c r="S168" t="s">
        <v>269</v>
      </c>
      <c r="T168">
        <v>99</v>
      </c>
      <c r="U168">
        <v>20</v>
      </c>
    </row>
    <row r="169" spans="1:21" x14ac:dyDescent="0.2">
      <c r="A169">
        <v>8017203</v>
      </c>
      <c r="B169" t="s">
        <v>274</v>
      </c>
      <c r="C169">
        <v>3.6421000000000001</v>
      </c>
      <c r="D169" t="s">
        <v>214</v>
      </c>
      <c r="F169" t="s">
        <v>55</v>
      </c>
      <c r="G169">
        <v>0</v>
      </c>
      <c r="H169">
        <v>100</v>
      </c>
      <c r="I169" t="s">
        <v>56</v>
      </c>
      <c r="J169" t="s">
        <v>56</v>
      </c>
      <c r="K169" t="s">
        <v>56</v>
      </c>
      <c r="L169">
        <v>247000</v>
      </c>
      <c r="M169" t="s">
        <v>363</v>
      </c>
      <c r="N169" t="s">
        <v>214</v>
      </c>
      <c r="O169">
        <v>3.6421000000000001</v>
      </c>
      <c r="Q169" s="19" t="s">
        <v>364</v>
      </c>
      <c r="R169" t="s">
        <v>55</v>
      </c>
      <c r="S169" t="s">
        <v>269</v>
      </c>
      <c r="T169">
        <v>99</v>
      </c>
      <c r="U169">
        <v>20</v>
      </c>
    </row>
    <row r="170" spans="1:21" x14ac:dyDescent="0.2">
      <c r="A170">
        <v>8017204</v>
      </c>
      <c r="B170" t="s">
        <v>333</v>
      </c>
      <c r="C170">
        <v>3.2374000000000001</v>
      </c>
      <c r="D170" t="s">
        <v>214</v>
      </c>
      <c r="F170" t="s">
        <v>55</v>
      </c>
      <c r="G170">
        <v>0</v>
      </c>
      <c r="H170">
        <v>100</v>
      </c>
      <c r="I170" t="s">
        <v>56</v>
      </c>
      <c r="J170" t="s">
        <v>56</v>
      </c>
      <c r="K170" t="s">
        <v>56</v>
      </c>
      <c r="L170">
        <v>2470000</v>
      </c>
      <c r="M170" t="s">
        <v>363</v>
      </c>
      <c r="N170" t="s">
        <v>214</v>
      </c>
      <c r="O170">
        <v>3.2374000000000001</v>
      </c>
      <c r="Q170" s="19" t="s">
        <v>364</v>
      </c>
      <c r="R170" t="s">
        <v>55</v>
      </c>
      <c r="S170" t="s">
        <v>269</v>
      </c>
      <c r="T170">
        <v>99</v>
      </c>
      <c r="U170">
        <v>20</v>
      </c>
    </row>
    <row r="171" spans="1:21" x14ac:dyDescent="0.2">
      <c r="A171">
        <v>8017205</v>
      </c>
      <c r="B171" t="s">
        <v>343</v>
      </c>
      <c r="C171">
        <v>1.6187</v>
      </c>
      <c r="D171" t="s">
        <v>214</v>
      </c>
      <c r="F171" t="s">
        <v>55</v>
      </c>
      <c r="G171">
        <v>0</v>
      </c>
      <c r="H171">
        <v>100</v>
      </c>
      <c r="I171" t="s">
        <v>56</v>
      </c>
      <c r="J171" t="s">
        <v>56</v>
      </c>
      <c r="K171" t="s">
        <v>56</v>
      </c>
      <c r="L171">
        <v>61750</v>
      </c>
      <c r="M171" t="s">
        <v>363</v>
      </c>
      <c r="N171" t="s">
        <v>214</v>
      </c>
      <c r="O171">
        <v>1.6187</v>
      </c>
      <c r="Q171" s="19" t="s">
        <v>364</v>
      </c>
      <c r="R171" t="s">
        <v>55</v>
      </c>
      <c r="S171" t="s">
        <v>269</v>
      </c>
      <c r="T171">
        <v>99</v>
      </c>
      <c r="U171">
        <v>20</v>
      </c>
    </row>
    <row r="172" spans="1:21" x14ac:dyDescent="0.2">
      <c r="A172">
        <v>8017304</v>
      </c>
      <c r="B172" t="s">
        <v>342</v>
      </c>
      <c r="C172">
        <v>10.117000000000001</v>
      </c>
      <c r="D172" t="s">
        <v>214</v>
      </c>
      <c r="F172" t="s">
        <v>55</v>
      </c>
      <c r="G172">
        <v>0</v>
      </c>
      <c r="H172">
        <v>0</v>
      </c>
      <c r="I172" t="s">
        <v>56</v>
      </c>
      <c r="J172" t="s">
        <v>56</v>
      </c>
      <c r="K172" t="s">
        <v>56</v>
      </c>
      <c r="L172">
        <v>61750</v>
      </c>
      <c r="M172" t="s">
        <v>365</v>
      </c>
      <c r="N172" t="s">
        <v>214</v>
      </c>
      <c r="O172">
        <v>10.117000000000001</v>
      </c>
      <c r="Q172" s="19" t="s">
        <v>367</v>
      </c>
      <c r="R172" t="s">
        <v>55</v>
      </c>
      <c r="S172" t="s">
        <v>269</v>
      </c>
      <c r="T172">
        <v>99</v>
      </c>
      <c r="U172">
        <v>20</v>
      </c>
    </row>
    <row r="173" spans="1:21" x14ac:dyDescent="0.2">
      <c r="A173">
        <v>8017305</v>
      </c>
      <c r="B173" t="s">
        <v>271</v>
      </c>
      <c r="C173">
        <v>6.8795999999999999</v>
      </c>
      <c r="D173" t="s">
        <v>214</v>
      </c>
      <c r="F173" t="s">
        <v>55</v>
      </c>
      <c r="G173">
        <v>0</v>
      </c>
      <c r="H173">
        <v>0</v>
      </c>
      <c r="I173" t="s">
        <v>56</v>
      </c>
      <c r="J173" t="s">
        <v>56</v>
      </c>
      <c r="K173" t="s">
        <v>56</v>
      </c>
      <c r="L173">
        <v>32100</v>
      </c>
      <c r="M173" t="s">
        <v>365</v>
      </c>
      <c r="N173" t="s">
        <v>214</v>
      </c>
      <c r="O173">
        <v>6.8795999999999999</v>
      </c>
      <c r="Q173" s="19" t="s">
        <v>367</v>
      </c>
      <c r="R173" t="s">
        <v>55</v>
      </c>
      <c r="S173" t="s">
        <v>269</v>
      </c>
      <c r="T173">
        <v>99</v>
      </c>
      <c r="U173">
        <v>20</v>
      </c>
    </row>
    <row r="174" spans="1:21" x14ac:dyDescent="0.2">
      <c r="A174">
        <v>8017306</v>
      </c>
      <c r="B174" t="s">
        <v>343</v>
      </c>
      <c r="C174">
        <v>10.117000000000001</v>
      </c>
      <c r="D174" t="s">
        <v>214</v>
      </c>
      <c r="F174" t="s">
        <v>55</v>
      </c>
      <c r="G174">
        <v>0</v>
      </c>
      <c r="H174">
        <v>0</v>
      </c>
      <c r="I174" t="s">
        <v>56</v>
      </c>
      <c r="J174" t="s">
        <v>56</v>
      </c>
      <c r="K174" t="s">
        <v>56</v>
      </c>
      <c r="L174">
        <v>61750</v>
      </c>
      <c r="M174" t="s">
        <v>365</v>
      </c>
      <c r="N174" t="s">
        <v>214</v>
      </c>
      <c r="O174">
        <v>10.117000000000001</v>
      </c>
      <c r="Q174" s="19" t="s">
        <v>367</v>
      </c>
      <c r="R174" t="s">
        <v>55</v>
      </c>
      <c r="S174" t="s">
        <v>269</v>
      </c>
      <c r="T174">
        <v>99</v>
      </c>
      <c r="U174">
        <v>20</v>
      </c>
    </row>
    <row r="175" spans="1:21" x14ac:dyDescent="0.2">
      <c r="A175">
        <v>8017401</v>
      </c>
      <c r="B175" t="s">
        <v>280</v>
      </c>
      <c r="C175">
        <v>1.214</v>
      </c>
      <c r="D175" t="s">
        <v>214</v>
      </c>
      <c r="F175" t="s">
        <v>55</v>
      </c>
      <c r="G175">
        <v>0</v>
      </c>
      <c r="H175">
        <v>0</v>
      </c>
      <c r="I175" t="s">
        <v>56</v>
      </c>
      <c r="J175" t="s">
        <v>56</v>
      </c>
      <c r="K175" t="s">
        <v>56</v>
      </c>
      <c r="L175">
        <v>140000</v>
      </c>
      <c r="M175" t="s">
        <v>366</v>
      </c>
      <c r="N175" t="s">
        <v>214</v>
      </c>
      <c r="O175">
        <v>1.214</v>
      </c>
      <c r="Q175" s="19" t="s">
        <v>364</v>
      </c>
      <c r="R175" t="s">
        <v>55</v>
      </c>
      <c r="S175" t="s">
        <v>269</v>
      </c>
      <c r="T175">
        <v>99</v>
      </c>
      <c r="U175">
        <v>20</v>
      </c>
    </row>
    <row r="176" spans="1:21" x14ac:dyDescent="0.2">
      <c r="A176">
        <v>8017402</v>
      </c>
      <c r="B176" t="s">
        <v>278</v>
      </c>
      <c r="C176">
        <v>2.0234000000000001</v>
      </c>
      <c r="D176" t="s">
        <v>214</v>
      </c>
      <c r="F176" t="s">
        <v>55</v>
      </c>
      <c r="G176">
        <v>0</v>
      </c>
      <c r="H176">
        <v>100</v>
      </c>
      <c r="I176" t="s">
        <v>56</v>
      </c>
      <c r="J176" t="s">
        <v>56</v>
      </c>
      <c r="K176" t="s">
        <v>56</v>
      </c>
      <c r="L176">
        <v>308750</v>
      </c>
      <c r="M176" t="s">
        <v>363</v>
      </c>
      <c r="N176" t="s">
        <v>214</v>
      </c>
      <c r="O176">
        <v>2.0234000000000001</v>
      </c>
      <c r="Q176" s="19" t="s">
        <v>364</v>
      </c>
      <c r="R176" t="s">
        <v>55</v>
      </c>
      <c r="S176" t="s">
        <v>269</v>
      </c>
      <c r="T176">
        <v>99</v>
      </c>
      <c r="U176">
        <v>20</v>
      </c>
    </row>
    <row r="177" spans="1:21" x14ac:dyDescent="0.2">
      <c r="A177">
        <v>8017403</v>
      </c>
      <c r="B177" t="s">
        <v>274</v>
      </c>
      <c r="C177">
        <v>4.4515000000000002</v>
      </c>
      <c r="D177" t="s">
        <v>214</v>
      </c>
      <c r="F177" t="s">
        <v>55</v>
      </c>
      <c r="G177">
        <v>0</v>
      </c>
      <c r="H177">
        <v>100</v>
      </c>
      <c r="I177" t="s">
        <v>56</v>
      </c>
      <c r="J177" t="s">
        <v>56</v>
      </c>
      <c r="K177" t="s">
        <v>56</v>
      </c>
      <c r="L177">
        <v>500000</v>
      </c>
      <c r="M177" t="s">
        <v>363</v>
      </c>
      <c r="N177" t="s">
        <v>214</v>
      </c>
      <c r="O177">
        <v>4.4515000000000002</v>
      </c>
      <c r="Q177" s="19" t="s">
        <v>364</v>
      </c>
      <c r="R177" t="s">
        <v>55</v>
      </c>
      <c r="S177" t="s">
        <v>269</v>
      </c>
      <c r="T177">
        <v>99</v>
      </c>
      <c r="U177">
        <v>20</v>
      </c>
    </row>
    <row r="178" spans="1:21" x14ac:dyDescent="0.2">
      <c r="A178">
        <v>8017404</v>
      </c>
      <c r="B178" t="s">
        <v>270</v>
      </c>
      <c r="C178">
        <v>4.8562000000000003</v>
      </c>
      <c r="D178" t="s">
        <v>214</v>
      </c>
      <c r="F178" t="s">
        <v>55</v>
      </c>
      <c r="G178">
        <v>0</v>
      </c>
      <c r="H178">
        <v>100</v>
      </c>
      <c r="I178" t="s">
        <v>56</v>
      </c>
      <c r="J178" t="s">
        <v>56</v>
      </c>
      <c r="K178" t="s">
        <v>56</v>
      </c>
      <c r="L178">
        <v>1000000</v>
      </c>
      <c r="M178" t="s">
        <v>363</v>
      </c>
      <c r="N178" t="s">
        <v>214</v>
      </c>
      <c r="O178">
        <v>4.8562000000000003</v>
      </c>
      <c r="Q178" s="19" t="s">
        <v>364</v>
      </c>
      <c r="R178" t="s">
        <v>55</v>
      </c>
      <c r="S178" t="s">
        <v>269</v>
      </c>
      <c r="T178">
        <v>99</v>
      </c>
      <c r="U178">
        <v>20</v>
      </c>
    </row>
    <row r="179" spans="1:21" x14ac:dyDescent="0.2">
      <c r="A179">
        <v>8017601</v>
      </c>
      <c r="B179" t="s">
        <v>333</v>
      </c>
      <c r="C179">
        <v>0.5</v>
      </c>
      <c r="D179" t="s">
        <v>214</v>
      </c>
      <c r="F179" t="s">
        <v>55</v>
      </c>
      <c r="G179">
        <v>0</v>
      </c>
      <c r="H179">
        <v>100</v>
      </c>
      <c r="I179" t="s">
        <v>56</v>
      </c>
      <c r="J179" t="s">
        <v>56</v>
      </c>
      <c r="K179" t="s">
        <v>56</v>
      </c>
      <c r="L179">
        <v>2470000</v>
      </c>
      <c r="M179" t="s">
        <v>363</v>
      </c>
      <c r="N179" t="s">
        <v>214</v>
      </c>
      <c r="O179">
        <v>0.5</v>
      </c>
      <c r="Q179" s="19" t="s">
        <v>364</v>
      </c>
      <c r="R179" t="s">
        <v>55</v>
      </c>
      <c r="S179" t="s">
        <v>269</v>
      </c>
      <c r="T179">
        <v>99</v>
      </c>
      <c r="U179">
        <v>20</v>
      </c>
    </row>
    <row r="180" spans="1:21" x14ac:dyDescent="0.2">
      <c r="A180">
        <v>8017701</v>
      </c>
      <c r="B180" t="s">
        <v>271</v>
      </c>
      <c r="C180">
        <v>1.4164000000000001</v>
      </c>
      <c r="D180" t="s">
        <v>214</v>
      </c>
      <c r="F180" t="s">
        <v>55</v>
      </c>
      <c r="G180">
        <v>0</v>
      </c>
      <c r="H180">
        <v>0</v>
      </c>
      <c r="I180" t="s">
        <v>56</v>
      </c>
      <c r="J180" t="s">
        <v>56</v>
      </c>
      <c r="K180" t="s">
        <v>56</v>
      </c>
      <c r="L180">
        <v>38580</v>
      </c>
      <c r="M180" t="s">
        <v>366</v>
      </c>
      <c r="N180" t="s">
        <v>214</v>
      </c>
      <c r="O180">
        <v>1.4164000000000001</v>
      </c>
      <c r="Q180" s="19" t="s">
        <v>364</v>
      </c>
      <c r="R180" t="s">
        <v>55</v>
      </c>
      <c r="S180" t="s">
        <v>269</v>
      </c>
      <c r="T180">
        <v>99</v>
      </c>
      <c r="U180">
        <v>20</v>
      </c>
    </row>
    <row r="181" spans="1:21" x14ac:dyDescent="0.2">
      <c r="A181">
        <v>8017702</v>
      </c>
      <c r="B181" t="s">
        <v>289</v>
      </c>
      <c r="C181">
        <v>0.80940000000000001</v>
      </c>
      <c r="D181" t="s">
        <v>214</v>
      </c>
      <c r="F181" t="s">
        <v>55</v>
      </c>
      <c r="G181">
        <v>0</v>
      </c>
      <c r="H181">
        <v>0</v>
      </c>
      <c r="I181" t="s">
        <v>56</v>
      </c>
      <c r="J181" t="s">
        <v>56</v>
      </c>
      <c r="K181" t="s">
        <v>56</v>
      </c>
      <c r="L181">
        <v>37050</v>
      </c>
      <c r="M181" t="s">
        <v>365</v>
      </c>
      <c r="N181" t="s">
        <v>214</v>
      </c>
      <c r="O181">
        <v>0.80940000000000001</v>
      </c>
      <c r="Q181" s="19" t="s">
        <v>364</v>
      </c>
      <c r="R181" t="s">
        <v>55</v>
      </c>
      <c r="S181" t="s">
        <v>269</v>
      </c>
      <c r="T181">
        <v>99</v>
      </c>
      <c r="U181">
        <v>20</v>
      </c>
    </row>
    <row r="182" spans="1:21" x14ac:dyDescent="0.2">
      <c r="A182">
        <v>8017703</v>
      </c>
      <c r="B182" t="s">
        <v>267</v>
      </c>
      <c r="C182">
        <v>0.80940000000000001</v>
      </c>
      <c r="D182" t="s">
        <v>214</v>
      </c>
      <c r="F182" t="s">
        <v>55</v>
      </c>
      <c r="G182">
        <v>0</v>
      </c>
      <c r="H182">
        <v>0</v>
      </c>
      <c r="I182" t="s">
        <v>56</v>
      </c>
      <c r="J182" t="s">
        <v>56</v>
      </c>
      <c r="K182" t="s">
        <v>56</v>
      </c>
      <c r="L182">
        <v>37050</v>
      </c>
      <c r="M182" t="s">
        <v>365</v>
      </c>
      <c r="N182" t="s">
        <v>214</v>
      </c>
      <c r="O182">
        <v>0.80940000000000001</v>
      </c>
      <c r="Q182" s="19" t="s">
        <v>364</v>
      </c>
      <c r="R182" t="s">
        <v>55</v>
      </c>
      <c r="S182" t="s">
        <v>269</v>
      </c>
      <c r="T182">
        <v>99</v>
      </c>
      <c r="U182">
        <v>20</v>
      </c>
    </row>
    <row r="183" spans="1:21" x14ac:dyDescent="0.2">
      <c r="A183">
        <v>8017704</v>
      </c>
      <c r="B183" t="s">
        <v>280</v>
      </c>
      <c r="C183">
        <v>2.0234000000000001</v>
      </c>
      <c r="D183" t="s">
        <v>214</v>
      </c>
      <c r="F183" t="s">
        <v>55</v>
      </c>
      <c r="G183">
        <v>0</v>
      </c>
      <c r="H183">
        <v>0</v>
      </c>
      <c r="I183" t="s">
        <v>56</v>
      </c>
      <c r="J183" t="s">
        <v>56</v>
      </c>
      <c r="K183" t="s">
        <v>56</v>
      </c>
      <c r="L183">
        <v>111150</v>
      </c>
      <c r="M183" t="s">
        <v>365</v>
      </c>
      <c r="N183" t="s">
        <v>214</v>
      </c>
      <c r="O183">
        <v>2.0234000000000001</v>
      </c>
      <c r="Q183" s="19" t="s">
        <v>364</v>
      </c>
      <c r="R183" t="s">
        <v>55</v>
      </c>
      <c r="S183" t="s">
        <v>269</v>
      </c>
      <c r="T183">
        <v>99</v>
      </c>
      <c r="U183">
        <v>20</v>
      </c>
    </row>
    <row r="184" spans="1:21" x14ac:dyDescent="0.2">
      <c r="A184">
        <v>8017705</v>
      </c>
      <c r="B184" t="s">
        <v>343</v>
      </c>
      <c r="C184">
        <v>0.4047</v>
      </c>
      <c r="D184" t="s">
        <v>214</v>
      </c>
      <c r="F184" t="s">
        <v>55</v>
      </c>
      <c r="G184">
        <v>0</v>
      </c>
      <c r="H184">
        <v>0</v>
      </c>
      <c r="I184" t="s">
        <v>56</v>
      </c>
      <c r="J184" t="s">
        <v>56</v>
      </c>
      <c r="K184" t="s">
        <v>56</v>
      </c>
      <c r="L184">
        <v>49400</v>
      </c>
      <c r="M184" t="s">
        <v>365</v>
      </c>
      <c r="N184" t="s">
        <v>214</v>
      </c>
      <c r="O184">
        <v>0.4047</v>
      </c>
      <c r="Q184" s="19" t="s">
        <v>364</v>
      </c>
      <c r="R184" t="s">
        <v>55</v>
      </c>
      <c r="S184" t="s">
        <v>269</v>
      </c>
      <c r="T184">
        <v>99</v>
      </c>
      <c r="U184">
        <v>20</v>
      </c>
    </row>
    <row r="185" spans="1:21" x14ac:dyDescent="0.2">
      <c r="A185">
        <v>8017706</v>
      </c>
      <c r="B185" t="s">
        <v>275</v>
      </c>
      <c r="C185">
        <v>3.2374000000000001</v>
      </c>
      <c r="D185" t="s">
        <v>214</v>
      </c>
      <c r="F185" t="s">
        <v>55</v>
      </c>
      <c r="G185">
        <v>0</v>
      </c>
      <c r="H185">
        <v>0</v>
      </c>
      <c r="I185" t="s">
        <v>56</v>
      </c>
      <c r="J185" t="s">
        <v>56</v>
      </c>
      <c r="K185" t="s">
        <v>56</v>
      </c>
      <c r="L185">
        <v>41990</v>
      </c>
      <c r="M185" t="s">
        <v>365</v>
      </c>
      <c r="N185" t="s">
        <v>214</v>
      </c>
      <c r="O185">
        <v>3.2374000000000001</v>
      </c>
      <c r="Q185" s="19" t="s">
        <v>364</v>
      </c>
      <c r="R185" t="s">
        <v>55</v>
      </c>
      <c r="S185" t="s">
        <v>269</v>
      </c>
      <c r="T185">
        <v>99</v>
      </c>
      <c r="U185">
        <v>20</v>
      </c>
    </row>
    <row r="186" spans="1:21" x14ac:dyDescent="0.2">
      <c r="A186">
        <v>8017707</v>
      </c>
      <c r="B186" t="s">
        <v>279</v>
      </c>
      <c r="C186">
        <v>4.0468000000000002</v>
      </c>
      <c r="D186" t="s">
        <v>214</v>
      </c>
      <c r="F186" t="s">
        <v>55</v>
      </c>
      <c r="G186">
        <v>0</v>
      </c>
      <c r="H186">
        <v>0</v>
      </c>
      <c r="I186" t="s">
        <v>56</v>
      </c>
      <c r="J186" t="s">
        <v>56</v>
      </c>
      <c r="K186" t="s">
        <v>56</v>
      </c>
      <c r="L186">
        <v>49400</v>
      </c>
      <c r="M186" t="s">
        <v>365</v>
      </c>
      <c r="N186" t="s">
        <v>214</v>
      </c>
      <c r="O186">
        <v>4.0468000000000002</v>
      </c>
      <c r="Q186" s="19" t="s">
        <v>364</v>
      </c>
      <c r="R186" t="s">
        <v>55</v>
      </c>
      <c r="S186" t="s">
        <v>269</v>
      </c>
      <c r="T186">
        <v>99</v>
      </c>
      <c r="U186">
        <v>20</v>
      </c>
    </row>
    <row r="187" spans="1:21" x14ac:dyDescent="0.2">
      <c r="A187">
        <v>8017708</v>
      </c>
      <c r="B187" t="s">
        <v>277</v>
      </c>
      <c r="C187">
        <v>4.0468000000000002</v>
      </c>
      <c r="D187" t="s">
        <v>214</v>
      </c>
      <c r="F187" t="s">
        <v>55</v>
      </c>
      <c r="G187">
        <v>0</v>
      </c>
      <c r="H187">
        <v>0</v>
      </c>
      <c r="I187" t="s">
        <v>56</v>
      </c>
      <c r="J187" t="s">
        <v>56</v>
      </c>
      <c r="K187" t="s">
        <v>56</v>
      </c>
      <c r="L187">
        <v>41990</v>
      </c>
      <c r="M187" t="s">
        <v>365</v>
      </c>
      <c r="N187" t="s">
        <v>214</v>
      </c>
      <c r="O187">
        <v>4.0468000000000002</v>
      </c>
      <c r="Q187" s="19" t="s">
        <v>364</v>
      </c>
      <c r="R187" t="s">
        <v>55</v>
      </c>
      <c r="S187" t="s">
        <v>269</v>
      </c>
      <c r="T187">
        <v>99</v>
      </c>
      <c r="U187">
        <v>20</v>
      </c>
    </row>
    <row r="188" spans="1:21" x14ac:dyDescent="0.2">
      <c r="A188">
        <v>8018001</v>
      </c>
      <c r="B188" t="s">
        <v>270</v>
      </c>
      <c r="C188">
        <v>3.2374000000000001</v>
      </c>
      <c r="D188" t="s">
        <v>214</v>
      </c>
      <c r="F188" t="s">
        <v>55</v>
      </c>
      <c r="G188">
        <v>0</v>
      </c>
      <c r="H188">
        <v>100</v>
      </c>
      <c r="I188" t="s">
        <v>56</v>
      </c>
      <c r="J188" t="s">
        <v>56</v>
      </c>
      <c r="K188" t="s">
        <v>56</v>
      </c>
      <c r="L188">
        <v>741000</v>
      </c>
      <c r="M188" t="s">
        <v>363</v>
      </c>
      <c r="N188" t="s">
        <v>214</v>
      </c>
      <c r="O188">
        <v>3.2374000000000001</v>
      </c>
      <c r="Q188" s="19" t="s">
        <v>364</v>
      </c>
      <c r="R188" t="s">
        <v>55</v>
      </c>
      <c r="S188" t="s">
        <v>269</v>
      </c>
      <c r="T188">
        <v>99</v>
      </c>
      <c r="U188">
        <v>20</v>
      </c>
    </row>
    <row r="189" spans="1:21" x14ac:dyDescent="0.2">
      <c r="A189">
        <v>8018002</v>
      </c>
      <c r="B189" t="s">
        <v>274</v>
      </c>
      <c r="C189">
        <v>1.8210999999999999</v>
      </c>
      <c r="D189" t="s">
        <v>214</v>
      </c>
      <c r="F189" t="s">
        <v>55</v>
      </c>
      <c r="G189">
        <v>0</v>
      </c>
      <c r="H189">
        <v>100</v>
      </c>
      <c r="I189" t="s">
        <v>56</v>
      </c>
      <c r="J189" t="s">
        <v>56</v>
      </c>
      <c r="K189" t="s">
        <v>56</v>
      </c>
      <c r="L189">
        <v>450000</v>
      </c>
      <c r="M189" t="s">
        <v>363</v>
      </c>
      <c r="N189" t="s">
        <v>214</v>
      </c>
      <c r="O189">
        <v>1.8210999999999999</v>
      </c>
      <c r="Q189" s="19" t="s">
        <v>364</v>
      </c>
      <c r="R189" t="s">
        <v>55</v>
      </c>
      <c r="S189" t="s">
        <v>269</v>
      </c>
      <c r="T189">
        <v>99</v>
      </c>
      <c r="U189">
        <v>20</v>
      </c>
    </row>
    <row r="190" spans="1:21" x14ac:dyDescent="0.2">
      <c r="A190">
        <v>8018003</v>
      </c>
      <c r="B190" t="s">
        <v>276</v>
      </c>
      <c r="C190">
        <v>0.4047</v>
      </c>
      <c r="D190" t="s">
        <v>214</v>
      </c>
      <c r="F190" t="s">
        <v>55</v>
      </c>
      <c r="G190">
        <v>0</v>
      </c>
      <c r="H190">
        <v>100</v>
      </c>
      <c r="I190" t="s">
        <v>56</v>
      </c>
      <c r="J190" t="s">
        <v>56</v>
      </c>
      <c r="K190" t="s">
        <v>56</v>
      </c>
      <c r="L190">
        <v>185000</v>
      </c>
      <c r="M190" t="s">
        <v>363</v>
      </c>
      <c r="N190" t="s">
        <v>214</v>
      </c>
      <c r="O190">
        <v>0.4047</v>
      </c>
      <c r="Q190" s="19" t="s">
        <v>364</v>
      </c>
      <c r="R190" t="s">
        <v>55</v>
      </c>
      <c r="S190" t="s">
        <v>269</v>
      </c>
      <c r="T190">
        <v>99</v>
      </c>
      <c r="U190">
        <v>20</v>
      </c>
    </row>
    <row r="191" spans="1:21" x14ac:dyDescent="0.2">
      <c r="A191">
        <v>8018004</v>
      </c>
      <c r="B191" t="s">
        <v>286</v>
      </c>
      <c r="C191">
        <v>0.80940000000000001</v>
      </c>
      <c r="D191" t="s">
        <v>214</v>
      </c>
      <c r="F191" t="s">
        <v>55</v>
      </c>
      <c r="G191">
        <v>0</v>
      </c>
      <c r="H191">
        <v>100</v>
      </c>
      <c r="I191" t="s">
        <v>56</v>
      </c>
      <c r="J191" t="s">
        <v>56</v>
      </c>
      <c r="K191" t="s">
        <v>56</v>
      </c>
      <c r="L191">
        <v>2000000</v>
      </c>
      <c r="M191" t="s">
        <v>363</v>
      </c>
      <c r="N191" t="s">
        <v>214</v>
      </c>
      <c r="O191">
        <v>0.80940000000000001</v>
      </c>
      <c r="Q191" s="19" t="s">
        <v>364</v>
      </c>
      <c r="R191" t="s">
        <v>55</v>
      </c>
      <c r="S191" t="s">
        <v>269</v>
      </c>
      <c r="T191">
        <v>99</v>
      </c>
      <c r="U191">
        <v>20</v>
      </c>
    </row>
    <row r="192" spans="1:21" x14ac:dyDescent="0.2">
      <c r="A192">
        <v>8018005</v>
      </c>
      <c r="B192" t="s">
        <v>281</v>
      </c>
      <c r="C192">
        <v>1.012</v>
      </c>
      <c r="D192" t="s">
        <v>214</v>
      </c>
      <c r="F192" t="s">
        <v>55</v>
      </c>
      <c r="G192">
        <v>0</v>
      </c>
      <c r="H192">
        <v>100</v>
      </c>
      <c r="I192" t="s">
        <v>56</v>
      </c>
      <c r="J192" t="s">
        <v>56</v>
      </c>
      <c r="K192" t="s">
        <v>56</v>
      </c>
      <c r="L192">
        <v>0.61799999999999999</v>
      </c>
      <c r="M192" t="s">
        <v>268</v>
      </c>
      <c r="N192" t="s">
        <v>214</v>
      </c>
      <c r="O192">
        <v>1.012</v>
      </c>
      <c r="Q192" s="19" t="s">
        <v>364</v>
      </c>
      <c r="R192" t="s">
        <v>55</v>
      </c>
      <c r="S192" t="s">
        <v>269</v>
      </c>
      <c r="T192">
        <v>99</v>
      </c>
      <c r="U192">
        <v>20</v>
      </c>
    </row>
    <row r="193" spans="1:21" x14ac:dyDescent="0.2">
      <c r="A193">
        <v>8018006</v>
      </c>
      <c r="B193" t="s">
        <v>283</v>
      </c>
      <c r="C193">
        <v>0.60699999999999998</v>
      </c>
      <c r="D193" t="s">
        <v>214</v>
      </c>
      <c r="F193" t="s">
        <v>55</v>
      </c>
      <c r="G193">
        <v>0</v>
      </c>
      <c r="H193">
        <v>100</v>
      </c>
      <c r="I193" t="s">
        <v>56</v>
      </c>
      <c r="J193" t="s">
        <v>56</v>
      </c>
      <c r="K193" t="s">
        <v>56</v>
      </c>
      <c r="L193">
        <v>675000</v>
      </c>
      <c r="M193" t="s">
        <v>363</v>
      </c>
      <c r="N193" t="s">
        <v>214</v>
      </c>
      <c r="O193">
        <v>0.60699999999999998</v>
      </c>
      <c r="Q193" s="19" t="s">
        <v>364</v>
      </c>
      <c r="R193" t="s">
        <v>55</v>
      </c>
      <c r="S193" t="s">
        <v>269</v>
      </c>
      <c r="T193">
        <v>99</v>
      </c>
      <c r="U193">
        <v>20</v>
      </c>
    </row>
    <row r="194" spans="1:21" x14ac:dyDescent="0.2">
      <c r="A194">
        <v>8018007</v>
      </c>
      <c r="B194" t="s">
        <v>275</v>
      </c>
      <c r="C194">
        <v>0.80940000000000001</v>
      </c>
      <c r="D194" t="s">
        <v>214</v>
      </c>
      <c r="F194" t="s">
        <v>55</v>
      </c>
      <c r="G194">
        <v>0</v>
      </c>
      <c r="H194">
        <v>0</v>
      </c>
      <c r="I194" t="s">
        <v>56</v>
      </c>
      <c r="J194" t="s">
        <v>56</v>
      </c>
      <c r="K194" t="s">
        <v>56</v>
      </c>
      <c r="L194">
        <v>20000</v>
      </c>
      <c r="M194" t="s">
        <v>365</v>
      </c>
      <c r="N194" t="s">
        <v>214</v>
      </c>
      <c r="O194">
        <v>0.80940000000000001</v>
      </c>
      <c r="Q194" s="19" t="s">
        <v>364</v>
      </c>
      <c r="R194" t="s">
        <v>55</v>
      </c>
      <c r="S194" t="s">
        <v>269</v>
      </c>
      <c r="T194">
        <v>99</v>
      </c>
      <c r="U194">
        <v>20</v>
      </c>
    </row>
    <row r="195" spans="1:21" x14ac:dyDescent="0.2">
      <c r="A195">
        <v>8018008</v>
      </c>
      <c r="B195" t="s">
        <v>278</v>
      </c>
      <c r="C195">
        <v>0.20230000000000001</v>
      </c>
      <c r="D195" t="s">
        <v>214</v>
      </c>
      <c r="F195" t="s">
        <v>55</v>
      </c>
      <c r="G195">
        <v>0</v>
      </c>
      <c r="H195">
        <v>100</v>
      </c>
      <c r="I195" t="s">
        <v>56</v>
      </c>
      <c r="J195" t="s">
        <v>56</v>
      </c>
      <c r="K195" t="s">
        <v>56</v>
      </c>
      <c r="L195">
        <v>247000</v>
      </c>
      <c r="M195" t="s">
        <v>363</v>
      </c>
      <c r="N195" t="s">
        <v>214</v>
      </c>
      <c r="O195">
        <v>0.20230000000000001</v>
      </c>
      <c r="Q195" s="19" t="s">
        <v>364</v>
      </c>
      <c r="R195" t="s">
        <v>55</v>
      </c>
      <c r="S195" t="s">
        <v>269</v>
      </c>
      <c r="T195">
        <v>99</v>
      </c>
      <c r="U195">
        <v>20</v>
      </c>
    </row>
    <row r="196" spans="1:21" x14ac:dyDescent="0.2">
      <c r="A196">
        <v>8018201</v>
      </c>
      <c r="B196" t="s">
        <v>272</v>
      </c>
      <c r="C196">
        <v>12.17</v>
      </c>
      <c r="D196" t="s">
        <v>214</v>
      </c>
      <c r="F196" t="s">
        <v>55</v>
      </c>
      <c r="G196">
        <v>0</v>
      </c>
      <c r="H196">
        <v>100</v>
      </c>
      <c r="I196" t="s">
        <v>56</v>
      </c>
      <c r="J196" t="s">
        <v>56</v>
      </c>
      <c r="K196" t="s">
        <v>56</v>
      </c>
      <c r="L196">
        <v>110000</v>
      </c>
      <c r="M196" t="s">
        <v>363</v>
      </c>
      <c r="N196" t="s">
        <v>214</v>
      </c>
      <c r="O196">
        <v>12.17</v>
      </c>
      <c r="Q196" s="19" t="s">
        <v>364</v>
      </c>
      <c r="R196" t="s">
        <v>55</v>
      </c>
      <c r="S196" t="s">
        <v>269</v>
      </c>
      <c r="T196">
        <v>99</v>
      </c>
      <c r="U196">
        <v>20</v>
      </c>
    </row>
    <row r="197" spans="1:21" x14ac:dyDescent="0.2">
      <c r="A197">
        <v>8019201</v>
      </c>
      <c r="B197" t="s">
        <v>270</v>
      </c>
      <c r="C197">
        <v>45</v>
      </c>
      <c r="D197" t="s">
        <v>214</v>
      </c>
      <c r="E197" s="19">
        <v>42150</v>
      </c>
      <c r="F197" t="s">
        <v>55</v>
      </c>
      <c r="G197">
        <v>0</v>
      </c>
      <c r="H197">
        <v>100</v>
      </c>
      <c r="I197" t="s">
        <v>56</v>
      </c>
      <c r="J197" t="s">
        <v>56</v>
      </c>
      <c r="K197" t="s">
        <v>56</v>
      </c>
      <c r="L197">
        <v>1482000</v>
      </c>
      <c r="M197" t="s">
        <v>363</v>
      </c>
      <c r="N197" t="s">
        <v>214</v>
      </c>
      <c r="O197">
        <v>45</v>
      </c>
      <c r="P197" s="19">
        <v>42352</v>
      </c>
      <c r="Q197" s="19" t="s">
        <v>364</v>
      </c>
      <c r="R197" t="s">
        <v>55</v>
      </c>
      <c r="S197" t="s">
        <v>269</v>
      </c>
      <c r="T197">
        <v>99</v>
      </c>
      <c r="U197">
        <v>20</v>
      </c>
    </row>
    <row r="198" spans="1:21" x14ac:dyDescent="0.2">
      <c r="A198">
        <v>8019202</v>
      </c>
      <c r="B198" t="s">
        <v>274</v>
      </c>
      <c r="C198">
        <v>45</v>
      </c>
      <c r="D198" t="s">
        <v>214</v>
      </c>
      <c r="E198" s="19">
        <v>42160</v>
      </c>
      <c r="F198" t="s">
        <v>55</v>
      </c>
      <c r="G198">
        <v>0</v>
      </c>
      <c r="H198">
        <v>100</v>
      </c>
      <c r="I198" t="s">
        <v>56</v>
      </c>
      <c r="J198" t="s">
        <v>56</v>
      </c>
      <c r="K198" t="s">
        <v>56</v>
      </c>
      <c r="L198">
        <v>296400</v>
      </c>
      <c r="M198" t="s">
        <v>363</v>
      </c>
      <c r="N198" t="s">
        <v>214</v>
      </c>
      <c r="O198">
        <v>45</v>
      </c>
      <c r="P198" s="19">
        <v>42313</v>
      </c>
      <c r="Q198" s="19" t="s">
        <v>364</v>
      </c>
      <c r="R198" t="s">
        <v>55</v>
      </c>
      <c r="S198" t="s">
        <v>269</v>
      </c>
      <c r="T198">
        <v>99</v>
      </c>
      <c r="U198">
        <v>20</v>
      </c>
    </row>
    <row r="199" spans="1:21" x14ac:dyDescent="0.2">
      <c r="A199">
        <v>8019203</v>
      </c>
      <c r="B199" t="s">
        <v>279</v>
      </c>
      <c r="C199">
        <v>2.4</v>
      </c>
      <c r="D199" t="s">
        <v>214</v>
      </c>
      <c r="F199" t="s">
        <v>55</v>
      </c>
      <c r="G199">
        <v>0</v>
      </c>
      <c r="H199">
        <v>0</v>
      </c>
      <c r="I199" t="s">
        <v>56</v>
      </c>
      <c r="J199" t="s">
        <v>56</v>
      </c>
      <c r="K199" t="s">
        <v>56</v>
      </c>
      <c r="L199">
        <v>38285</v>
      </c>
      <c r="M199" t="s">
        <v>365</v>
      </c>
      <c r="N199" t="s">
        <v>214</v>
      </c>
      <c r="O199">
        <v>2.4</v>
      </c>
      <c r="P199" s="19">
        <v>42216</v>
      </c>
      <c r="Q199" s="19" t="s">
        <v>364</v>
      </c>
      <c r="R199" t="s">
        <v>55</v>
      </c>
      <c r="S199" t="s">
        <v>269</v>
      </c>
      <c r="T199">
        <v>99</v>
      </c>
      <c r="U199">
        <v>20</v>
      </c>
    </row>
    <row r="200" spans="1:21" x14ac:dyDescent="0.2">
      <c r="A200">
        <v>8019204</v>
      </c>
      <c r="B200" t="s">
        <v>279</v>
      </c>
      <c r="C200">
        <v>2.2999999999999998</v>
      </c>
      <c r="D200" t="s">
        <v>214</v>
      </c>
      <c r="F200" t="s">
        <v>55</v>
      </c>
      <c r="G200">
        <v>0</v>
      </c>
      <c r="H200">
        <v>0</v>
      </c>
      <c r="I200" t="s">
        <v>56</v>
      </c>
      <c r="J200" t="s">
        <v>56</v>
      </c>
      <c r="K200" t="s">
        <v>56</v>
      </c>
      <c r="L200">
        <v>38285</v>
      </c>
      <c r="M200" t="s">
        <v>365</v>
      </c>
      <c r="N200" t="s">
        <v>214</v>
      </c>
      <c r="O200">
        <v>2.2999999999999998</v>
      </c>
      <c r="P200" s="19">
        <v>42228</v>
      </c>
      <c r="Q200" s="19" t="s">
        <v>364</v>
      </c>
      <c r="R200" t="s">
        <v>55</v>
      </c>
      <c r="S200" t="s">
        <v>269</v>
      </c>
      <c r="T200">
        <v>99</v>
      </c>
      <c r="U200">
        <v>20</v>
      </c>
    </row>
    <row r="201" spans="1:21" x14ac:dyDescent="0.2">
      <c r="A201">
        <v>8019205</v>
      </c>
      <c r="B201" t="s">
        <v>288</v>
      </c>
      <c r="C201">
        <v>1.5</v>
      </c>
      <c r="D201" t="s">
        <v>214</v>
      </c>
      <c r="F201" t="s">
        <v>55</v>
      </c>
      <c r="G201">
        <v>0</v>
      </c>
      <c r="H201">
        <v>0</v>
      </c>
      <c r="I201" t="s">
        <v>56</v>
      </c>
      <c r="J201" t="s">
        <v>56</v>
      </c>
      <c r="K201" t="s">
        <v>56</v>
      </c>
      <c r="L201">
        <v>38285</v>
      </c>
      <c r="M201" t="s">
        <v>365</v>
      </c>
      <c r="N201" t="s">
        <v>214</v>
      </c>
      <c r="O201">
        <v>1.5</v>
      </c>
      <c r="P201" s="19">
        <v>42269</v>
      </c>
      <c r="Q201" s="19" t="s">
        <v>364</v>
      </c>
      <c r="R201" t="s">
        <v>55</v>
      </c>
      <c r="S201" t="s">
        <v>269</v>
      </c>
      <c r="T201">
        <v>99</v>
      </c>
      <c r="U201">
        <v>20</v>
      </c>
    </row>
    <row r="202" spans="1:21" x14ac:dyDescent="0.2">
      <c r="A202">
        <v>8019206</v>
      </c>
      <c r="B202" t="s">
        <v>288</v>
      </c>
      <c r="C202">
        <v>1.5</v>
      </c>
      <c r="D202" t="s">
        <v>214</v>
      </c>
      <c r="F202" t="s">
        <v>55</v>
      </c>
      <c r="G202">
        <v>0</v>
      </c>
      <c r="H202">
        <v>0</v>
      </c>
      <c r="I202" t="s">
        <v>56</v>
      </c>
      <c r="J202" t="s">
        <v>56</v>
      </c>
      <c r="K202" t="s">
        <v>56</v>
      </c>
      <c r="L202">
        <v>38285</v>
      </c>
      <c r="M202" t="s">
        <v>365</v>
      </c>
      <c r="N202" t="s">
        <v>214</v>
      </c>
      <c r="O202">
        <v>1.5</v>
      </c>
      <c r="P202" s="19">
        <v>42241</v>
      </c>
      <c r="Q202" s="19" t="s">
        <v>364</v>
      </c>
      <c r="R202" t="s">
        <v>55</v>
      </c>
      <c r="S202" t="s">
        <v>269</v>
      </c>
      <c r="T202">
        <v>99</v>
      </c>
      <c r="U202">
        <v>20</v>
      </c>
    </row>
    <row r="203" spans="1:21" x14ac:dyDescent="0.2">
      <c r="A203">
        <v>8019207</v>
      </c>
      <c r="B203" t="s">
        <v>277</v>
      </c>
      <c r="C203">
        <v>1.5</v>
      </c>
      <c r="D203" t="s">
        <v>214</v>
      </c>
      <c r="F203" t="s">
        <v>55</v>
      </c>
      <c r="G203">
        <v>0</v>
      </c>
      <c r="H203">
        <v>0</v>
      </c>
      <c r="I203" t="s">
        <v>56</v>
      </c>
      <c r="J203" t="s">
        <v>56</v>
      </c>
      <c r="K203" t="s">
        <v>56</v>
      </c>
      <c r="L203">
        <v>38285</v>
      </c>
      <c r="M203" t="s">
        <v>365</v>
      </c>
      <c r="N203" t="s">
        <v>214</v>
      </c>
      <c r="O203">
        <v>1.5</v>
      </c>
      <c r="P203" s="19">
        <v>42233</v>
      </c>
      <c r="Q203" s="19" t="s">
        <v>364</v>
      </c>
      <c r="R203" t="s">
        <v>55</v>
      </c>
      <c r="S203" t="s">
        <v>269</v>
      </c>
      <c r="T203">
        <v>99</v>
      </c>
      <c r="U203">
        <v>20</v>
      </c>
    </row>
    <row r="204" spans="1:21" x14ac:dyDescent="0.2">
      <c r="A204">
        <v>8019208</v>
      </c>
      <c r="B204" t="s">
        <v>277</v>
      </c>
      <c r="C204">
        <v>1.5</v>
      </c>
      <c r="D204" t="s">
        <v>214</v>
      </c>
      <c r="F204" t="s">
        <v>55</v>
      </c>
      <c r="G204">
        <v>0</v>
      </c>
      <c r="H204">
        <v>0</v>
      </c>
      <c r="I204" t="s">
        <v>56</v>
      </c>
      <c r="J204" t="s">
        <v>56</v>
      </c>
      <c r="K204" t="s">
        <v>56</v>
      </c>
      <c r="L204">
        <v>38285</v>
      </c>
      <c r="M204" t="s">
        <v>365</v>
      </c>
      <c r="N204" t="s">
        <v>214</v>
      </c>
      <c r="O204">
        <v>1.5</v>
      </c>
      <c r="P204" s="19">
        <v>42285</v>
      </c>
      <c r="Q204" s="19" t="s">
        <v>364</v>
      </c>
      <c r="R204" t="s">
        <v>55</v>
      </c>
      <c r="S204" t="s">
        <v>269</v>
      </c>
      <c r="T204">
        <v>99</v>
      </c>
      <c r="U204">
        <v>20</v>
      </c>
    </row>
    <row r="205" spans="1:21" x14ac:dyDescent="0.2">
      <c r="A205">
        <v>8019209</v>
      </c>
      <c r="B205" t="s">
        <v>289</v>
      </c>
      <c r="C205">
        <v>2</v>
      </c>
      <c r="D205" t="s">
        <v>214</v>
      </c>
      <c r="F205" t="s">
        <v>55</v>
      </c>
      <c r="G205">
        <v>0</v>
      </c>
      <c r="H205">
        <v>0</v>
      </c>
      <c r="I205" t="s">
        <v>56</v>
      </c>
      <c r="J205" t="s">
        <v>56</v>
      </c>
      <c r="K205" t="s">
        <v>56</v>
      </c>
      <c r="L205">
        <v>38285</v>
      </c>
      <c r="M205" t="s">
        <v>365</v>
      </c>
      <c r="N205" t="s">
        <v>214</v>
      </c>
      <c r="O205">
        <v>2</v>
      </c>
      <c r="P205" s="19">
        <v>42320</v>
      </c>
      <c r="Q205" s="19" t="s">
        <v>364</v>
      </c>
      <c r="R205" t="s">
        <v>55</v>
      </c>
      <c r="S205" t="s">
        <v>269</v>
      </c>
      <c r="T205">
        <v>99</v>
      </c>
      <c r="U205">
        <v>20</v>
      </c>
    </row>
    <row r="206" spans="1:21" x14ac:dyDescent="0.2">
      <c r="A206">
        <v>8019210</v>
      </c>
      <c r="B206" t="s">
        <v>289</v>
      </c>
      <c r="C206">
        <v>2</v>
      </c>
      <c r="D206" t="s">
        <v>214</v>
      </c>
      <c r="F206" t="s">
        <v>55</v>
      </c>
      <c r="G206">
        <v>0</v>
      </c>
      <c r="H206">
        <v>0</v>
      </c>
      <c r="I206" t="s">
        <v>56</v>
      </c>
      <c r="J206" t="s">
        <v>56</v>
      </c>
      <c r="K206" t="s">
        <v>56</v>
      </c>
      <c r="L206">
        <v>38285</v>
      </c>
      <c r="M206" t="s">
        <v>365</v>
      </c>
      <c r="N206" t="s">
        <v>214</v>
      </c>
      <c r="O206">
        <v>2</v>
      </c>
      <c r="P206" s="19">
        <v>42236</v>
      </c>
      <c r="Q206" s="19" t="s">
        <v>364</v>
      </c>
      <c r="R206" t="s">
        <v>55</v>
      </c>
      <c r="S206" t="s">
        <v>269</v>
      </c>
      <c r="T206">
        <v>99</v>
      </c>
      <c r="U206">
        <v>20</v>
      </c>
    </row>
    <row r="207" spans="1:21" x14ac:dyDescent="0.2">
      <c r="A207">
        <v>8019211</v>
      </c>
      <c r="B207" t="s">
        <v>275</v>
      </c>
      <c r="C207">
        <v>3</v>
      </c>
      <c r="D207" t="s">
        <v>214</v>
      </c>
      <c r="F207" t="s">
        <v>55</v>
      </c>
      <c r="G207">
        <v>0</v>
      </c>
      <c r="H207">
        <v>0</v>
      </c>
      <c r="I207" t="s">
        <v>56</v>
      </c>
      <c r="J207" t="s">
        <v>56</v>
      </c>
      <c r="K207" t="s">
        <v>56</v>
      </c>
      <c r="L207">
        <v>38285</v>
      </c>
      <c r="M207" t="s">
        <v>365</v>
      </c>
      <c r="N207" t="s">
        <v>214</v>
      </c>
      <c r="O207">
        <v>3</v>
      </c>
      <c r="P207" s="19">
        <v>42220</v>
      </c>
      <c r="Q207" s="19" t="s">
        <v>364</v>
      </c>
      <c r="R207" t="s">
        <v>55</v>
      </c>
      <c r="S207" t="s">
        <v>269</v>
      </c>
      <c r="T207">
        <v>99</v>
      </c>
      <c r="U207">
        <v>20</v>
      </c>
    </row>
    <row r="208" spans="1:21" x14ac:dyDescent="0.2">
      <c r="A208">
        <v>8019212</v>
      </c>
      <c r="B208" t="s">
        <v>267</v>
      </c>
      <c r="C208">
        <v>1.6</v>
      </c>
      <c r="D208" t="s">
        <v>214</v>
      </c>
      <c r="F208" t="s">
        <v>55</v>
      </c>
      <c r="G208">
        <v>0</v>
      </c>
      <c r="H208">
        <v>0</v>
      </c>
      <c r="I208" t="s">
        <v>56</v>
      </c>
      <c r="J208" t="s">
        <v>56</v>
      </c>
      <c r="K208" t="s">
        <v>56</v>
      </c>
      <c r="L208">
        <v>29640</v>
      </c>
      <c r="M208" t="s">
        <v>365</v>
      </c>
      <c r="N208" t="s">
        <v>214</v>
      </c>
      <c r="O208">
        <v>1.6</v>
      </c>
      <c r="Q208" s="19" t="s">
        <v>364</v>
      </c>
      <c r="R208" t="s">
        <v>55</v>
      </c>
      <c r="S208" t="s">
        <v>269</v>
      </c>
      <c r="T208">
        <v>99</v>
      </c>
      <c r="U208">
        <v>20</v>
      </c>
    </row>
    <row r="209" spans="1:21" x14ac:dyDescent="0.2">
      <c r="A209">
        <v>8019301</v>
      </c>
      <c r="B209" t="s">
        <v>270</v>
      </c>
      <c r="C209">
        <v>6.0701999999999998</v>
      </c>
      <c r="D209" t="s">
        <v>214</v>
      </c>
      <c r="F209" t="s">
        <v>55</v>
      </c>
      <c r="G209">
        <v>0</v>
      </c>
      <c r="H209">
        <v>100</v>
      </c>
      <c r="I209" t="s">
        <v>56</v>
      </c>
      <c r="J209" t="s">
        <v>56</v>
      </c>
      <c r="K209" t="s">
        <v>56</v>
      </c>
      <c r="L209">
        <v>741000</v>
      </c>
      <c r="M209" t="s">
        <v>363</v>
      </c>
      <c r="N209" t="s">
        <v>214</v>
      </c>
      <c r="O209">
        <v>6.0701999999999998</v>
      </c>
      <c r="Q209" s="19" t="s">
        <v>364</v>
      </c>
      <c r="R209" t="s">
        <v>55</v>
      </c>
      <c r="S209" t="s">
        <v>269</v>
      </c>
      <c r="T209">
        <v>99</v>
      </c>
      <c r="U209">
        <v>20</v>
      </c>
    </row>
    <row r="210" spans="1:21" x14ac:dyDescent="0.2">
      <c r="A210">
        <v>8019302</v>
      </c>
      <c r="B210" t="s">
        <v>274</v>
      </c>
      <c r="C210">
        <v>24.280799999999999</v>
      </c>
      <c r="D210" t="s">
        <v>214</v>
      </c>
      <c r="F210" t="s">
        <v>55</v>
      </c>
      <c r="G210">
        <v>0</v>
      </c>
      <c r="H210">
        <v>100</v>
      </c>
      <c r="I210" t="s">
        <v>56</v>
      </c>
      <c r="J210" t="s">
        <v>56</v>
      </c>
      <c r="K210" t="s">
        <v>56</v>
      </c>
      <c r="L210">
        <v>370500</v>
      </c>
      <c r="M210" t="s">
        <v>363</v>
      </c>
      <c r="N210" t="s">
        <v>214</v>
      </c>
      <c r="O210">
        <v>24.280799999999999</v>
      </c>
      <c r="Q210" s="19" t="s">
        <v>364</v>
      </c>
      <c r="R210" t="s">
        <v>55</v>
      </c>
      <c r="S210" t="s">
        <v>269</v>
      </c>
      <c r="T210">
        <v>99</v>
      </c>
      <c r="U210">
        <v>20</v>
      </c>
    </row>
    <row r="211" spans="1:21" x14ac:dyDescent="0.2">
      <c r="A211">
        <v>8019303</v>
      </c>
      <c r="B211" t="s">
        <v>278</v>
      </c>
      <c r="C211">
        <v>0.80940000000000001</v>
      </c>
      <c r="D211" t="s">
        <v>214</v>
      </c>
      <c r="F211" t="s">
        <v>55</v>
      </c>
      <c r="G211">
        <v>0</v>
      </c>
      <c r="H211">
        <v>100</v>
      </c>
      <c r="I211" t="s">
        <v>56</v>
      </c>
      <c r="J211" t="s">
        <v>56</v>
      </c>
      <c r="K211" t="s">
        <v>56</v>
      </c>
      <c r="L211">
        <v>988000</v>
      </c>
      <c r="M211" t="s">
        <v>363</v>
      </c>
      <c r="N211" t="s">
        <v>214</v>
      </c>
      <c r="O211">
        <v>0.80940000000000001</v>
      </c>
      <c r="Q211" s="19" t="s">
        <v>364</v>
      </c>
      <c r="R211" t="s">
        <v>55</v>
      </c>
      <c r="S211" t="s">
        <v>269</v>
      </c>
      <c r="T211">
        <v>99</v>
      </c>
      <c r="U211">
        <v>20</v>
      </c>
    </row>
    <row r="212" spans="1:21" x14ac:dyDescent="0.2">
      <c r="A212">
        <v>8019901</v>
      </c>
      <c r="B212" t="s">
        <v>272</v>
      </c>
      <c r="C212">
        <v>2.33</v>
      </c>
      <c r="D212" t="s">
        <v>214</v>
      </c>
      <c r="E212" s="19">
        <v>42164</v>
      </c>
      <c r="F212" t="s">
        <v>55</v>
      </c>
      <c r="G212">
        <v>0</v>
      </c>
      <c r="H212">
        <v>100</v>
      </c>
      <c r="I212" t="s">
        <v>56</v>
      </c>
      <c r="J212" t="s">
        <v>56</v>
      </c>
      <c r="K212" t="s">
        <v>56</v>
      </c>
      <c r="L212">
        <v>107000</v>
      </c>
      <c r="M212" t="s">
        <v>363</v>
      </c>
      <c r="N212" t="s">
        <v>214</v>
      </c>
      <c r="O212">
        <v>2.33</v>
      </c>
      <c r="Q212" s="19" t="s">
        <v>364</v>
      </c>
      <c r="R212" t="s">
        <v>55</v>
      </c>
      <c r="S212" t="s">
        <v>269</v>
      </c>
      <c r="T212">
        <v>99</v>
      </c>
      <c r="U212">
        <v>20</v>
      </c>
    </row>
    <row r="213" spans="1:21" x14ac:dyDescent="0.2">
      <c r="A213">
        <v>8021501</v>
      </c>
      <c r="B213" t="s">
        <v>274</v>
      </c>
      <c r="C213">
        <v>0.60699999999999998</v>
      </c>
      <c r="D213" t="s">
        <v>214</v>
      </c>
      <c r="F213" t="s">
        <v>55</v>
      </c>
      <c r="G213">
        <v>0</v>
      </c>
      <c r="H213">
        <v>100</v>
      </c>
      <c r="I213" t="s">
        <v>56</v>
      </c>
      <c r="J213" t="s">
        <v>56</v>
      </c>
      <c r="K213" t="s">
        <v>56</v>
      </c>
      <c r="L213">
        <v>250000</v>
      </c>
      <c r="M213" t="s">
        <v>363</v>
      </c>
      <c r="N213" t="s">
        <v>214</v>
      </c>
      <c r="O213">
        <v>0.60699999999999998</v>
      </c>
      <c r="Q213" s="19" t="s">
        <v>364</v>
      </c>
      <c r="R213" t="s">
        <v>55</v>
      </c>
      <c r="S213" t="s">
        <v>269</v>
      </c>
      <c r="T213">
        <v>99</v>
      </c>
      <c r="U213">
        <v>20</v>
      </c>
    </row>
    <row r="214" spans="1:21" x14ac:dyDescent="0.2">
      <c r="A214">
        <v>8021502</v>
      </c>
      <c r="B214" t="s">
        <v>273</v>
      </c>
      <c r="C214">
        <v>0.80940000000000001</v>
      </c>
      <c r="D214" t="s">
        <v>214</v>
      </c>
      <c r="F214" t="s">
        <v>55</v>
      </c>
      <c r="G214">
        <v>0</v>
      </c>
      <c r="H214">
        <v>100</v>
      </c>
      <c r="I214" t="s">
        <v>56</v>
      </c>
      <c r="J214" t="s">
        <v>56</v>
      </c>
      <c r="K214" t="s">
        <v>56</v>
      </c>
      <c r="L214">
        <v>55000</v>
      </c>
      <c r="M214" t="s">
        <v>363</v>
      </c>
      <c r="N214" t="s">
        <v>214</v>
      </c>
      <c r="O214">
        <v>0.80940000000000001</v>
      </c>
      <c r="Q214" s="19" t="s">
        <v>364</v>
      </c>
      <c r="R214" t="s">
        <v>55</v>
      </c>
      <c r="S214" t="s">
        <v>269</v>
      </c>
      <c r="T214">
        <v>99</v>
      </c>
      <c r="U214">
        <v>20</v>
      </c>
    </row>
    <row r="215" spans="1:21" x14ac:dyDescent="0.2">
      <c r="A215">
        <v>8021503</v>
      </c>
      <c r="B215" t="s">
        <v>273</v>
      </c>
      <c r="C215">
        <v>0.80940000000000001</v>
      </c>
      <c r="D215" t="s">
        <v>214</v>
      </c>
      <c r="F215" t="s">
        <v>55</v>
      </c>
      <c r="G215">
        <v>0</v>
      </c>
      <c r="H215">
        <v>100</v>
      </c>
      <c r="I215" t="s">
        <v>56</v>
      </c>
      <c r="J215" t="s">
        <v>56</v>
      </c>
      <c r="K215" t="s">
        <v>56</v>
      </c>
      <c r="L215">
        <v>55000</v>
      </c>
      <c r="M215" t="s">
        <v>363</v>
      </c>
      <c r="N215" t="s">
        <v>214</v>
      </c>
      <c r="O215">
        <v>0.80940000000000001</v>
      </c>
      <c r="Q215" s="19" t="s">
        <v>364</v>
      </c>
      <c r="R215" t="s">
        <v>55</v>
      </c>
      <c r="S215" t="s">
        <v>269</v>
      </c>
      <c r="T215">
        <v>99</v>
      </c>
      <c r="U215">
        <v>20</v>
      </c>
    </row>
    <row r="216" spans="1:21" x14ac:dyDescent="0.2">
      <c r="A216">
        <v>8021504</v>
      </c>
      <c r="B216" t="s">
        <v>270</v>
      </c>
      <c r="C216">
        <v>6.4748999999999999</v>
      </c>
      <c r="D216" t="s">
        <v>214</v>
      </c>
      <c r="F216" t="s">
        <v>55</v>
      </c>
      <c r="G216">
        <v>0</v>
      </c>
      <c r="H216">
        <v>100</v>
      </c>
      <c r="I216" t="s">
        <v>56</v>
      </c>
      <c r="J216" t="s">
        <v>56</v>
      </c>
      <c r="K216" t="s">
        <v>56</v>
      </c>
      <c r="L216">
        <v>950000</v>
      </c>
      <c r="M216" t="s">
        <v>363</v>
      </c>
      <c r="N216" t="s">
        <v>214</v>
      </c>
      <c r="O216">
        <v>6.4748999999999999</v>
      </c>
      <c r="Q216" s="19" t="s">
        <v>364</v>
      </c>
      <c r="R216" t="s">
        <v>55</v>
      </c>
      <c r="S216" t="s">
        <v>269</v>
      </c>
      <c r="T216">
        <v>99</v>
      </c>
      <c r="U216">
        <v>20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>
    <tabColor theme="5" tint="0.59999389629810485"/>
  </sheetPr>
  <dimension ref="A1:E24"/>
  <sheetViews>
    <sheetView topLeftCell="C7" workbookViewId="0">
      <selection activeCell="B13" sqref="B13"/>
    </sheetView>
  </sheetViews>
  <sheetFormatPr defaultRowHeight="12.75" x14ac:dyDescent="0.2"/>
  <cols>
    <col min="1" max="1" width="9.7109375" customWidth="1"/>
    <col min="2" max="2" width="44.42578125" style="9" customWidth="1"/>
    <col min="3" max="3" width="18" customWidth="1"/>
    <col min="4" max="4" width="12.140625" customWidth="1"/>
    <col min="5" max="5" width="80.7109375" style="20" customWidth="1"/>
    <col min="6" max="6" width="38" customWidth="1"/>
  </cols>
  <sheetData>
    <row r="1" spans="1:5" s="21" customFormat="1" ht="40.5" customHeight="1" x14ac:dyDescent="0.2">
      <c r="A1" s="21" t="s">
        <v>33</v>
      </c>
      <c r="B1" s="24" t="s">
        <v>86</v>
      </c>
      <c r="C1" s="23" t="s">
        <v>88</v>
      </c>
      <c r="D1" s="23" t="s">
        <v>89</v>
      </c>
      <c r="E1" s="22" t="s">
        <v>85</v>
      </c>
    </row>
    <row r="2" spans="1:5" ht="50.25" customHeight="1" x14ac:dyDescent="0.2">
      <c r="A2" s="6" t="s">
        <v>49</v>
      </c>
      <c r="B2" s="25" t="s">
        <v>131</v>
      </c>
      <c r="C2" s="2" t="s">
        <v>49</v>
      </c>
      <c r="D2" t="s">
        <v>114</v>
      </c>
      <c r="E2" s="17" t="e">
        <f>CONCATENATE("Select RegionName,Sizegrp1,sizegrp2,sizegrp3,sizegrp4,sizegrp5,Region_Farms  FROM Stats.Vw_Table1_FarmsByRegionBySizegrp WHERE SurveyId = ",#REF!,"  order by SurveyId,Level,RegionName")</f>
        <v>#REF!</v>
      </c>
    </row>
    <row r="3" spans="1:5" ht="50.25" customHeight="1" x14ac:dyDescent="0.2">
      <c r="A3" s="6" t="s">
        <v>143</v>
      </c>
      <c r="B3" s="27" t="s">
        <v>133</v>
      </c>
      <c r="C3" s="2" t="s">
        <v>113</v>
      </c>
      <c r="D3" s="2" t="s">
        <v>115</v>
      </c>
      <c r="E3" s="17" t="e">
        <f>CONCATENATE("SELECT * FROM HoldingAreaGroupBySurvey WHERE SurveyId = ",#REF!,"")</f>
        <v>#REF!</v>
      </c>
    </row>
    <row r="4" spans="1:5" ht="50.25" customHeight="1" x14ac:dyDescent="0.2">
      <c r="A4" s="6" t="s">
        <v>83</v>
      </c>
      <c r="B4" s="9" t="s">
        <v>132</v>
      </c>
      <c r="C4" s="2" t="s">
        <v>83</v>
      </c>
      <c r="D4" s="2" t="s">
        <v>116</v>
      </c>
      <c r="E4" s="26" t="e">
        <f>CONCATENATE("SELECT * FROM Stats.Vw_Table2_Number_Area_Crops WHERE SurveyId = ",#REF!,"")</f>
        <v>#REF!</v>
      </c>
    </row>
    <row r="5" spans="1:5" ht="50.25" customHeight="1" x14ac:dyDescent="0.2">
      <c r="A5" s="6" t="s">
        <v>102</v>
      </c>
      <c r="B5" s="9" t="s">
        <v>128</v>
      </c>
      <c r="C5" s="2" t="s">
        <v>102</v>
      </c>
      <c r="D5" s="2" t="s">
        <v>117</v>
      </c>
      <c r="E5" s="17" t="e">
        <f>CONCATENATE("SELECT * FROM Stats.vw_Table3_AreaGrn_By_Crop_By_Region WHERE SurveyId = ",#REF!,"")</f>
        <v>#REF!</v>
      </c>
    </row>
    <row r="6" spans="1:5" ht="50.25" customHeight="1" x14ac:dyDescent="0.2">
      <c r="A6" s="6" t="s">
        <v>142</v>
      </c>
      <c r="B6" s="25" t="s">
        <v>144</v>
      </c>
      <c r="C6" s="2" t="s">
        <v>111</v>
      </c>
      <c r="D6" s="2" t="s">
        <v>118</v>
      </c>
      <c r="E6" s="17" t="e">
        <f>CONCATENATE("SELECT * FROM Stats.Vw_Table4a_Spha_By_PestType_By_Region WHERE SurveyId = ",#REF!,"")</f>
        <v>#REF!</v>
      </c>
    </row>
    <row r="7" spans="1:5" ht="50.25" customHeight="1" x14ac:dyDescent="0.2">
      <c r="A7" s="6" t="s">
        <v>112</v>
      </c>
      <c r="B7" s="25" t="s">
        <v>145</v>
      </c>
      <c r="C7" s="2" t="s">
        <v>112</v>
      </c>
      <c r="D7" s="2" t="s">
        <v>119</v>
      </c>
      <c r="E7" s="17" t="e">
        <f>CONCATENATE("SELECT * FROM Stats.Vw_Table4b_Kgs_By_PestType_By_Region WHERE SurveyId = ",#REF!,"")</f>
        <v>#REF!</v>
      </c>
    </row>
    <row r="8" spans="1:5" ht="50.25" customHeight="1" x14ac:dyDescent="0.2">
      <c r="A8" s="6" t="s">
        <v>146</v>
      </c>
      <c r="B8" s="25" t="s">
        <v>154</v>
      </c>
      <c r="C8" s="2" t="s">
        <v>103</v>
      </c>
      <c r="D8" s="2" t="s">
        <v>120</v>
      </c>
      <c r="E8" s="17" t="e">
        <f>CONCATENATE("SELECT * FROM Stats.Vw_Table5_Spha_By_CropName_By_PestType WHERE SurveyId = ",#REF!,"")</f>
        <v>#REF!</v>
      </c>
    </row>
    <row r="9" spans="1:5" ht="50.25" customHeight="1" x14ac:dyDescent="0.2">
      <c r="A9" s="6" t="s">
        <v>155</v>
      </c>
      <c r="B9" s="25" t="s">
        <v>157</v>
      </c>
      <c r="C9" s="2" t="s">
        <v>155</v>
      </c>
      <c r="D9" s="2"/>
      <c r="E9" s="17"/>
    </row>
    <row r="10" spans="1:5" ht="50.25" customHeight="1" x14ac:dyDescent="0.2">
      <c r="A10" s="6" t="s">
        <v>147</v>
      </c>
      <c r="B10" s="25" t="s">
        <v>156</v>
      </c>
      <c r="C10" s="2" t="s">
        <v>104</v>
      </c>
      <c r="D10" s="2" t="s">
        <v>121</v>
      </c>
      <c r="E10" s="17" t="e">
        <f>CONCATENATE("SELECT * FROM Stats.Vw_Table6_Kgs_By_CropName_By_PestType WHERE SurveyId = ",#REF!,"")</f>
        <v>#REF!</v>
      </c>
    </row>
    <row r="11" spans="1:5" ht="50.25" customHeight="1" x14ac:dyDescent="0.2">
      <c r="A11" s="6" t="s">
        <v>148</v>
      </c>
      <c r="B11" s="28" t="s">
        <v>130</v>
      </c>
      <c r="C11" s="2" t="s">
        <v>105</v>
      </c>
      <c r="D11" s="2" t="s">
        <v>122</v>
      </c>
      <c r="E11" s="17" t="e">
        <f>CONCATENATE("SELECT * FROM Stats.Vw_Table7_Treated_AreaHa_By_Crop_By_PesticideGroup WHERE SurveyId = ",#REF!,"")</f>
        <v>#REF!</v>
      </c>
    </row>
    <row r="12" spans="1:5" ht="50.25" customHeight="1" x14ac:dyDescent="0.2">
      <c r="A12" s="6" t="s">
        <v>149</v>
      </c>
      <c r="B12" s="12" t="s">
        <v>134</v>
      </c>
      <c r="C12" s="2" t="s">
        <v>106</v>
      </c>
      <c r="D12" s="2" t="s">
        <v>123</v>
      </c>
      <c r="E12" s="17" t="e">
        <f>CONCATENATE("SELECT * FROM Stats.Vw_Table8_Percentage_Area_Treated_By_Crop_By_PesticideGroup WHERE SurveyId = ",#REF!,"")</f>
        <v>#REF!</v>
      </c>
    </row>
    <row r="13" spans="1:5" ht="50.25" customHeight="1" x14ac:dyDescent="0.2">
      <c r="A13" s="6" t="s">
        <v>150</v>
      </c>
      <c r="B13" s="12" t="s">
        <v>135</v>
      </c>
      <c r="C13" s="2" t="s">
        <v>107</v>
      </c>
      <c r="D13" s="2" t="s">
        <v>124</v>
      </c>
      <c r="E13" s="17"/>
    </row>
    <row r="14" spans="1:5" ht="50.25" customHeight="1" x14ac:dyDescent="0.2">
      <c r="A14" s="6" t="s">
        <v>151</v>
      </c>
      <c r="B14" s="12" t="s">
        <v>136</v>
      </c>
      <c r="C14" s="2" t="s">
        <v>108</v>
      </c>
      <c r="D14" s="2" t="s">
        <v>125</v>
      </c>
      <c r="E14" s="17" t="e">
        <f>CONCATENATE("Select ROW_NUMBER() OVER (ORDER BY AISpha DESC) Rec, [Active name], AISpha
   FROM Stats.VW_Table_Actives_By_AIha WHERE SurveyId = ",#REF!,"Order by AISpha DESC")</f>
        <v>#REF!</v>
      </c>
    </row>
    <row r="15" spans="1:5" ht="50.25" customHeight="1" x14ac:dyDescent="0.2">
      <c r="A15" s="6" t="s">
        <v>152</v>
      </c>
      <c r="B15" s="12" t="s">
        <v>137</v>
      </c>
      <c r="C15" s="2" t="s">
        <v>109</v>
      </c>
      <c r="D15" s="2" t="s">
        <v>126</v>
      </c>
      <c r="E15" s="17" t="e">
        <f>CONCATENATE("Select ROW_NUMBER() OVER (ORDER BY Totalkg DESC) Rec, [Active name], Totalkg
   FROM Stats.VW_Table_Actives_By_TotalKg WHERE SurveyId = ",#REF!," Order by Totalkg DESC")</f>
        <v>#REF!</v>
      </c>
    </row>
    <row r="16" spans="1:5" ht="50.25" customHeight="1" x14ac:dyDescent="0.2">
      <c r="A16" s="6" t="s">
        <v>153</v>
      </c>
      <c r="B16" s="12" t="s">
        <v>138</v>
      </c>
      <c r="C16" s="2" t="s">
        <v>140</v>
      </c>
      <c r="D16" s="2" t="s">
        <v>127</v>
      </c>
    </row>
    <row r="17" spans="1:5" ht="50.25" customHeight="1" x14ac:dyDescent="0.2">
      <c r="A17" s="6" t="s">
        <v>165</v>
      </c>
      <c r="B17" s="12" t="s">
        <v>139</v>
      </c>
      <c r="C17" s="2" t="s">
        <v>110</v>
      </c>
      <c r="D17" s="2" t="s">
        <v>141</v>
      </c>
    </row>
    <row r="18" spans="1:5" ht="50.25" customHeight="1" x14ac:dyDescent="0.2">
      <c r="A18" s="29" t="s">
        <v>162</v>
      </c>
      <c r="B18" s="30"/>
      <c r="C18" s="31" t="s">
        <v>164</v>
      </c>
      <c r="D18" s="32"/>
      <c r="E18" s="33" t="e">
        <f>CONCATENATE("EXEC sp_MakeGroupFormulationByCrop ",#REF!,",1")</f>
        <v>#REF!</v>
      </c>
    </row>
    <row r="19" spans="1:5" ht="50.25" customHeight="1" x14ac:dyDescent="0.2">
      <c r="A19" s="6" t="s">
        <v>163</v>
      </c>
      <c r="B19" s="12"/>
      <c r="C19" s="2" t="s">
        <v>164</v>
      </c>
      <c r="E19" s="17" t="e">
        <f>CONCATENATE("EXEC sp_MakeGroupFormulationByCrop ",#REF!,",2")</f>
        <v>#REF!</v>
      </c>
    </row>
    <row r="20" spans="1:5" ht="50.25" customHeight="1" x14ac:dyDescent="0.2">
      <c r="C20" s="2"/>
    </row>
    <row r="21" spans="1:5" x14ac:dyDescent="0.2">
      <c r="A21" s="2" t="s">
        <v>158</v>
      </c>
      <c r="E21" s="17"/>
    </row>
    <row r="22" spans="1:5" x14ac:dyDescent="0.2">
      <c r="A22" t="s">
        <v>159</v>
      </c>
    </row>
    <row r="23" spans="1:5" x14ac:dyDescent="0.2">
      <c r="A23" t="s">
        <v>160</v>
      </c>
    </row>
    <row r="24" spans="1:5" x14ac:dyDescent="0.2">
      <c r="A24" t="s">
        <v>161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tabColor theme="7" tint="0.39997558519241921"/>
  </sheetPr>
  <dimension ref="A1:H11"/>
  <sheetViews>
    <sheetView workbookViewId="0">
      <selection activeCell="B13" sqref="B13"/>
    </sheetView>
  </sheetViews>
  <sheetFormatPr defaultRowHeight="12.75" x14ac:dyDescent="0.2"/>
  <cols>
    <col min="1" max="1" width="22.28515625" style="4" customWidth="1"/>
    <col min="2" max="2" width="6.5703125" style="4" bestFit="1" customWidth="1"/>
    <col min="3" max="4" width="7.5703125" style="4" bestFit="1" customWidth="1"/>
    <col min="5" max="5" width="4.85546875" style="4" bestFit="1" customWidth="1"/>
    <col min="6" max="7" width="6.5703125" style="4" bestFit="1" customWidth="1"/>
    <col min="8" max="8" width="8.5703125" style="4" bestFit="1" customWidth="1"/>
    <col min="9" max="16384" width="9.140625" style="4"/>
  </cols>
  <sheetData>
    <row r="1" spans="1:8" ht="36" customHeight="1" x14ac:dyDescent="0.2">
      <c r="A1" s="7" t="s">
        <v>382</v>
      </c>
      <c r="B1" s="7"/>
      <c r="C1" s="7"/>
      <c r="D1" s="7"/>
      <c r="E1" s="7"/>
      <c r="F1" s="7"/>
      <c r="G1" s="7"/>
      <c r="H1" s="7"/>
    </row>
    <row r="2" spans="1:8" ht="36" customHeight="1" x14ac:dyDescent="0.2">
      <c r="A2" s="7" t="s">
        <v>129</v>
      </c>
      <c r="B2" s="7"/>
      <c r="C2" s="7"/>
      <c r="D2" s="7"/>
      <c r="E2" s="7"/>
      <c r="F2" s="7"/>
      <c r="G2" s="7"/>
      <c r="H2" s="7"/>
    </row>
    <row r="3" spans="1:8" ht="15" customHeight="1" x14ac:dyDescent="0.2">
      <c r="A3" s="7"/>
      <c r="B3" s="537"/>
      <c r="C3" s="537"/>
      <c r="D3" s="537"/>
      <c r="E3" s="537"/>
      <c r="F3" s="537"/>
      <c r="G3" s="537"/>
      <c r="H3" s="7"/>
    </row>
    <row r="4" spans="1:8" ht="6" customHeight="1" x14ac:dyDescent="0.2">
      <c r="A4" s="7"/>
      <c r="B4" s="7"/>
      <c r="C4" s="7"/>
      <c r="D4" s="7"/>
      <c r="E4" s="7"/>
      <c r="F4" s="7"/>
      <c r="G4" s="7"/>
      <c r="H4" s="7"/>
    </row>
    <row r="5" spans="1:8" s="54" customFormat="1" ht="36" customHeight="1" thickBot="1" x14ac:dyDescent="0.25">
      <c r="A5" s="48" t="s">
        <v>97</v>
      </c>
      <c r="B5" s="49" t="s">
        <v>90</v>
      </c>
      <c r="C5" s="49" t="s">
        <v>91</v>
      </c>
      <c r="D5" s="49" t="s">
        <v>92</v>
      </c>
      <c r="E5" s="49" t="s">
        <v>93</v>
      </c>
      <c r="F5" s="49" t="s">
        <v>94</v>
      </c>
      <c r="G5" s="49" t="s">
        <v>95</v>
      </c>
      <c r="H5" s="49" t="s">
        <v>96</v>
      </c>
    </row>
    <row r="6" spans="1:8" ht="13.5" thickTop="1" x14ac:dyDescent="0.2">
      <c r="A6" s="46" t="s">
        <v>35</v>
      </c>
      <c r="B6" s="51">
        <v>10.52</v>
      </c>
      <c r="C6" s="51">
        <v>1065.8895930000001</v>
      </c>
      <c r="D6" s="51">
        <v>1702.8360379999999</v>
      </c>
      <c r="E6" s="51">
        <v>0</v>
      </c>
      <c r="F6" s="51">
        <v>16.240212</v>
      </c>
      <c r="G6" s="51">
        <v>33.387169</v>
      </c>
      <c r="H6" s="52">
        <v>2828.873012</v>
      </c>
    </row>
    <row r="7" spans="1:8" x14ac:dyDescent="0.2">
      <c r="A7" s="46" t="s">
        <v>34</v>
      </c>
      <c r="B7" s="51">
        <v>73.471524000000002</v>
      </c>
      <c r="C7" s="51">
        <v>911.15277400000002</v>
      </c>
      <c r="D7" s="51">
        <v>3206.9548589999999</v>
      </c>
      <c r="E7" s="51">
        <v>0</v>
      </c>
      <c r="F7" s="51">
        <v>110.31194000000001</v>
      </c>
      <c r="G7" s="51">
        <v>49.235652000000002</v>
      </c>
      <c r="H7" s="52">
        <v>4351.126749</v>
      </c>
    </row>
    <row r="8" spans="1:8" x14ac:dyDescent="0.2">
      <c r="A8" s="46" t="s">
        <v>36</v>
      </c>
      <c r="B8" s="51">
        <v>3.2376</v>
      </c>
      <c r="C8" s="51">
        <v>1156.1377789999999</v>
      </c>
      <c r="D8" s="51">
        <v>1924.7345230000001</v>
      </c>
      <c r="E8" s="51">
        <v>0</v>
      </c>
      <c r="F8" s="51">
        <v>96.687522000000001</v>
      </c>
      <c r="G8" s="51">
        <v>22.595286000000002</v>
      </c>
      <c r="H8" s="52">
        <v>3203.3927100000001</v>
      </c>
    </row>
    <row r="9" spans="1:8" x14ac:dyDescent="0.2">
      <c r="A9" s="46" t="s">
        <v>42</v>
      </c>
      <c r="B9" s="51">
        <v>3.2376</v>
      </c>
      <c r="C9" s="51">
        <v>24.280799999999999</v>
      </c>
      <c r="D9" s="51">
        <v>34.686742000000002</v>
      </c>
      <c r="E9" s="51">
        <v>0</v>
      </c>
      <c r="F9" s="51">
        <v>0</v>
      </c>
      <c r="G9" s="51">
        <v>0</v>
      </c>
      <c r="H9" s="52">
        <v>62.205142000000002</v>
      </c>
    </row>
    <row r="10" spans="1:8" x14ac:dyDescent="0.2">
      <c r="A10" s="46" t="s">
        <v>47</v>
      </c>
      <c r="B10" s="51">
        <v>69.424323999999999</v>
      </c>
      <c r="C10" s="51">
        <v>166.02705</v>
      </c>
      <c r="D10" s="51">
        <v>711.14896499999998</v>
      </c>
      <c r="E10" s="51">
        <v>0</v>
      </c>
      <c r="F10" s="51">
        <v>25.368683999999998</v>
      </c>
      <c r="G10" s="51">
        <v>14.501457</v>
      </c>
      <c r="H10" s="52">
        <v>986.47047999999995</v>
      </c>
    </row>
    <row r="11" spans="1:8" x14ac:dyDescent="0.2">
      <c r="A11" s="45" t="s">
        <v>98</v>
      </c>
      <c r="B11" s="53">
        <v>159.89104800000001</v>
      </c>
      <c r="C11" s="53">
        <v>3323.4879959999998</v>
      </c>
      <c r="D11" s="53">
        <v>7580.3611270000001</v>
      </c>
      <c r="E11" s="53">
        <v>0</v>
      </c>
      <c r="F11" s="53">
        <v>248.60835800000001</v>
      </c>
      <c r="G11" s="53">
        <v>119.71956400000001</v>
      </c>
      <c r="H11" s="53">
        <v>11432.068093</v>
      </c>
    </row>
  </sheetData>
  <mergeCells count="2">
    <mergeCell ref="B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HoldingsKeyed</vt:lpstr>
      <vt:lpstr>Sheet1</vt:lpstr>
      <vt:lpstr>Queries</vt:lpstr>
      <vt:lpstr>FERA Export</vt:lpstr>
      <vt:lpstr>Fera Export Holdings</vt:lpstr>
      <vt:lpstr>Fera Export Treatments</vt:lpstr>
      <vt:lpstr>Fera Export Crops</vt:lpstr>
      <vt:lpstr>standard Tables edited</vt:lpstr>
      <vt:lpstr>Example Format Main Tables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Sheet38</vt:lpstr>
      <vt:lpstr>Sheet3</vt:lpstr>
      <vt:lpstr>Table 13</vt:lpstr>
      <vt:lpstr>Table 14</vt:lpstr>
      <vt:lpstr>Table 15</vt:lpstr>
      <vt:lpstr>Table 16</vt:lpstr>
      <vt:lpstr>Table 17a</vt:lpstr>
      <vt:lpstr>Table 17b</vt:lpstr>
      <vt:lpstr>Table 18</vt:lpstr>
      <vt:lpstr>Table 19</vt:lpstr>
      <vt:lpstr>Table 20</vt:lpstr>
      <vt:lpstr>Table 21</vt:lpstr>
    </vt:vector>
  </TitlesOfParts>
  <Company>DARDNI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Reporting application to download PUSIS tables now includes publication quality tables</dc:title>
  <dc:creator>Dave Matthews</dc:creator>
  <cp:lastModifiedBy>Joanna Kirbas</cp:lastModifiedBy>
  <cp:lastPrinted>2017-10-23T13:30:44Z</cp:lastPrinted>
  <dcterms:created xsi:type="dcterms:W3CDTF">2010-06-07T11:12:23Z</dcterms:created>
  <dcterms:modified xsi:type="dcterms:W3CDTF">2019-08-01T08:35:35Z</dcterms:modified>
</cp:coreProperties>
</file>