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Group Shares\APSBD\Pesticide Usage\Pusg\PUS\SURVEYS\SURVEYS\Soft Fruit\SF22\SF22 Tables and Graphs\"/>
    </mc:Choice>
  </mc:AlternateContent>
  <xr:revisionPtr revIDLastSave="0" documentId="13_ncr:1_{9706008C-0E46-41E3-AFB3-44ED33189657}" xr6:coauthVersionLast="47" xr6:coauthVersionMax="47" xr10:uidLastSave="{00000000-0000-0000-0000-000000000000}"/>
  <bookViews>
    <workbookView xWindow="-110" yWindow="-110" windowWidth="19420" windowHeight="10420" tabRatio="897" firstSheet="2" activeTab="15" xr2:uid="{00000000-000D-0000-FFFF-FFFF00000000}"/>
  </bookViews>
  <sheets>
    <sheet name="Table 1 " sheetId="100" r:id="rId1"/>
    <sheet name="Table 2 " sheetId="101" r:id="rId2"/>
    <sheet name="Table 3 " sheetId="102" r:id="rId3"/>
    <sheet name="Table 4 " sheetId="103" r:id="rId4"/>
    <sheet name="Table 5 " sheetId="104" r:id="rId5"/>
    <sheet name="Table 6 " sheetId="105" r:id="rId6"/>
    <sheet name="Table 7" sheetId="87" r:id="rId7"/>
    <sheet name="Table 8" sheetId="89" r:id="rId8"/>
    <sheet name="Table 9" sheetId="91" r:id="rId9"/>
    <sheet name="Table 10" sheetId="44" r:id="rId10"/>
    <sheet name="Table 11 " sheetId="106" r:id="rId11"/>
    <sheet name="Table 12" sheetId="109" r:id="rId12"/>
    <sheet name="Table 13" sheetId="113" r:id="rId13"/>
    <sheet name="Table 14" sheetId="110" r:id="rId14"/>
    <sheet name="Table 15" sheetId="57" r:id="rId15"/>
    <sheet name="Table 16" sheetId="58" r:id="rId16"/>
  </sheets>
  <definedNames>
    <definedName name="AreaStraws" localSheetId="2">'Table 3 '!$E$8</definedName>
    <definedName name="AreaStraws">#REF!</definedName>
    <definedName name="ExternalData_1" localSheetId="5" hidden="1">'Table 6 '!#REF!</definedName>
    <definedName name="StrawPP" localSheetId="0">#REF!</definedName>
    <definedName name="StrawPP" localSheetId="10">#REF!</definedName>
    <definedName name="StrawPP" localSheetId="11">#REF!</definedName>
    <definedName name="StrawPP" localSheetId="12">#REF!</definedName>
    <definedName name="StrawPP" localSheetId="13">#REF!</definedName>
    <definedName name="StrawPP" localSheetId="1">#REF!</definedName>
    <definedName name="StrawPP" localSheetId="2">'Table 3 '!$B$8</definedName>
    <definedName name="StrawPP" localSheetId="3">#REF!</definedName>
    <definedName name="StrawPP" localSheetId="4">#REF!</definedName>
    <definedName name="StrawPP" localSheetId="5">#REF!</definedName>
    <definedName name="StrawPP" localSheetId="6">#REF!</definedName>
    <definedName name="StrawPP" localSheetId="7">#REF!</definedName>
    <definedName name="StrawPP" localSheetId="8">#REF!</definedName>
    <definedName name="StrawP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89" l="1"/>
  <c r="G24" i="89"/>
  <c r="F24" i="89"/>
  <c r="F26" i="89" s="1"/>
  <c r="L32" i="106" l="1"/>
  <c r="K32" i="106"/>
  <c r="C43" i="106"/>
  <c r="H43" i="106"/>
  <c r="I43" i="106"/>
  <c r="J43" i="106"/>
  <c r="B43" i="106"/>
  <c r="D23" i="106"/>
  <c r="E23" i="106"/>
  <c r="B23" i="106"/>
  <c r="T16" i="57" l="1"/>
  <c r="C75" i="89" l="1"/>
  <c r="B75" i="89"/>
  <c r="D43" i="87"/>
  <c r="B43" i="87"/>
  <c r="D13" i="104"/>
  <c r="E13" i="104"/>
  <c r="B13" i="104"/>
  <c r="C32" i="104" l="1"/>
  <c r="D32" i="104"/>
  <c r="E32" i="104"/>
  <c r="C31" i="104"/>
  <c r="D31" i="104"/>
  <c r="E31" i="104"/>
  <c r="G31" i="104"/>
  <c r="B31" i="104"/>
  <c r="B32" i="104"/>
  <c r="B34" i="104" l="1"/>
  <c r="D34" i="104"/>
  <c r="E34" i="104"/>
  <c r="G34" i="104"/>
  <c r="C34" i="104"/>
  <c r="Q16" i="58"/>
  <c r="P16" i="58"/>
  <c r="N16" i="58"/>
  <c r="O16" i="57"/>
  <c r="N16" i="57"/>
  <c r="G16" i="57"/>
  <c r="E16" i="57"/>
  <c r="C16" i="57"/>
  <c r="B16" i="57"/>
  <c r="I34" i="104" l="1"/>
</calcChain>
</file>

<file path=xl/sharedStrings.xml><?xml version="1.0" encoding="utf-8"?>
<sst xmlns="http://schemas.openxmlformats.org/spreadsheetml/2006/main" count="1493" uniqueCount="161">
  <si>
    <t>Northern Ireland</t>
  </si>
  <si>
    <t>All crops</t>
  </si>
  <si>
    <t>Fungicides</t>
  </si>
  <si>
    <t>Herbicides</t>
  </si>
  <si>
    <t>Total</t>
  </si>
  <si>
    <t>Molluscicides</t>
  </si>
  <si>
    <t>Biopesticides</t>
  </si>
  <si>
    <t>Other products</t>
  </si>
  <si>
    <t>All pesticides</t>
  </si>
  <si>
    <t>.</t>
  </si>
  <si>
    <t>Other crops</t>
  </si>
  <si>
    <t>Protected</t>
  </si>
  <si>
    <t>Strawberries</t>
  </si>
  <si>
    <t>Total number of holdings</t>
  </si>
  <si>
    <t>Number of holdings sampled</t>
  </si>
  <si>
    <t>Area of holding sampled (ha)</t>
  </si>
  <si>
    <t>Raised area of population (ha)</t>
  </si>
  <si>
    <t>No. of crops Surveyed</t>
  </si>
  <si>
    <t>Surveyed area (ha)</t>
  </si>
  <si>
    <t>Crop Type</t>
  </si>
  <si>
    <t>Semi-protected</t>
  </si>
  <si>
    <t>(ha)</t>
  </si>
  <si>
    <t>All Protected</t>
  </si>
  <si>
    <t>&lt;0.01</t>
  </si>
  <si>
    <t>All locations</t>
  </si>
  <si>
    <t xml:space="preserve">Strawberries </t>
  </si>
  <si>
    <t>All semi-protected</t>
  </si>
  <si>
    <t>Azoxystrobin</t>
  </si>
  <si>
    <t>Boscalid/pyraclostrobin</t>
  </si>
  <si>
    <t>Fenhexamid</t>
  </si>
  <si>
    <t>Myclobutanil</t>
  </si>
  <si>
    <t>Pyrimethanil</t>
  </si>
  <si>
    <t>All fungicides</t>
  </si>
  <si>
    <t>Propyzamide</t>
  </si>
  <si>
    <t>All herbicides</t>
  </si>
  <si>
    <t>Cyprodinil/fludioxonil</t>
  </si>
  <si>
    <t>Sulphur</t>
  </si>
  <si>
    <t>Crop type</t>
  </si>
  <si>
    <t>Bacillus subtilis</t>
  </si>
  <si>
    <t>Steinernema kraussei</t>
  </si>
  <si>
    <t>Active ingredient</t>
  </si>
  <si>
    <t>Boscalid</t>
  </si>
  <si>
    <t>General</t>
  </si>
  <si>
    <t>Quantity</t>
  </si>
  <si>
    <t>Botrytis</t>
  </si>
  <si>
    <t>control</t>
  </si>
  <si>
    <t>Mildew</t>
  </si>
  <si>
    <t>weed</t>
  </si>
  <si>
    <t>Aphids</t>
  </si>
  <si>
    <t>All biopesticides</t>
  </si>
  <si>
    <t>All protected</t>
  </si>
  <si>
    <t>(spha)</t>
  </si>
  <si>
    <t>treated</t>
  </si>
  <si>
    <t>applied</t>
  </si>
  <si>
    <t>Non-protected</t>
  </si>
  <si>
    <t>All non-protected</t>
  </si>
  <si>
    <t>No.</t>
  </si>
  <si>
    <t>(kg)</t>
  </si>
  <si>
    <t>*Combined total of protected, semi-protected &amp; non-protected strawberries.</t>
  </si>
  <si>
    <t xml:space="preserve">                   </t>
  </si>
  <si>
    <t>Strawberries permanent protection</t>
  </si>
  <si>
    <t>Strawberries semi-protection</t>
  </si>
  <si>
    <t>Other crops field-grown</t>
  </si>
  <si>
    <t>Crop type and crop location</t>
  </si>
  <si>
    <t>Protected crops</t>
  </si>
  <si>
    <t>Semi-protected crops</t>
  </si>
  <si>
    <t>Non-protected crops</t>
  </si>
  <si>
    <t>Method of protection</t>
  </si>
  <si>
    <t>Trace</t>
  </si>
  <si>
    <t>Steinernema feltiae</t>
  </si>
  <si>
    <t xml:space="preserve">Fungicides </t>
  </si>
  <si>
    <t>Method of protection and crop type</t>
  </si>
  <si>
    <t>Pesticide group &amp; active ingredient</t>
  </si>
  <si>
    <t>area (spha)</t>
  </si>
  <si>
    <t>Total treated</t>
  </si>
  <si>
    <t>Total quantity</t>
  </si>
  <si>
    <t>applied (kg)</t>
  </si>
  <si>
    <t>Pesticide group</t>
  </si>
  <si>
    <t xml:space="preserve">Quantity applied </t>
  </si>
  <si>
    <t xml:space="preserve">Treated area </t>
  </si>
  <si>
    <t>Insecticides and acaricides</t>
  </si>
  <si>
    <t>All insecticdes and acaricides</t>
  </si>
  <si>
    <t>All insecticides and acaricides</t>
  </si>
  <si>
    <t>Region</t>
  </si>
  <si>
    <t>Spinosad</t>
  </si>
  <si>
    <t>Cyprodinil</t>
  </si>
  <si>
    <t>Penconazole</t>
  </si>
  <si>
    <t>Napropamide</t>
  </si>
  <si>
    <t>Lambda-cyhalothrin</t>
  </si>
  <si>
    <t>Reason for treatment</t>
  </si>
  <si>
    <t>Botrytis &amp; mildew</t>
  </si>
  <si>
    <t>Sawfly</t>
  </si>
  <si>
    <t>Other crops permanent protection</t>
  </si>
  <si>
    <t>Other</t>
  </si>
  <si>
    <t>Others</t>
  </si>
  <si>
    <t>Blackberry</t>
  </si>
  <si>
    <t>Blackcurrant</t>
  </si>
  <si>
    <t>Gooseberry</t>
  </si>
  <si>
    <t>Raspberry</t>
  </si>
  <si>
    <t>Fenpyrazamine</t>
  </si>
  <si>
    <t>Fluopyram/trifloxystrobin</t>
  </si>
  <si>
    <t>Ferric phosphate</t>
  </si>
  <si>
    <t>All molluscicides</t>
  </si>
  <si>
    <t>Natural product</t>
  </si>
  <si>
    <t>All other products</t>
  </si>
  <si>
    <t>Pyraclostrobin</t>
  </si>
  <si>
    <t>Trifloxystrobin</t>
  </si>
  <si>
    <t>Fluopyram</t>
  </si>
  <si>
    <t>Fludioxonil</t>
  </si>
  <si>
    <t>Redcurrant</t>
  </si>
  <si>
    <t>General disease control</t>
  </si>
  <si>
    <t>Vine weevil</t>
  </si>
  <si>
    <t>General insect control</t>
  </si>
  <si>
    <t>Red spider mites</t>
  </si>
  <si>
    <t>Slugs</t>
  </si>
  <si>
    <t>Spirodiclofen</t>
  </si>
  <si>
    <t>Aphelinus and Aphidus sp.</t>
  </si>
  <si>
    <t>Ephedrus cerasicola</t>
  </si>
  <si>
    <t>Praon volucre</t>
  </si>
  <si>
    <t>Phytoseiulus persimilis</t>
  </si>
  <si>
    <t>Red spider mite</t>
  </si>
  <si>
    <t xml:space="preserve">                 </t>
  </si>
  <si>
    <t xml:space="preserve">                     </t>
  </si>
  <si>
    <t xml:space="preserve">                      </t>
  </si>
  <si>
    <t>Growth Regulators</t>
  </si>
  <si>
    <t>Growth regulators</t>
  </si>
  <si>
    <t>Bupirimate</t>
  </si>
  <si>
    <t>Dimethomorph</t>
  </si>
  <si>
    <t>Mepanipyrim</t>
  </si>
  <si>
    <t>Abamectin</t>
  </si>
  <si>
    <t>Fatty acids</t>
  </si>
  <si>
    <t>Spirotetramat</t>
  </si>
  <si>
    <t>Heterorhabditis bacteriophora</t>
  </si>
  <si>
    <t>Neoseiulus cucumeris</t>
  </si>
  <si>
    <t>Prohexadione</t>
  </si>
  <si>
    <t>All growth regulators</t>
  </si>
  <si>
    <t>Clofentezine</t>
  </si>
  <si>
    <t>&lt;0.1</t>
  </si>
  <si>
    <t>Botrytis and mildew</t>
  </si>
  <si>
    <t>Thrips</t>
  </si>
  <si>
    <t>All mollusicicdes</t>
  </si>
  <si>
    <t>General weed control</t>
  </si>
  <si>
    <t>Growth regulation</t>
  </si>
  <si>
    <t>Aphelinus and Aphidus sp./Ephedrus cerasicola/Praon volucre</t>
  </si>
  <si>
    <r>
      <rPr>
        <b/>
        <sz val="9"/>
        <color rgb="FF008290"/>
        <rFont val="Arial"/>
        <family val="2"/>
      </rPr>
      <t>Table 1</t>
    </r>
    <r>
      <rPr>
        <b/>
        <sz val="9"/>
        <color indexed="61"/>
        <rFont val="Arial"/>
        <family val="2"/>
      </rPr>
      <t xml:space="preserve">     </t>
    </r>
    <r>
      <rPr>
        <b/>
        <sz val="9"/>
        <rFont val="Arial"/>
        <family val="2"/>
      </rPr>
      <t>Number of holdings and area (ha) of soft fruit crops sampled in Northern Ireland, 2022.</t>
    </r>
  </si>
  <si>
    <r>
      <rPr>
        <b/>
        <sz val="9"/>
        <color theme="1"/>
        <rFont val="Arial"/>
        <family val="2"/>
      </rPr>
      <t xml:space="preserve">                    </t>
    </r>
    <r>
      <rPr>
        <sz val="9"/>
        <color theme="1"/>
        <rFont val="Arial"/>
        <family val="2"/>
      </rPr>
      <t xml:space="preserve"> </t>
    </r>
  </si>
  <si>
    <r>
      <rPr>
        <b/>
        <sz val="9"/>
        <color rgb="FF008290"/>
        <rFont val="Arial"/>
        <family val="2"/>
      </rPr>
      <t>Table 2</t>
    </r>
    <r>
      <rPr>
        <b/>
        <sz val="9"/>
        <color indexed="61"/>
        <rFont val="Arial"/>
        <family val="2"/>
      </rPr>
      <t xml:space="preserve">     </t>
    </r>
    <r>
      <rPr>
        <b/>
        <sz val="9"/>
        <rFont val="Arial"/>
        <family val="2"/>
      </rPr>
      <t>Number and area (ha) of soft fruit crops surveyed  in Northern Ireland, 2022.</t>
    </r>
  </si>
  <si>
    <r>
      <rPr>
        <b/>
        <sz val="8"/>
        <color rgb="FF008290"/>
        <rFont val="Arial"/>
        <family val="2"/>
      </rPr>
      <t>Table 3</t>
    </r>
    <r>
      <rPr>
        <b/>
        <sz val="8"/>
        <color indexed="61"/>
        <rFont val="Arial"/>
        <family val="2"/>
      </rPr>
      <t xml:space="preserve">     </t>
    </r>
    <r>
      <rPr>
        <b/>
        <sz val="8"/>
        <rFont val="Arial"/>
        <family val="2"/>
      </rPr>
      <t>Estimated area (ha) of soft fruit crops grown in Northern Ireland, 2022, by method of  protection.</t>
    </r>
  </si>
  <si>
    <r>
      <rPr>
        <b/>
        <sz val="9"/>
        <color rgb="FF008290"/>
        <rFont val="Arial"/>
        <family val="2"/>
      </rPr>
      <t>Table 4</t>
    </r>
    <r>
      <rPr>
        <b/>
        <sz val="9"/>
        <color indexed="61"/>
        <rFont val="Arial"/>
        <family val="2"/>
      </rPr>
      <t xml:space="preserve">     </t>
    </r>
    <r>
      <rPr>
        <b/>
        <sz val="9"/>
        <rFont val="Arial"/>
        <family val="2"/>
      </rPr>
      <t>Basic-treated area (ha) and the total-treated area (spha) of soft fruit crops in Northern Ireland 2022 treated with each pesticide type.</t>
    </r>
  </si>
  <si>
    <r>
      <rPr>
        <b/>
        <sz val="9"/>
        <color rgb="FF008290"/>
        <rFont val="Arial"/>
        <family val="2"/>
      </rPr>
      <t>Table 5</t>
    </r>
    <r>
      <rPr>
        <b/>
        <sz val="9"/>
        <color indexed="61"/>
        <rFont val="Arial"/>
        <family val="2"/>
      </rPr>
      <t xml:space="preserve">     </t>
    </r>
    <r>
      <rPr>
        <b/>
        <sz val="9"/>
        <rFont val="Arial"/>
        <family val="2"/>
      </rPr>
      <t>Total quantity (kg) of pesticide type applied to soft fruit crops in Northern Ireland, 2022.</t>
    </r>
  </si>
  <si>
    <r>
      <rPr>
        <b/>
        <sz val="9"/>
        <color rgb="FF008290"/>
        <rFont val="Arial"/>
        <family val="2"/>
      </rPr>
      <t>Table 6</t>
    </r>
    <r>
      <rPr>
        <b/>
        <sz val="9"/>
        <color indexed="61"/>
        <rFont val="Arial"/>
        <family val="2"/>
      </rPr>
      <t xml:space="preserve">     </t>
    </r>
    <r>
      <rPr>
        <b/>
        <sz val="9"/>
        <rFont val="Arial"/>
        <family val="2"/>
      </rPr>
      <t>The mean number of spray applications to soft fruit crops in Northern Ireland, 2022.</t>
    </r>
  </si>
  <si>
    <r>
      <rPr>
        <b/>
        <sz val="9"/>
        <color rgb="FF008290"/>
        <rFont val="Arial"/>
        <family val="2"/>
      </rPr>
      <t xml:space="preserve">Table 7     </t>
    </r>
    <r>
      <rPr>
        <b/>
        <sz val="9"/>
        <rFont val="Arial"/>
        <family val="2"/>
      </rPr>
      <t>Estimated area (spha) of soft fruit crops treated with pesticide active ingredients in Northern Ireland, 2022.</t>
    </r>
  </si>
  <si>
    <r>
      <rPr>
        <b/>
        <sz val="9"/>
        <color rgb="FF008290"/>
        <rFont val="Arial"/>
        <family val="2"/>
      </rPr>
      <t xml:space="preserve">Table 8     </t>
    </r>
    <r>
      <rPr>
        <b/>
        <sz val="9"/>
        <rFont val="Arial"/>
        <family val="2"/>
      </rPr>
      <t>Estimated quantities (kg) of pesticide active ingredients applied to soft fruit crops in Northern Ireland, 2022.</t>
    </r>
  </si>
  <si>
    <r>
      <rPr>
        <b/>
        <sz val="9"/>
        <color rgb="FF008290"/>
        <rFont val="Arial"/>
        <family val="2"/>
      </rPr>
      <t>Table 9</t>
    </r>
    <r>
      <rPr>
        <b/>
        <sz val="9"/>
        <color theme="4" tint="-0.499984740745262"/>
        <rFont val="Arial"/>
        <family val="2"/>
      </rPr>
      <t xml:space="preserve">     </t>
    </r>
    <r>
      <rPr>
        <b/>
        <sz val="9"/>
        <rFont val="Arial"/>
        <family val="2"/>
      </rPr>
      <t>The active ingredients most extensively used on soft fruit crops in Northern Ireland, 2022, ranked by treated area (spha).</t>
    </r>
  </si>
  <si>
    <r>
      <rPr>
        <b/>
        <sz val="9"/>
        <color rgb="FF008290"/>
        <rFont val="Arial"/>
        <family val="2"/>
      </rPr>
      <t>Table 10</t>
    </r>
    <r>
      <rPr>
        <b/>
        <sz val="9"/>
        <color theme="4" tint="-0.499984740745262"/>
        <rFont val="Arial"/>
        <family val="2"/>
      </rPr>
      <t xml:space="preserve">     </t>
    </r>
    <r>
      <rPr>
        <b/>
        <sz val="9"/>
        <rFont val="Arial"/>
        <family val="2"/>
      </rPr>
      <t>The active ingredients most extensively used on soft fruit crops in Northern Ireland 2022, ranked by weight (kg).</t>
    </r>
  </si>
  <si>
    <r>
      <rPr>
        <b/>
        <sz val="9"/>
        <color rgb="FF008290"/>
        <rFont val="Arial"/>
        <family val="2"/>
      </rPr>
      <t xml:space="preserve">Table 11     </t>
    </r>
    <r>
      <rPr>
        <b/>
        <sz val="9"/>
        <rFont val="Arial"/>
        <family val="2"/>
      </rPr>
      <t>Strawberries (protected): Active ingredients used with reason for treatment and area treated (spha), total area treated (spha), basic area treated (ha) and total quantity applied (kg).</t>
    </r>
  </si>
  <si>
    <r>
      <rPr>
        <b/>
        <sz val="9"/>
        <color rgb="FF008290"/>
        <rFont val="Arial"/>
        <family val="2"/>
      </rPr>
      <t xml:space="preserve">Table 12     </t>
    </r>
    <r>
      <rPr>
        <b/>
        <sz val="9"/>
        <rFont val="Arial"/>
        <family val="2"/>
      </rPr>
      <t>Strawberries (semi-protected): Active ingredients used with reason for treatment and area treated (spha), total area treated (spha), basic area treated (ha) and total quantity applied (kg).</t>
    </r>
  </si>
  <si>
    <r>
      <rPr>
        <b/>
        <sz val="9"/>
        <color rgb="FF008290"/>
        <rFont val="Arial"/>
        <family val="2"/>
      </rPr>
      <t xml:space="preserve">Table 13     </t>
    </r>
    <r>
      <rPr>
        <b/>
        <sz val="9"/>
        <rFont val="Arial"/>
        <family val="2"/>
      </rPr>
      <t>Other crops (protected): Active ingredients used with reason for treatment and area treated (spha), total area treated (spha), basic area treated (ha) and total quantity applied (kg).</t>
    </r>
  </si>
  <si>
    <r>
      <rPr>
        <b/>
        <sz val="9"/>
        <color rgb="FF008290"/>
        <rFont val="Arial"/>
        <family val="2"/>
      </rPr>
      <t>Table 14</t>
    </r>
    <r>
      <rPr>
        <b/>
        <sz val="9"/>
        <color theme="1"/>
        <rFont val="Arial"/>
        <family val="2"/>
      </rPr>
      <t xml:space="preserve">   Other fruit (non-protected): Active ingredients used with reason for treatment and area treated (spha), total area treated (spha), basic area treated (ha) and total quantity applied (kg).</t>
    </r>
  </si>
  <si>
    <r>
      <rPr>
        <b/>
        <sz val="9"/>
        <color rgb="FF008290"/>
        <rFont val="Arial"/>
        <family val="2"/>
      </rPr>
      <t>Table 15</t>
    </r>
    <r>
      <rPr>
        <b/>
        <sz val="9"/>
        <color indexed="12"/>
        <rFont val="Arial"/>
        <family val="2"/>
      </rPr>
      <t xml:space="preserve">     </t>
    </r>
    <r>
      <rPr>
        <b/>
        <sz val="9"/>
        <rFont val="Arial"/>
        <family val="2"/>
      </rPr>
      <t>Comparison of pesticide usage on soft fruit crops 1990-2022, total area treated (spha) with main pesticide groups  and quantities of active ingredient (kg) used.</t>
    </r>
  </si>
  <si>
    <r>
      <rPr>
        <b/>
        <sz val="9"/>
        <color rgb="FF008290"/>
        <rFont val="Arial"/>
        <family val="2"/>
      </rPr>
      <t>Table 16</t>
    </r>
    <r>
      <rPr>
        <b/>
        <sz val="9"/>
        <color indexed="12"/>
        <rFont val="Arial"/>
        <family val="2"/>
      </rPr>
      <t xml:space="preserve">     </t>
    </r>
    <r>
      <rPr>
        <b/>
        <sz val="9"/>
        <rFont val="Arial"/>
        <family val="2"/>
      </rPr>
      <t>Comparison of pesticide usage on strawberry crops* 1990-2022, total area (spha) treated with main pesticide groups and quantities of active ingredient (kg) used.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</si>
</sst>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0.0"/>
    <numFmt numFmtId="166" formatCode="#."/>
    <numFmt numFmtId="167" formatCode="#,##0.0"/>
    <numFmt numFmtId="168" formatCode="###0.00"/>
    <numFmt numFmtId="169" formatCode="0.0000"/>
  </numFmts>
  <fonts count="32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theme="1"/>
      <name val="Arial"/>
      <family val="2"/>
    </font>
    <font>
      <b/>
      <sz val="9"/>
      <color indexed="61"/>
      <name val="Arial"/>
      <family val="2"/>
    </font>
    <font>
      <sz val="9"/>
      <color indexed="6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b/>
      <sz val="9"/>
      <color rgb="FF008290"/>
      <name val="Arial"/>
      <family val="2"/>
    </font>
    <font>
      <b/>
      <i/>
      <sz val="9"/>
      <name val="Arial"/>
      <family val="2"/>
    </font>
    <font>
      <b/>
      <sz val="8"/>
      <color indexed="61"/>
      <name val="Arial"/>
      <family val="2"/>
    </font>
    <font>
      <b/>
      <sz val="8"/>
      <color rgb="FF00829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10"/>
      <name val="Arial"/>
      <family val="2"/>
    </font>
    <font>
      <b/>
      <i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9"/>
      <color theme="4" tint="-0.499984740745262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i/>
      <sz val="9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</borders>
  <cellStyleXfs count="4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</cellStyleXfs>
  <cellXfs count="470">
    <xf numFmtId="0" fontId="0" fillId="0" borderId="0" xfId="0"/>
    <xf numFmtId="2" fontId="1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0" fontId="5" fillId="5" borderId="0" xfId="0" applyFont="1" applyFill="1" applyAlignment="1">
      <alignment vertical="center"/>
    </xf>
    <xf numFmtId="0" fontId="4" fillId="7" borderId="14" xfId="0" applyFont="1" applyFill="1" applyBorder="1" applyAlignment="1">
      <alignment horizontal="left"/>
    </xf>
    <xf numFmtId="165" fontId="7" fillId="0" borderId="0" xfId="0" applyNumberFormat="1" applyFont="1" applyAlignment="1">
      <alignment horizontal="right" vertical="center" indent="3"/>
    </xf>
    <xf numFmtId="2" fontId="4" fillId="2" borderId="18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/>
    </xf>
    <xf numFmtId="2" fontId="4" fillId="2" borderId="16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center" indent="9"/>
    </xf>
    <xf numFmtId="2" fontId="5" fillId="5" borderId="0" xfId="0" applyNumberFormat="1" applyFont="1" applyFill="1" applyAlignment="1">
      <alignment horizontal="right" vertical="center" indent="9"/>
    </xf>
    <xf numFmtId="0" fontId="5" fillId="2" borderId="2" xfId="0" applyFont="1" applyFill="1" applyBorder="1" applyAlignment="1">
      <alignment horizontal="right" vertical="center" indent="5"/>
    </xf>
    <xf numFmtId="2" fontId="5" fillId="2" borderId="2" xfId="0" applyNumberFormat="1" applyFont="1" applyFill="1" applyBorder="1" applyAlignment="1">
      <alignment horizontal="right" vertical="center" indent="5"/>
    </xf>
    <xf numFmtId="2" fontId="5" fillId="2" borderId="3" xfId="0" applyNumberFormat="1" applyFont="1" applyFill="1" applyBorder="1" applyAlignment="1">
      <alignment horizontal="right" vertical="center" indent="5"/>
    </xf>
    <xf numFmtId="0" fontId="4" fillId="0" borderId="2" xfId="0" applyFont="1" applyBorder="1" applyAlignment="1">
      <alignment horizontal="right" vertical="center" indent="5"/>
    </xf>
    <xf numFmtId="2" fontId="4" fillId="0" borderId="2" xfId="0" applyNumberFormat="1" applyFont="1" applyBorder="1" applyAlignment="1">
      <alignment horizontal="right" vertical="center" indent="5"/>
    </xf>
    <xf numFmtId="2" fontId="4" fillId="0" borderId="3" xfId="0" applyNumberFormat="1" applyFont="1" applyBorder="1" applyAlignment="1">
      <alignment horizontal="right" vertical="center" indent="5"/>
    </xf>
    <xf numFmtId="2" fontId="10" fillId="5" borderId="2" xfId="0" applyNumberFormat="1" applyFont="1" applyFill="1" applyBorder="1" applyAlignment="1">
      <alignment horizontal="right" vertical="center" indent="3"/>
    </xf>
    <xf numFmtId="164" fontId="1" fillId="0" borderId="2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right" vertical="center" indent="3"/>
    </xf>
    <xf numFmtId="2" fontId="1" fillId="2" borderId="15" xfId="0" applyNumberFormat="1" applyFont="1" applyFill="1" applyBorder="1" applyAlignment="1">
      <alignment horizontal="right" vertical="center" indent="3"/>
    </xf>
    <xf numFmtId="2" fontId="1" fillId="2" borderId="5" xfId="0" applyNumberFormat="1" applyFont="1" applyFill="1" applyBorder="1" applyAlignment="1">
      <alignment horizontal="center" vertical="top"/>
    </xf>
    <xf numFmtId="2" fontId="4" fillId="2" borderId="18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7" borderId="15" xfId="0" applyNumberFormat="1" applyFont="1" applyFill="1" applyBorder="1" applyAlignment="1">
      <alignment horizontal="right" vertical="center" indent="3"/>
    </xf>
    <xf numFmtId="2" fontId="10" fillId="5" borderId="2" xfId="0" applyNumberFormat="1" applyFont="1" applyFill="1" applyBorder="1" applyAlignment="1">
      <alignment horizontal="center" vertical="center"/>
    </xf>
    <xf numFmtId="2" fontId="1" fillId="7" borderId="15" xfId="0" applyNumberFormat="1" applyFont="1" applyFill="1" applyBorder="1" applyAlignment="1">
      <alignment horizontal="center" vertical="center" wrapText="1"/>
    </xf>
    <xf numFmtId="2" fontId="1" fillId="7" borderId="5" xfId="0" applyNumberFormat="1" applyFont="1" applyFill="1" applyBorder="1" applyAlignment="1">
      <alignment horizontal="right" vertical="center" wrapText="1" indent="3"/>
    </xf>
    <xf numFmtId="2" fontId="1" fillId="7" borderId="15" xfId="0" applyNumberFormat="1" applyFont="1" applyFill="1" applyBorder="1" applyAlignment="1">
      <alignment horizontal="right" vertical="center" wrapText="1" indent="3"/>
    </xf>
    <xf numFmtId="2" fontId="1" fillId="7" borderId="5" xfId="0" applyNumberFormat="1" applyFont="1" applyFill="1" applyBorder="1" applyAlignment="1">
      <alignment horizontal="center" vertical="top"/>
    </xf>
    <xf numFmtId="2" fontId="10" fillId="5" borderId="2" xfId="0" applyNumberFormat="1" applyFont="1" applyFill="1" applyBorder="1" applyAlignment="1">
      <alignment horizontal="center" vertical="top"/>
    </xf>
    <xf numFmtId="2" fontId="4" fillId="7" borderId="19" xfId="0" applyNumberFormat="1" applyFont="1" applyFill="1" applyBorder="1" applyAlignment="1">
      <alignment horizontal="center" vertical="center" wrapText="1"/>
    </xf>
    <xf numFmtId="2" fontId="4" fillId="7" borderId="17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 wrapText="1" indent="3"/>
    </xf>
    <xf numFmtId="2" fontId="5" fillId="8" borderId="2" xfId="0" applyNumberFormat="1" applyFont="1" applyFill="1" applyBorder="1" applyAlignment="1">
      <alignment horizontal="right" vertical="center" indent="3"/>
    </xf>
    <xf numFmtId="2" fontId="10" fillId="8" borderId="2" xfId="0" applyNumberFormat="1" applyFont="1" applyFill="1" applyBorder="1" applyAlignment="1">
      <alignment horizontal="center" vertical="top"/>
    </xf>
    <xf numFmtId="2" fontId="10" fillId="8" borderId="2" xfId="0" applyNumberFormat="1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right" vertical="center" wrapText="1" indent="3"/>
    </xf>
    <xf numFmtId="2" fontId="10" fillId="8" borderId="2" xfId="0" applyNumberFormat="1" applyFont="1" applyFill="1" applyBorder="1" applyAlignment="1">
      <alignment horizontal="right" vertical="center" indent="3"/>
    </xf>
    <xf numFmtId="0" fontId="6" fillId="0" borderId="2" xfId="0" applyFont="1" applyBorder="1" applyAlignment="1">
      <alignment horizontal="center" vertical="center"/>
    </xf>
    <xf numFmtId="2" fontId="5" fillId="8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165" fontId="7" fillId="0" borderId="0" xfId="0" applyNumberFormat="1" applyFont="1" applyAlignment="1">
      <alignment horizontal="right" indent="2"/>
    </xf>
    <xf numFmtId="2" fontId="7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2" fontId="7" fillId="7" borderId="5" xfId="0" applyNumberFormat="1" applyFont="1" applyFill="1" applyBorder="1" applyAlignment="1">
      <alignment horizontal="center"/>
    </xf>
    <xf numFmtId="2" fontId="7" fillId="2" borderId="15" xfId="0" applyNumberFormat="1" applyFont="1" applyFill="1" applyBorder="1" applyAlignment="1">
      <alignment horizontal="center"/>
    </xf>
    <xf numFmtId="2" fontId="7" fillId="7" borderId="15" xfId="0" applyNumberFormat="1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right" vertical="center" indent="3"/>
    </xf>
    <xf numFmtId="1" fontId="4" fillId="0" borderId="2" xfId="0" applyNumberFormat="1" applyFont="1" applyBorder="1" applyAlignment="1">
      <alignment horizontal="right" vertical="center" indent="10"/>
    </xf>
    <xf numFmtId="1" fontId="5" fillId="5" borderId="2" xfId="0" applyNumberFormat="1" applyFont="1" applyFill="1" applyBorder="1" applyAlignment="1">
      <alignment horizontal="right" vertical="center" indent="10"/>
    </xf>
    <xf numFmtId="1" fontId="4" fillId="2" borderId="5" xfId="0" applyNumberFormat="1" applyFont="1" applyFill="1" applyBorder="1" applyAlignment="1">
      <alignment horizontal="right" vertical="center" indent="10"/>
    </xf>
    <xf numFmtId="2" fontId="4" fillId="2" borderId="10" xfId="0" applyNumberFormat="1" applyFont="1" applyFill="1" applyBorder="1" applyAlignment="1">
      <alignment horizontal="right" vertical="center" indent="9"/>
    </xf>
    <xf numFmtId="1" fontId="4" fillId="2" borderId="15" xfId="0" applyNumberFormat="1" applyFont="1" applyFill="1" applyBorder="1" applyAlignment="1">
      <alignment horizontal="right" vertical="center" indent="10"/>
    </xf>
    <xf numFmtId="2" fontId="4" fillId="2" borderId="12" xfId="0" applyNumberFormat="1" applyFont="1" applyFill="1" applyBorder="1" applyAlignment="1">
      <alignment horizontal="right" vertical="center" indent="9"/>
    </xf>
    <xf numFmtId="1" fontId="4" fillId="2" borderId="8" xfId="0" applyNumberFormat="1" applyFont="1" applyFill="1" applyBorder="1" applyAlignment="1">
      <alignment horizontal="right" vertical="center" indent="10"/>
    </xf>
    <xf numFmtId="2" fontId="4" fillId="2" borderId="11" xfId="0" applyNumberFormat="1" applyFont="1" applyFill="1" applyBorder="1" applyAlignment="1">
      <alignment horizontal="right" vertical="center" indent="9"/>
    </xf>
    <xf numFmtId="0" fontId="5" fillId="0" borderId="3" xfId="0" applyFont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/>
    </xf>
    <xf numFmtId="4" fontId="4" fillId="2" borderId="5" xfId="0" applyNumberFormat="1" applyFont="1" applyFill="1" applyBorder="1" applyAlignment="1">
      <alignment horizontal="center" vertical="center"/>
    </xf>
    <xf numFmtId="4" fontId="4" fillId="7" borderId="6" xfId="0" applyNumberFormat="1" applyFont="1" applyFill="1" applyBorder="1" applyAlignment="1">
      <alignment horizontal="right" vertical="center" indent="4"/>
    </xf>
    <xf numFmtId="4" fontId="4" fillId="2" borderId="8" xfId="0" applyNumberFormat="1" applyFont="1" applyFill="1" applyBorder="1" applyAlignment="1">
      <alignment horizont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7" borderId="9" xfId="0" applyNumberFormat="1" applyFont="1" applyFill="1" applyBorder="1" applyAlignment="1">
      <alignment horizontal="right" vertical="center" indent="4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 indent="4"/>
    </xf>
    <xf numFmtId="4" fontId="5" fillId="5" borderId="2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right" vertical="center" indent="4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9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/>
    </xf>
    <xf numFmtId="4" fontId="5" fillId="5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7" borderId="4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14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center" vertical="center"/>
    </xf>
    <xf numFmtId="4" fontId="4" fillId="7" borderId="7" xfId="0" applyNumberFormat="1" applyFont="1" applyFill="1" applyBorder="1" applyAlignment="1">
      <alignment horizontal="center" vertical="center"/>
    </xf>
    <xf numFmtId="4" fontId="4" fillId="7" borderId="14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7" fillId="2" borderId="5" xfId="0" applyNumberFormat="1" applyFont="1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center"/>
    </xf>
    <xf numFmtId="4" fontId="7" fillId="7" borderId="5" xfId="0" applyNumberFormat="1" applyFont="1" applyFill="1" applyBorder="1" applyAlignment="1">
      <alignment horizontal="center"/>
    </xf>
    <xf numFmtId="4" fontId="11" fillId="5" borderId="2" xfId="0" applyNumberFormat="1" applyFont="1" applyFill="1" applyBorder="1" applyAlignment="1">
      <alignment horizontal="center"/>
    </xf>
    <xf numFmtId="4" fontId="11" fillId="10" borderId="2" xfId="0" applyNumberFormat="1" applyFont="1" applyFill="1" applyBorder="1" applyAlignment="1">
      <alignment horizontal="center"/>
    </xf>
    <xf numFmtId="4" fontId="11" fillId="6" borderId="2" xfId="0" applyNumberFormat="1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 vertical="center"/>
    </xf>
    <xf numFmtId="4" fontId="11" fillId="5" borderId="2" xfId="0" applyNumberFormat="1" applyFont="1" applyFill="1" applyBorder="1" applyAlignment="1">
      <alignment horizontal="center" vertical="center"/>
    </xf>
    <xf numFmtId="4" fontId="11" fillId="10" borderId="2" xfId="0" applyNumberFormat="1" applyFont="1" applyFill="1" applyBorder="1" applyAlignment="1">
      <alignment horizontal="center" vertical="center"/>
    </xf>
    <xf numFmtId="4" fontId="11" fillId="6" borderId="2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2" fontId="11" fillId="6" borderId="3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 indent="4"/>
    </xf>
    <xf numFmtId="2" fontId="5" fillId="6" borderId="3" xfId="0" applyNumberFormat="1" applyFont="1" applyFill="1" applyBorder="1" applyAlignment="1">
      <alignment horizontal="center" vertical="center"/>
    </xf>
    <xf numFmtId="2" fontId="7" fillId="11" borderId="15" xfId="0" applyNumberFormat="1" applyFont="1" applyFill="1" applyBorder="1" applyAlignment="1">
      <alignment horizontal="center"/>
    </xf>
    <xf numFmtId="2" fontId="11" fillId="5" borderId="15" xfId="0" applyNumberFormat="1" applyFont="1" applyFill="1" applyBorder="1" applyAlignment="1">
      <alignment horizontal="center"/>
    </xf>
    <xf numFmtId="2" fontId="11" fillId="8" borderId="15" xfId="0" applyNumberFormat="1" applyFont="1" applyFill="1" applyBorder="1" applyAlignment="1">
      <alignment horizontal="center"/>
    </xf>
    <xf numFmtId="2" fontId="11" fillId="0" borderId="0" xfId="0" applyNumberFormat="1" applyFont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4" fillId="2" borderId="11" xfId="0" applyNumberFormat="1" applyFont="1" applyFill="1" applyBorder="1" applyAlignment="1">
      <alignment horizontal="center" vertical="center"/>
    </xf>
    <xf numFmtId="4" fontId="5" fillId="5" borderId="0" xfId="0" applyNumberFormat="1" applyFont="1" applyFill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4" fillId="7" borderId="6" xfId="0" applyNumberFormat="1" applyFont="1" applyFill="1" applyBorder="1" applyAlignment="1">
      <alignment horizontal="center" vertical="center"/>
    </xf>
    <xf numFmtId="4" fontId="4" fillId="7" borderId="9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4" fillId="7" borderId="3" xfId="0" applyNumberFormat="1" applyFont="1" applyFill="1" applyBorder="1" applyAlignment="1">
      <alignment horizontal="center" vertical="center"/>
    </xf>
    <xf numFmtId="4" fontId="4" fillId="7" borderId="13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left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7" borderId="15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2" fontId="7" fillId="2" borderId="13" xfId="0" applyNumberFormat="1" applyFont="1" applyFill="1" applyBorder="1" applyAlignment="1">
      <alignment horizontal="center"/>
    </xf>
    <xf numFmtId="4" fontId="7" fillId="2" borderId="15" xfId="0" applyNumberFormat="1" applyFont="1" applyFill="1" applyBorder="1" applyAlignment="1">
      <alignment horizontal="center" vertical="center"/>
    </xf>
    <xf numFmtId="4" fontId="11" fillId="5" borderId="15" xfId="0" applyNumberFormat="1" applyFont="1" applyFill="1" applyBorder="1" applyAlignment="1">
      <alignment horizontal="center"/>
    </xf>
    <xf numFmtId="4" fontId="11" fillId="8" borderId="15" xfId="0" applyNumberFormat="1" applyFont="1" applyFill="1" applyBorder="1" applyAlignment="1">
      <alignment horizontal="center"/>
    </xf>
    <xf numFmtId="4" fontId="11" fillId="6" borderId="1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2" fontId="11" fillId="6" borderId="15" xfId="0" applyNumberFormat="1" applyFont="1" applyFill="1" applyBorder="1" applyAlignment="1">
      <alignment horizontal="center" vertical="center"/>
    </xf>
    <xf numFmtId="2" fontId="11" fillId="5" borderId="15" xfId="0" applyNumberFormat="1" applyFont="1" applyFill="1" applyBorder="1" applyAlignment="1">
      <alignment horizontal="center" vertical="center"/>
    </xf>
    <xf numFmtId="2" fontId="11" fillId="8" borderId="15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right" vertical="center" indent="3"/>
    </xf>
    <xf numFmtId="0" fontId="7" fillId="0" borderId="0" xfId="0" applyFont="1"/>
    <xf numFmtId="0" fontId="4" fillId="0" borderId="0" xfId="0" applyFont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1" fillId="5" borderId="15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2" fontId="1" fillId="7" borderId="15" xfId="0" applyNumberFormat="1" applyFont="1" applyFill="1" applyBorder="1" applyAlignment="1">
      <alignment horizontal="center" vertical="top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2" fontId="10" fillId="8" borderId="2" xfId="0" applyNumberFormat="1" applyFont="1" applyFill="1" applyBorder="1" applyAlignment="1">
      <alignment horizontal="center" vertical="center" wrapText="1"/>
    </xf>
    <xf numFmtId="168" fontId="1" fillId="7" borderId="5" xfId="0" applyNumberFormat="1" applyFont="1" applyFill="1" applyBorder="1" applyAlignment="1">
      <alignment horizontal="center" vertical="top"/>
    </xf>
    <xf numFmtId="168" fontId="1" fillId="7" borderId="15" xfId="0" applyNumberFormat="1" applyFont="1" applyFill="1" applyBorder="1" applyAlignment="1">
      <alignment horizontal="center" vertical="top"/>
    </xf>
    <xf numFmtId="2" fontId="7" fillId="5" borderId="15" xfId="0" applyNumberFormat="1" applyFont="1" applyFill="1" applyBorder="1" applyAlignment="1">
      <alignment horizontal="center"/>
    </xf>
    <xf numFmtId="4" fontId="12" fillId="0" borderId="3" xfId="0" applyNumberFormat="1" applyFont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165" fontId="11" fillId="6" borderId="3" xfId="0" applyNumberFormat="1" applyFont="1" applyFill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5" fillId="5" borderId="5" xfId="0" applyNumberFormat="1" applyFont="1" applyFill="1" applyBorder="1" applyAlignment="1">
      <alignment horizontal="center" vertical="center"/>
    </xf>
    <xf numFmtId="165" fontId="5" fillId="5" borderId="6" xfId="0" applyNumberFormat="1" applyFont="1" applyFill="1" applyBorder="1" applyAlignment="1">
      <alignment horizontal="center" vertical="center"/>
    </xf>
    <xf numFmtId="165" fontId="5" fillId="8" borderId="5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/>
    </xf>
    <xf numFmtId="165" fontId="4" fillId="7" borderId="5" xfId="0" applyNumberFormat="1" applyFont="1" applyFill="1" applyBorder="1" applyAlignment="1">
      <alignment horizontal="center" vertical="center"/>
    </xf>
    <xf numFmtId="165" fontId="7" fillId="7" borderId="6" xfId="0" applyNumberFormat="1" applyFont="1" applyFill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165" fontId="7" fillId="7" borderId="13" xfId="0" applyNumberFormat="1" applyFont="1" applyFill="1" applyBorder="1" applyAlignment="1">
      <alignment horizontal="center"/>
    </xf>
    <xf numFmtId="165" fontId="4" fillId="7" borderId="13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7" borderId="8" xfId="0" applyNumberFormat="1" applyFont="1" applyFill="1" applyBorder="1" applyAlignment="1">
      <alignment horizontal="center" vertical="center"/>
    </xf>
    <xf numFmtId="165" fontId="4" fillId="7" borderId="9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165" fontId="5" fillId="5" borderId="3" xfId="0" applyNumberFormat="1" applyFont="1" applyFill="1" applyBorder="1" applyAlignment="1">
      <alignment horizontal="center" vertical="center"/>
    </xf>
    <xf numFmtId="165" fontId="5" fillId="8" borderId="2" xfId="0" applyNumberFormat="1" applyFont="1" applyFill="1" applyBorder="1" applyAlignment="1">
      <alignment horizontal="center" vertical="center"/>
    </xf>
    <xf numFmtId="165" fontId="5" fillId="8" borderId="3" xfId="0" applyNumberFormat="1" applyFont="1" applyFill="1" applyBorder="1" applyAlignment="1">
      <alignment horizontal="center" vertical="center"/>
    </xf>
    <xf numFmtId="169" fontId="4" fillId="2" borderId="18" xfId="0" applyNumberFormat="1" applyFont="1" applyFill="1" applyBorder="1" applyAlignment="1">
      <alignment horizontal="center" vertical="center"/>
    </xf>
    <xf numFmtId="2" fontId="1" fillId="7" borderId="5" xfId="0" applyNumberFormat="1" applyFont="1" applyFill="1" applyBorder="1" applyAlignment="1">
      <alignment horizontal="center" vertical="center" wrapText="1"/>
    </xf>
    <xf numFmtId="2" fontId="1" fillId="7" borderId="15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4" fillId="7" borderId="5" xfId="0" applyNumberFormat="1" applyFont="1" applyFill="1" applyBorder="1" applyAlignment="1">
      <alignment horizontal="center" vertical="top" wrapText="1"/>
    </xf>
    <xf numFmtId="2" fontId="4" fillId="7" borderId="15" xfId="0" applyNumberFormat="1" applyFont="1" applyFill="1" applyBorder="1" applyAlignment="1">
      <alignment horizontal="center" vertical="top" wrapText="1"/>
    </xf>
    <xf numFmtId="2" fontId="4" fillId="7" borderId="1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49" fontId="7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0" fontId="18" fillId="5" borderId="1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7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0" xfId="0" applyFont="1"/>
    <xf numFmtId="0" fontId="4" fillId="0" borderId="0" xfId="0" applyFont="1"/>
    <xf numFmtId="0" fontId="18" fillId="5" borderId="0" xfId="0" applyFont="1" applyFill="1"/>
    <xf numFmtId="0" fontId="5" fillId="5" borderId="2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7" borderId="10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18" fillId="5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5" borderId="1" xfId="0" applyFont="1" applyFill="1" applyBorder="1"/>
    <xf numFmtId="0" fontId="5" fillId="5" borderId="3" xfId="0" applyFont="1" applyFill="1" applyBorder="1" applyAlignment="1">
      <alignment horizontal="center" wrapText="1"/>
    </xf>
    <xf numFmtId="0" fontId="7" fillId="0" borderId="0" xfId="0" applyFont="1" applyAlignment="1">
      <alignment vertical="center"/>
    </xf>
    <xf numFmtId="0" fontId="4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7" borderId="4" xfId="0" applyFont="1" applyFill="1" applyBorder="1" applyAlignment="1">
      <alignment horizontal="left" vertical="center"/>
    </xf>
    <xf numFmtId="0" fontId="4" fillId="7" borderId="7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2" fontId="4" fillId="0" borderId="0" xfId="0" applyNumberFormat="1" applyFont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4" fontId="7" fillId="0" borderId="0" xfId="0" applyNumberFormat="1" applyFont="1"/>
    <xf numFmtId="0" fontId="19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2" fontId="22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4" fontId="23" fillId="0" borderId="0" xfId="0" applyNumberFormat="1" applyFont="1"/>
    <xf numFmtId="0" fontId="4" fillId="0" borderId="3" xfId="0" applyFont="1" applyBorder="1"/>
    <xf numFmtId="0" fontId="7" fillId="5" borderId="0" xfId="0" applyFont="1" applyFill="1"/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2" fontId="18" fillId="5" borderId="0" xfId="0" applyNumberFormat="1" applyFont="1" applyFill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2" fontId="18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5" fillId="9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4" fillId="7" borderId="6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2" fontId="7" fillId="0" borderId="1" xfId="0" applyNumberFormat="1" applyFont="1" applyBorder="1" applyAlignment="1">
      <alignment horizontal="center"/>
    </xf>
    <xf numFmtId="0" fontId="26" fillId="0" borderId="0" xfId="0" applyFont="1"/>
    <xf numFmtId="0" fontId="8" fillId="0" borderId="0" xfId="0" applyFont="1"/>
    <xf numFmtId="0" fontId="7" fillId="0" borderId="0" xfId="0" applyFont="1"/>
    <xf numFmtId="0" fontId="4" fillId="3" borderId="0" xfId="0" applyFont="1" applyFill="1"/>
    <xf numFmtId="0" fontId="4" fillId="0" borderId="0" xfId="0" applyFont="1" applyAlignment="1">
      <alignment horizontal="left"/>
    </xf>
    <xf numFmtId="0" fontId="8" fillId="5" borderId="0" xfId="0" applyFont="1" applyFill="1"/>
    <xf numFmtId="2" fontId="5" fillId="5" borderId="2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/>
    </xf>
    <xf numFmtId="2" fontId="5" fillId="5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7" fillId="0" borderId="0" xfId="0" applyNumberFormat="1" applyFont="1"/>
    <xf numFmtId="165" fontId="7" fillId="0" borderId="0" xfId="0" applyNumberFormat="1" applyFont="1"/>
    <xf numFmtId="0" fontId="7" fillId="3" borderId="0" xfId="0" applyFont="1" applyFill="1"/>
    <xf numFmtId="0" fontId="4" fillId="0" borderId="2" xfId="0" applyFont="1" applyBorder="1"/>
    <xf numFmtId="0" fontId="18" fillId="5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5" fillId="5" borderId="0" xfId="0" applyFont="1" applyFill="1" applyAlignment="1">
      <alignment horizontal="left"/>
    </xf>
    <xf numFmtId="0" fontId="6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6" fillId="0" borderId="0" xfId="0" applyFont="1"/>
    <xf numFmtId="0" fontId="15" fillId="5" borderId="0" xfId="0" applyFont="1" applyFill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/>
    </xf>
    <xf numFmtId="0" fontId="4" fillId="7" borderId="10" xfId="0" applyFont="1" applyFill="1" applyBorder="1" applyAlignment="1">
      <alignment horizontal="left" vertical="top" wrapText="1"/>
    </xf>
    <xf numFmtId="0" fontId="4" fillId="7" borderId="12" xfId="0" applyFont="1" applyFill="1" applyBorder="1" applyAlignment="1">
      <alignment horizontal="left" vertical="top" wrapText="1"/>
    </xf>
    <xf numFmtId="0" fontId="1" fillId="7" borderId="12" xfId="0" applyFont="1" applyFill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right" vertical="center" indent="3"/>
    </xf>
    <xf numFmtId="0" fontId="7" fillId="0" borderId="0" xfId="0" applyFont="1" applyAlignment="1">
      <alignment horizontal="right" indent="3"/>
    </xf>
    <xf numFmtId="0" fontId="15" fillId="0" borderId="0" xfId="0" applyFont="1" applyAlignment="1">
      <alignment horizontal="left"/>
    </xf>
    <xf numFmtId="0" fontId="5" fillId="0" borderId="2" xfId="0" applyFont="1" applyBorder="1" applyAlignment="1">
      <alignment horizontal="center" wrapText="1"/>
    </xf>
    <xf numFmtId="0" fontId="15" fillId="4" borderId="0" xfId="0" applyFont="1" applyFill="1" applyAlignment="1">
      <alignment horizontal="left" vertical="center"/>
    </xf>
    <xf numFmtId="0" fontId="1" fillId="7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4" fillId="7" borderId="0" xfId="0" applyFont="1" applyFill="1" applyAlignment="1">
      <alignment horizontal="left" vertical="top" wrapText="1"/>
    </xf>
    <xf numFmtId="0" fontId="4" fillId="7" borderId="20" xfId="0" applyFont="1" applyFill="1" applyBorder="1" applyAlignment="1">
      <alignment horizontal="left" vertical="top" wrapText="1"/>
    </xf>
    <xf numFmtId="0" fontId="27" fillId="7" borderId="13" xfId="0" applyFont="1" applyFill="1" applyBorder="1" applyAlignment="1">
      <alignment horizontal="left" vertical="top" wrapText="1"/>
    </xf>
    <xf numFmtId="0" fontId="27" fillId="7" borderId="12" xfId="0" applyFont="1" applyFill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right" vertical="center" indent="3"/>
    </xf>
    <xf numFmtId="0" fontId="4" fillId="7" borderId="13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7" fillId="5" borderId="9" xfId="0" applyFont="1" applyFill="1" applyBorder="1"/>
    <xf numFmtId="0" fontId="4" fillId="5" borderId="8" xfId="0" applyFont="1" applyFill="1" applyBorder="1"/>
    <xf numFmtId="167" fontId="5" fillId="8" borderId="8" xfId="0" applyNumberFormat="1" applyFont="1" applyFill="1" applyBorder="1" applyAlignment="1">
      <alignment horizontal="center" vertical="center" wrapText="1"/>
    </xf>
    <xf numFmtId="166" fontId="5" fillId="5" borderId="6" xfId="0" applyNumberFormat="1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/>
    </xf>
    <xf numFmtId="167" fontId="5" fillId="8" borderId="5" xfId="0" applyNumberFormat="1" applyFont="1" applyFill="1" applyBorder="1" applyAlignment="1">
      <alignment horizontal="center" wrapText="1"/>
    </xf>
    <xf numFmtId="166" fontId="4" fillId="0" borderId="0" xfId="0" applyNumberFormat="1" applyFont="1"/>
    <xf numFmtId="0" fontId="6" fillId="0" borderId="2" xfId="0" applyFont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0" fontId="29" fillId="2" borderId="1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7" fillId="5" borderId="1" xfId="0" applyFont="1" applyFill="1" applyBorder="1"/>
    <xf numFmtId="0" fontId="4" fillId="5" borderId="2" xfId="0" applyFont="1" applyFill="1" applyBorder="1"/>
    <xf numFmtId="167" fontId="5" fillId="8" borderId="2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/>
    </xf>
    <xf numFmtId="167" fontId="5" fillId="8" borderId="2" xfId="0" applyNumberFormat="1" applyFont="1" applyFill="1" applyBorder="1" applyAlignment="1">
      <alignment horizontal="center" wrapText="1"/>
    </xf>
    <xf numFmtId="166" fontId="4" fillId="0" borderId="4" xfId="0" applyNumberFormat="1" applyFont="1" applyBorder="1"/>
    <xf numFmtId="0" fontId="6" fillId="0" borderId="5" xfId="0" applyFont="1" applyBorder="1" applyAlignment="1">
      <alignment horizontal="left"/>
    </xf>
    <xf numFmtId="0" fontId="1" fillId="2" borderId="5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29" fillId="2" borderId="8" xfId="0" applyFont="1" applyFill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8" fillId="5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8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8" fillId="5" borderId="0" xfId="0" applyFont="1" applyFill="1" applyAlignment="1">
      <alignment vertical="center" wrapText="1"/>
    </xf>
    <xf numFmtId="0" fontId="18" fillId="5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11" fillId="8" borderId="2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vertical="center"/>
    </xf>
    <xf numFmtId="0" fontId="7" fillId="7" borderId="4" xfId="0" applyFont="1" applyFill="1" applyBorder="1"/>
    <xf numFmtId="0" fontId="18" fillId="5" borderId="0" xfId="0" applyFont="1" applyFill="1" applyAlignment="1">
      <alignment vertical="center"/>
    </xf>
    <xf numFmtId="0" fontId="25" fillId="9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/>
    </xf>
    <xf numFmtId="0" fontId="7" fillId="7" borderId="14" xfId="0" applyFont="1" applyFill="1" applyBorder="1"/>
    <xf numFmtId="0" fontId="18" fillId="5" borderId="0" xfId="0" applyFont="1" applyFill="1" applyAlignment="1">
      <alignment horizontal="left" vertical="center" wrapText="1"/>
    </xf>
    <xf numFmtId="0" fontId="30" fillId="7" borderId="4" xfId="0" applyFont="1" applyFill="1" applyBorder="1"/>
    <xf numFmtId="0" fontId="30" fillId="7" borderId="14" xfId="0" applyFont="1" applyFill="1" applyBorder="1"/>
    <xf numFmtId="0" fontId="4" fillId="0" borderId="0" xfId="0" applyFont="1"/>
    <xf numFmtId="4" fontId="6" fillId="0" borderId="0" xfId="0" applyNumberFormat="1" applyFont="1" applyAlignment="1">
      <alignment horizontal="center"/>
    </xf>
    <xf numFmtId="2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4" fillId="5" borderId="0" xfId="0" applyFont="1" applyFill="1"/>
    <xf numFmtId="0" fontId="11" fillId="5" borderId="2" xfId="0" applyFont="1" applyFill="1" applyBorder="1" applyAlignment="1">
      <alignment horizontal="center" wrapText="1"/>
    </xf>
    <xf numFmtId="0" fontId="11" fillId="8" borderId="2" xfId="0" applyFont="1" applyFill="1" applyBorder="1"/>
    <xf numFmtId="0" fontId="18" fillId="5" borderId="0" xfId="0" applyFont="1" applyFill="1" applyAlignment="1">
      <alignment horizontal="left" wrapText="1"/>
    </xf>
    <xf numFmtId="0" fontId="15" fillId="5" borderId="2" xfId="0" applyFont="1" applyFill="1" applyBorder="1" applyAlignment="1">
      <alignment horizontal="center"/>
    </xf>
    <xf numFmtId="0" fontId="7" fillId="7" borderId="15" xfId="0" applyFont="1" applyFill="1" applyBorder="1"/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8" fillId="5" borderId="13" xfId="0" applyFont="1" applyFill="1" applyBorder="1" applyAlignment="1">
      <alignment vertical="center"/>
    </xf>
    <xf numFmtId="0" fontId="7" fillId="7" borderId="10" xfId="0" applyFont="1" applyFill="1" applyBorder="1"/>
    <xf numFmtId="0" fontId="7" fillId="7" borderId="12" xfId="0" applyFont="1" applyFill="1" applyBorder="1"/>
    <xf numFmtId="0" fontId="4" fillId="0" borderId="3" xfId="0" applyFont="1" applyBorder="1" applyAlignment="1">
      <alignment horizontal="center" vertical="center"/>
    </xf>
    <xf numFmtId="0" fontId="30" fillId="7" borderId="4" xfId="0" applyFont="1" applyFill="1" applyBorder="1" applyAlignment="1">
      <alignment horizontal="left"/>
    </xf>
    <xf numFmtId="165" fontId="7" fillId="0" borderId="3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7" fillId="7" borderId="15" xfId="0" applyFont="1" applyFill="1" applyBorder="1" applyAlignment="1">
      <alignment horizontal="left"/>
    </xf>
    <xf numFmtId="0" fontId="18" fillId="5" borderId="15" xfId="0" applyFont="1" applyFill="1" applyBorder="1" applyAlignment="1">
      <alignment vertical="center"/>
    </xf>
    <xf numFmtId="165" fontId="11" fillId="6" borderId="15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0" fillId="7" borderId="15" xfId="0" applyFont="1" applyFill="1" applyBorder="1"/>
    <xf numFmtId="0" fontId="11" fillId="0" borderId="0" xfId="0" applyFont="1" applyAlignment="1">
      <alignment horizontal="left" vertical="center"/>
    </xf>
    <xf numFmtId="0" fontId="5" fillId="5" borderId="8" xfId="0" applyFont="1" applyFill="1" applyBorder="1" applyAlignment="1">
      <alignment vertical="center"/>
    </xf>
    <xf numFmtId="0" fontId="5" fillId="5" borderId="8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wrapText="1"/>
    </xf>
    <xf numFmtId="0" fontId="11" fillId="5" borderId="0" xfId="0" applyFont="1" applyFill="1" applyAlignment="1">
      <alignment horizontal="center"/>
    </xf>
    <xf numFmtId="0" fontId="7" fillId="5" borderId="2" xfId="0" applyFont="1" applyFill="1" applyBorder="1"/>
    <xf numFmtId="0" fontId="18" fillId="5" borderId="5" xfId="0" applyFont="1" applyFill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11" fillId="5" borderId="6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7" borderId="13" xfId="0" applyFont="1" applyFill="1" applyBorder="1"/>
    <xf numFmtId="0" fontId="18" fillId="5" borderId="1" xfId="0" applyFont="1" applyFill="1" applyBorder="1" applyAlignment="1">
      <alignment vertical="center"/>
    </xf>
    <xf numFmtId="0" fontId="15" fillId="5" borderId="15" xfId="0" applyFont="1" applyFill="1" applyBorder="1"/>
    <xf numFmtId="0" fontId="6" fillId="0" borderId="0" xfId="0" applyFont="1" applyAlignment="1">
      <alignment horizontal="left" wrapText="1"/>
    </xf>
    <xf numFmtId="0" fontId="4" fillId="5" borderId="9" xfId="0" applyFont="1" applyFill="1" applyBorder="1"/>
    <xf numFmtId="0" fontId="4" fillId="5" borderId="9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5" fillId="5" borderId="3" xfId="0" applyFont="1" applyFill="1" applyBorder="1"/>
    <xf numFmtId="1" fontId="5" fillId="5" borderId="3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18" fillId="5" borderId="3" xfId="0" applyFont="1" applyFill="1" applyBorder="1"/>
    <xf numFmtId="0" fontId="5" fillId="0" borderId="3" xfId="0" applyFont="1" applyBorder="1"/>
    <xf numFmtId="0" fontId="5" fillId="5" borderId="6" xfId="0" applyFont="1" applyFill="1" applyBorder="1" applyAlignment="1">
      <alignment vertical="center"/>
    </xf>
    <xf numFmtId="0" fontId="4" fillId="5" borderId="3" xfId="0" applyFont="1" applyFill="1" applyBorder="1"/>
    <xf numFmtId="0" fontId="4" fillId="5" borderId="1" xfId="0" applyFont="1" applyFill="1" applyBorder="1"/>
    <xf numFmtId="0" fontId="4" fillId="8" borderId="3" xfId="0" applyFont="1" applyFill="1" applyBorder="1"/>
    <xf numFmtId="0" fontId="7" fillId="8" borderId="0" xfId="0" applyFont="1" applyFill="1"/>
    <xf numFmtId="0" fontId="5" fillId="5" borderId="0" xfId="0" applyFont="1" applyFill="1"/>
    <xf numFmtId="0" fontId="15" fillId="0" borderId="0" xfId="0" applyFont="1"/>
  </cellXfs>
  <cellStyles count="47">
    <cellStyle name="Normal" xfId="0" builtinId="0"/>
    <cellStyle name="Normal 15" xfId="7" xr:uid="{00000000-0005-0000-0000-000001000000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45" xr:uid="{735C82A4-D135-413E-BD42-C8E8F19BA902}"/>
    <cellStyle name="style1569594496756" xfId="14" xr:uid="{00000000-0005-0000-0000-000008000000}"/>
    <cellStyle name="style1569594498084" xfId="13" xr:uid="{00000000-0005-0000-0000-000009000000}"/>
    <cellStyle name="style1569594498256" xfId="11" xr:uid="{00000000-0005-0000-0000-00000A000000}"/>
    <cellStyle name="style1569594498959" xfId="8" xr:uid="{00000000-0005-0000-0000-00000B000000}"/>
    <cellStyle name="style1569594499522" xfId="10" xr:uid="{00000000-0005-0000-0000-00000C000000}"/>
    <cellStyle name="style1569594499663" xfId="9" xr:uid="{00000000-0005-0000-0000-00000D000000}"/>
    <cellStyle name="style1569594499959" xfId="12" xr:uid="{00000000-0005-0000-0000-00000E000000}"/>
    <cellStyle name="style1628171226150" xfId="15" xr:uid="{00000000-0005-0000-0000-00000F000000}"/>
    <cellStyle name="style1628171226322" xfId="16" xr:uid="{00000000-0005-0000-0000-000010000000}"/>
    <cellStyle name="style1628171226432" xfId="20" xr:uid="{00000000-0005-0000-0000-000011000000}"/>
    <cellStyle name="style1628171226604" xfId="21" xr:uid="{00000000-0005-0000-0000-000012000000}"/>
    <cellStyle name="style1628171226760" xfId="17" xr:uid="{00000000-0005-0000-0000-000013000000}"/>
    <cellStyle name="style1628171226916" xfId="18" xr:uid="{00000000-0005-0000-0000-000014000000}"/>
    <cellStyle name="style1628171227119" xfId="19" xr:uid="{00000000-0005-0000-0000-000015000000}"/>
    <cellStyle name="style1628171227322" xfId="24" xr:uid="{00000000-0005-0000-0000-000016000000}"/>
    <cellStyle name="style1628171227510" xfId="22" xr:uid="{00000000-0005-0000-0000-000017000000}"/>
    <cellStyle name="style1628171227697" xfId="23" xr:uid="{00000000-0005-0000-0000-000018000000}"/>
    <cellStyle name="style1628171227869" xfId="25" xr:uid="{00000000-0005-0000-0000-000019000000}"/>
    <cellStyle name="style1628171228119" xfId="31" xr:uid="{00000000-0005-0000-0000-00001A000000}"/>
    <cellStyle name="style1628171228432" xfId="26" xr:uid="{00000000-0005-0000-0000-00001B000000}"/>
    <cellStyle name="style1628171228697" xfId="32" xr:uid="{00000000-0005-0000-0000-00001C000000}"/>
    <cellStyle name="style1628171228994" xfId="38" xr:uid="{00000000-0005-0000-0000-00001D000000}"/>
    <cellStyle name="style1628171229182" xfId="39" xr:uid="{00000000-0005-0000-0000-00001E000000}"/>
    <cellStyle name="style1628171229385" xfId="27" xr:uid="{00000000-0005-0000-0000-00001F000000}"/>
    <cellStyle name="style1628171229557" xfId="28" xr:uid="{00000000-0005-0000-0000-000020000000}"/>
    <cellStyle name="style1628171229728" xfId="29" xr:uid="{00000000-0005-0000-0000-000021000000}"/>
    <cellStyle name="style1628171229853" xfId="30" xr:uid="{00000000-0005-0000-0000-000022000000}"/>
    <cellStyle name="style1628171230025" xfId="33" xr:uid="{00000000-0005-0000-0000-000023000000}"/>
    <cellStyle name="style1628171230197" xfId="34" xr:uid="{00000000-0005-0000-0000-000024000000}"/>
    <cellStyle name="style1628171230400" xfId="35" xr:uid="{00000000-0005-0000-0000-000025000000}"/>
    <cellStyle name="style1628171230557" xfId="36" xr:uid="{00000000-0005-0000-0000-000026000000}"/>
    <cellStyle name="style1628171230822" xfId="37" xr:uid="{00000000-0005-0000-0000-000027000000}"/>
    <cellStyle name="style1628171231057" xfId="40" xr:uid="{00000000-0005-0000-0000-000028000000}"/>
    <cellStyle name="style1628171231244" xfId="41" xr:uid="{00000000-0005-0000-0000-000029000000}"/>
    <cellStyle name="style1628171231385" xfId="42" xr:uid="{00000000-0005-0000-0000-00002A000000}"/>
    <cellStyle name="style1628171231494" xfId="43" xr:uid="{00000000-0005-0000-0000-00002B000000}"/>
    <cellStyle name="style1628171232557" xfId="44" xr:uid="{00000000-0005-0000-0000-00002C000000}"/>
    <cellStyle name="style1698054205008" xfId="46" xr:uid="{65D6D792-55BA-45C4-8D4A-13B639210237}"/>
  </cellStyles>
  <dxfs count="0"/>
  <tableStyles count="0" defaultTableStyle="TableStyleMedium9" defaultPivotStyle="PivotStyleLight16"/>
  <colors>
    <mruColors>
      <color rgb="FF008290"/>
      <color rgb="FF8EB149"/>
      <color rgb="FFFF0000"/>
      <color rgb="FF6FCB6F"/>
      <color rgb="FFE67095"/>
      <color rgb="FF4D3B63"/>
      <color rgb="FFDC386B"/>
      <color rgb="FFBD2151"/>
      <color rgb="FFD2245A"/>
      <color rgb="FF785D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explosion val="8"/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1-5C4E-42FE-B2D6-76348B6FA4C7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3-5C4E-42FE-B2D6-76348B6FA4C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5-5C4E-42FE-B2D6-76348B6FA4C7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7-5C4E-42FE-B2D6-76348B6FA4C7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9-5C4E-42FE-B2D6-76348B6FA4C7}"/>
              </c:ext>
            </c:extLst>
          </c:dPt>
          <c:dPt>
            <c:idx val="5"/>
            <c:bubble3D val="0"/>
            <c:spPr>
              <a:solidFill>
                <a:schemeClr val="accent1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  <c:extLst>
              <c:ext xmlns:c16="http://schemas.microsoft.com/office/drawing/2014/chart" uri="{C3380CC4-5D6E-409C-BE32-E72D297353CC}">
                <c16:uniqueId val="{0000000B-5C4E-42FE-B2D6-76348B6FA4C7}"/>
              </c:ext>
            </c:extLst>
          </c:dPt>
          <c:dLbls>
            <c:dLbl>
              <c:idx val="2"/>
              <c:layout>
                <c:manualLayout>
                  <c:x val="1.9444444444444344E-2"/>
                  <c:y val="1.17994100294985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4E-42FE-B2D6-76348B6FA4C7}"/>
                </c:ext>
              </c:extLst>
            </c:dLbl>
            <c:dLbl>
              <c:idx val="3"/>
              <c:layout>
                <c:manualLayout>
                  <c:x val="3.8888888888888785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E-42FE-B2D6-76348B6FA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7'!$A$28:$A$29</c:f>
              <c:strCache>
                <c:ptCount val="2"/>
                <c:pt idx="0">
                  <c:v>Napropamide</c:v>
                </c:pt>
                <c:pt idx="1">
                  <c:v>Propyzamide</c:v>
                </c:pt>
              </c:strCache>
            </c:strRef>
          </c:cat>
          <c:val>
            <c:numRef>
              <c:f>'Table 7'!$D$28:$D$29</c:f>
              <c:numCache>
                <c:formatCode>0.00</c:formatCode>
                <c:ptCount val="2"/>
                <c:pt idx="0">
                  <c:v>0.23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4E-42FE-B2D6-76348B6FA4C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466725</xdr:colOff>
      <xdr:row>6</xdr:row>
      <xdr:rowOff>47625</xdr:rowOff>
    </xdr:from>
    <xdr:to>
      <xdr:col>23</xdr:col>
      <xdr:colOff>161925</xdr:colOff>
      <xdr:row>24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showGridLines="0" workbookViewId="0">
      <selection activeCell="A2" sqref="A2:E5"/>
    </sheetView>
  </sheetViews>
  <sheetFormatPr defaultColWidth="9.1796875" defaultRowHeight="11.5" x14ac:dyDescent="0.25"/>
  <cols>
    <col min="1" max="1" width="19.1796875" style="222" customWidth="1"/>
    <col min="2" max="4" width="16.7265625" style="223" customWidth="1"/>
    <col min="5" max="5" width="16.7265625" style="224" customWidth="1"/>
    <col min="6" max="6" width="9.1796875" style="161"/>
    <col min="7" max="7" width="8.453125" style="161" customWidth="1"/>
    <col min="8" max="11" width="15.7265625" style="161" customWidth="1"/>
    <col min="12" max="16384" width="9.1796875" style="161"/>
  </cols>
  <sheetData>
    <row r="1" spans="1:5" ht="15" customHeight="1" x14ac:dyDescent="0.25">
      <c r="A1" s="208" t="s">
        <v>144</v>
      </c>
      <c r="B1" s="209"/>
      <c r="C1" s="209"/>
      <c r="D1" s="209"/>
      <c r="E1" s="210"/>
    </row>
    <row r="2" spans="1:5" ht="15" customHeight="1" x14ac:dyDescent="0.25">
      <c r="A2" s="211" t="s">
        <v>145</v>
      </c>
      <c r="B2" s="212"/>
      <c r="C2" s="212"/>
      <c r="D2" s="212"/>
      <c r="E2" s="213"/>
    </row>
    <row r="3" spans="1:5" ht="32.25" customHeight="1" x14ac:dyDescent="0.25">
      <c r="A3" s="214" t="s">
        <v>83</v>
      </c>
      <c r="B3" s="215" t="s">
        <v>13</v>
      </c>
      <c r="C3" s="215" t="s">
        <v>14</v>
      </c>
      <c r="D3" s="215" t="s">
        <v>15</v>
      </c>
      <c r="E3" s="216" t="s">
        <v>16</v>
      </c>
    </row>
    <row r="4" spans="1:5" ht="3.75" customHeight="1" x14ac:dyDescent="0.25">
      <c r="A4" s="217"/>
      <c r="B4" s="218"/>
      <c r="C4" s="218"/>
      <c r="D4" s="218"/>
      <c r="E4" s="219"/>
    </row>
    <row r="5" spans="1:5" ht="12.75" customHeight="1" x14ac:dyDescent="0.25">
      <c r="A5" s="220" t="s">
        <v>0</v>
      </c>
      <c r="B5" s="18">
        <v>23</v>
      </c>
      <c r="C5" s="18">
        <v>9</v>
      </c>
      <c r="D5" s="19">
        <v>4.9173</v>
      </c>
      <c r="E5" s="20">
        <v>10.439227163791656</v>
      </c>
    </row>
    <row r="6" spans="1:5" ht="9" customHeight="1" x14ac:dyDescent="0.25">
      <c r="A6" s="221"/>
      <c r="B6" s="21"/>
      <c r="C6" s="21"/>
      <c r="D6" s="22"/>
      <c r="E6" s="23"/>
    </row>
    <row r="7" spans="1:5" ht="15.75" customHeight="1" x14ac:dyDescent="0.25"/>
    <row r="14" spans="1:5" ht="15.75" customHeight="1" x14ac:dyDescent="0.25"/>
    <row r="16" spans="1:5" ht="36.75" customHeight="1" x14ac:dyDescent="0.25"/>
    <row r="23" ht="15.75" customHeight="1" x14ac:dyDescent="0.25"/>
  </sheetData>
  <mergeCells count="2">
    <mergeCell ref="A1:E1"/>
    <mergeCell ref="A2:E2"/>
  </mergeCells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83"/>
  <sheetViews>
    <sheetView showGridLines="0" zoomScaleNormal="100" workbookViewId="0">
      <selection activeCell="B41" sqref="B3:D41"/>
    </sheetView>
  </sheetViews>
  <sheetFormatPr defaultColWidth="9.1796875" defaultRowHeight="11.5" x14ac:dyDescent="0.25"/>
  <cols>
    <col min="1" max="1" width="8.7265625" style="161" customWidth="1"/>
    <col min="2" max="2" width="6.7265625" style="161" customWidth="1"/>
    <col min="3" max="3" width="30.7265625" style="161" customWidth="1"/>
    <col min="4" max="6" width="14.7265625" style="161" customWidth="1"/>
    <col min="7" max="7" width="9.1796875" style="161" customWidth="1"/>
    <col min="8" max="16384" width="9.1796875" style="161"/>
  </cols>
  <sheetData>
    <row r="1" spans="1:9" ht="15" customHeight="1" x14ac:dyDescent="0.25">
      <c r="A1" s="352" t="s">
        <v>154</v>
      </c>
      <c r="B1" s="352"/>
      <c r="C1" s="352"/>
      <c r="D1" s="352"/>
      <c r="E1" s="352"/>
      <c r="F1" s="352"/>
      <c r="G1" s="293"/>
      <c r="H1" s="293"/>
      <c r="I1" s="293"/>
    </row>
    <row r="2" spans="1:9" ht="15" customHeight="1" x14ac:dyDescent="0.25">
      <c r="A2" s="353" t="s">
        <v>122</v>
      </c>
      <c r="B2" s="353"/>
      <c r="C2" s="353"/>
      <c r="D2" s="353"/>
      <c r="E2" s="350"/>
      <c r="F2" s="350"/>
    </row>
    <row r="3" spans="1:9" ht="12.75" customHeight="1" x14ac:dyDescent="0.25">
      <c r="B3" s="366"/>
      <c r="C3" s="367"/>
      <c r="D3" s="368" t="s">
        <v>78</v>
      </c>
    </row>
    <row r="4" spans="1:9" ht="12.75" customHeight="1" x14ac:dyDescent="0.25">
      <c r="B4" s="369" t="s">
        <v>56</v>
      </c>
      <c r="C4" s="370" t="s">
        <v>40</v>
      </c>
      <c r="D4" s="371" t="s">
        <v>57</v>
      </c>
    </row>
    <row r="5" spans="1:9" ht="6" customHeight="1" x14ac:dyDescent="0.25">
      <c r="B5" s="372"/>
      <c r="C5" s="373"/>
      <c r="D5" s="373"/>
    </row>
    <row r="6" spans="1:9" ht="12.75" customHeight="1" x14ac:dyDescent="0.25">
      <c r="B6" s="11">
        <v>1</v>
      </c>
      <c r="C6" s="374" t="s">
        <v>33</v>
      </c>
      <c r="D6" s="171">
        <v>2.1</v>
      </c>
    </row>
    <row r="7" spans="1:9" ht="12.75" customHeight="1" x14ac:dyDescent="0.25">
      <c r="B7" s="11">
        <v>2</v>
      </c>
      <c r="C7" s="362" t="s">
        <v>27</v>
      </c>
      <c r="D7" s="172">
        <v>1.538</v>
      </c>
    </row>
    <row r="8" spans="1:9" ht="12.75" customHeight="1" x14ac:dyDescent="0.25">
      <c r="B8" s="11">
        <v>3</v>
      </c>
      <c r="C8" s="362" t="s">
        <v>130</v>
      </c>
      <c r="D8" s="172">
        <v>1.3160000000000001</v>
      </c>
    </row>
    <row r="9" spans="1:9" ht="12.75" customHeight="1" x14ac:dyDescent="0.25">
      <c r="B9" s="11">
        <v>4</v>
      </c>
      <c r="C9" s="362" t="s">
        <v>36</v>
      </c>
      <c r="D9" s="172">
        <v>1.165</v>
      </c>
    </row>
    <row r="10" spans="1:9" ht="12.75" customHeight="1" x14ac:dyDescent="0.25">
      <c r="B10" s="11">
        <v>5</v>
      </c>
      <c r="C10" s="362" t="s">
        <v>41</v>
      </c>
      <c r="D10" s="172">
        <v>0.91600000000000004</v>
      </c>
    </row>
    <row r="11" spans="1:9" ht="12.75" customHeight="1" x14ac:dyDescent="0.25">
      <c r="B11" s="11">
        <v>6</v>
      </c>
      <c r="C11" s="362" t="s">
        <v>29</v>
      </c>
      <c r="D11" s="172">
        <v>0.71199999999999997</v>
      </c>
    </row>
    <row r="12" spans="1:9" ht="12.75" customHeight="1" x14ac:dyDescent="0.25">
      <c r="B12" s="11">
        <v>7</v>
      </c>
      <c r="C12" s="362" t="s">
        <v>31</v>
      </c>
      <c r="D12" s="172">
        <v>0.66600000000000004</v>
      </c>
    </row>
    <row r="13" spans="1:9" ht="12.75" customHeight="1" x14ac:dyDescent="0.25">
      <c r="B13" s="11">
        <v>8</v>
      </c>
      <c r="C13" s="362" t="s">
        <v>99</v>
      </c>
      <c r="D13" s="172">
        <v>0.63800000000000001</v>
      </c>
    </row>
    <row r="14" spans="1:9" ht="12.75" customHeight="1" x14ac:dyDescent="0.25">
      <c r="B14" s="11">
        <v>9</v>
      </c>
      <c r="C14" s="362" t="s">
        <v>87</v>
      </c>
      <c r="D14" s="172">
        <v>0.52</v>
      </c>
    </row>
    <row r="15" spans="1:9" ht="12.75" customHeight="1" x14ac:dyDescent="0.25">
      <c r="B15" s="11">
        <v>10</v>
      </c>
      <c r="C15" s="362" t="s">
        <v>106</v>
      </c>
      <c r="D15" s="172">
        <v>0.42000000000000004</v>
      </c>
    </row>
    <row r="16" spans="1:9" ht="12.75" customHeight="1" x14ac:dyDescent="0.25">
      <c r="B16" s="11">
        <v>11</v>
      </c>
      <c r="C16" s="362" t="s">
        <v>107</v>
      </c>
      <c r="D16" s="172">
        <v>0.42000000000000004</v>
      </c>
    </row>
    <row r="17" spans="2:4" ht="12.75" customHeight="1" x14ac:dyDescent="0.25">
      <c r="B17" s="11">
        <v>12</v>
      </c>
      <c r="C17" s="362" t="s">
        <v>128</v>
      </c>
      <c r="D17" s="172">
        <v>0.39600000000000002</v>
      </c>
    </row>
    <row r="18" spans="2:4" ht="12.75" customHeight="1" x14ac:dyDescent="0.25">
      <c r="B18" s="11">
        <v>13</v>
      </c>
      <c r="C18" s="362" t="s">
        <v>136</v>
      </c>
      <c r="D18" s="172">
        <v>0.33200000000000002</v>
      </c>
    </row>
    <row r="19" spans="2:4" ht="12.75" customHeight="1" x14ac:dyDescent="0.25">
      <c r="B19" s="11">
        <v>14</v>
      </c>
      <c r="C19" s="362" t="s">
        <v>105</v>
      </c>
      <c r="D19" s="172">
        <v>0.23</v>
      </c>
    </row>
    <row r="20" spans="2:4" ht="12.75" customHeight="1" x14ac:dyDescent="0.25">
      <c r="B20" s="11">
        <v>15</v>
      </c>
      <c r="C20" s="362" t="s">
        <v>131</v>
      </c>
      <c r="D20" s="172">
        <v>0.16400000000000001</v>
      </c>
    </row>
    <row r="21" spans="2:4" ht="12.75" customHeight="1" x14ac:dyDescent="0.25">
      <c r="B21" s="11">
        <v>16</v>
      </c>
      <c r="C21" s="362" t="s">
        <v>85</v>
      </c>
      <c r="D21" s="172">
        <v>0.157</v>
      </c>
    </row>
    <row r="22" spans="2:4" ht="12.75" customHeight="1" x14ac:dyDescent="0.25">
      <c r="B22" s="11">
        <v>17</v>
      </c>
      <c r="C22" s="362" t="s">
        <v>126</v>
      </c>
      <c r="D22" s="172">
        <v>0.14499999999999999</v>
      </c>
    </row>
    <row r="23" spans="2:4" ht="12.75" customHeight="1" x14ac:dyDescent="0.25">
      <c r="B23" s="11">
        <v>18</v>
      </c>
      <c r="C23" s="362" t="s">
        <v>127</v>
      </c>
      <c r="D23" s="172">
        <v>0.13700000000000001</v>
      </c>
    </row>
    <row r="24" spans="2:4" ht="12.75" customHeight="1" x14ac:dyDescent="0.25">
      <c r="B24" s="11">
        <v>19</v>
      </c>
      <c r="C24" s="362" t="s">
        <v>101</v>
      </c>
      <c r="D24" s="172">
        <v>0.11800000000000001</v>
      </c>
    </row>
    <row r="25" spans="2:4" ht="12.75" customHeight="1" x14ac:dyDescent="0.25">
      <c r="B25" s="11">
        <v>20</v>
      </c>
      <c r="C25" s="362" t="s">
        <v>108</v>
      </c>
      <c r="D25" s="172">
        <v>0.10500000000000001</v>
      </c>
    </row>
    <row r="26" spans="2:4" ht="12.75" customHeight="1" x14ac:dyDescent="0.25">
      <c r="B26" s="11">
        <v>21</v>
      </c>
      <c r="C26" s="362" t="s">
        <v>86</v>
      </c>
      <c r="D26" s="172">
        <v>6.7000000000000004E-2</v>
      </c>
    </row>
    <row r="27" spans="2:4" ht="12.75" customHeight="1" x14ac:dyDescent="0.25">
      <c r="B27" s="11">
        <v>22</v>
      </c>
      <c r="C27" s="362" t="s">
        <v>30</v>
      </c>
      <c r="D27" s="172">
        <v>5.7000000000000002E-2</v>
      </c>
    </row>
    <row r="28" spans="2:4" ht="12.75" customHeight="1" x14ac:dyDescent="0.25">
      <c r="B28" s="11">
        <v>23</v>
      </c>
      <c r="C28" s="375" t="s">
        <v>115</v>
      </c>
      <c r="D28" s="172">
        <v>4.9999999999999996E-2</v>
      </c>
    </row>
    <row r="29" spans="2:4" ht="12.75" customHeight="1" x14ac:dyDescent="0.25">
      <c r="B29" s="11">
        <v>24</v>
      </c>
      <c r="C29" s="375" t="s">
        <v>84</v>
      </c>
      <c r="D29" s="172">
        <v>4.8000000000000001E-2</v>
      </c>
    </row>
    <row r="30" spans="2:4" ht="12.75" customHeight="1" x14ac:dyDescent="0.25">
      <c r="B30" s="11">
        <v>25</v>
      </c>
      <c r="C30" s="375" t="s">
        <v>134</v>
      </c>
      <c r="D30" s="172">
        <v>2.3E-2</v>
      </c>
    </row>
    <row r="31" spans="2:4" ht="12.75" customHeight="1" x14ac:dyDescent="0.25">
      <c r="B31" s="11">
        <v>26</v>
      </c>
      <c r="C31" s="375" t="s">
        <v>129</v>
      </c>
      <c r="D31" s="172" t="s">
        <v>23</v>
      </c>
    </row>
    <row r="32" spans="2:4" ht="12.75" customHeight="1" x14ac:dyDescent="0.25">
      <c r="B32" s="11">
        <v>27</v>
      </c>
      <c r="C32" s="375" t="s">
        <v>88</v>
      </c>
      <c r="D32" s="172" t="s">
        <v>23</v>
      </c>
    </row>
    <row r="33" spans="2:5" ht="12.75" customHeight="1" x14ac:dyDescent="0.25">
      <c r="B33" s="11">
        <v>28</v>
      </c>
      <c r="C33" s="376" t="s">
        <v>133</v>
      </c>
      <c r="D33" s="172" t="s">
        <v>68</v>
      </c>
    </row>
    <row r="34" spans="2:5" ht="12.75" customHeight="1" x14ac:dyDescent="0.25">
      <c r="B34" s="11">
        <v>29</v>
      </c>
      <c r="C34" s="376" t="s">
        <v>38</v>
      </c>
      <c r="D34" s="172" t="s">
        <v>68</v>
      </c>
    </row>
    <row r="35" spans="2:5" ht="12.75" customHeight="1" x14ac:dyDescent="0.25">
      <c r="B35" s="11">
        <v>30</v>
      </c>
      <c r="C35" s="363" t="s">
        <v>119</v>
      </c>
      <c r="D35" s="172" t="s">
        <v>68</v>
      </c>
    </row>
    <row r="36" spans="2:5" ht="12.75" customHeight="1" x14ac:dyDescent="0.25">
      <c r="B36" s="11">
        <v>31</v>
      </c>
      <c r="C36" s="363" t="s">
        <v>39</v>
      </c>
      <c r="D36" s="172" t="s">
        <v>68</v>
      </c>
    </row>
    <row r="37" spans="2:5" ht="12.75" customHeight="1" x14ac:dyDescent="0.25">
      <c r="B37" s="11">
        <v>32</v>
      </c>
      <c r="C37" s="365" t="s">
        <v>132</v>
      </c>
      <c r="D37" s="172" t="s">
        <v>68</v>
      </c>
    </row>
    <row r="38" spans="2:5" ht="12.75" customHeight="1" x14ac:dyDescent="0.25">
      <c r="B38" s="11">
        <v>33</v>
      </c>
      <c r="C38" s="365" t="s">
        <v>116</v>
      </c>
      <c r="D38" s="172" t="s">
        <v>68</v>
      </c>
    </row>
    <row r="39" spans="2:5" ht="12.75" customHeight="1" x14ac:dyDescent="0.25">
      <c r="B39" s="11">
        <v>34</v>
      </c>
      <c r="C39" s="365" t="s">
        <v>117</v>
      </c>
      <c r="D39" s="172" t="s">
        <v>68</v>
      </c>
    </row>
    <row r="40" spans="2:5" ht="12.75" customHeight="1" x14ac:dyDescent="0.25">
      <c r="B40" s="11">
        <v>35</v>
      </c>
      <c r="C40" s="365" t="s">
        <v>118</v>
      </c>
      <c r="D40" s="172" t="s">
        <v>68</v>
      </c>
    </row>
    <row r="41" spans="2:5" ht="12.75" customHeight="1" x14ac:dyDescent="0.25">
      <c r="B41" s="11">
        <v>36</v>
      </c>
      <c r="C41" s="363" t="s">
        <v>69</v>
      </c>
      <c r="D41" s="172" t="s">
        <v>68</v>
      </c>
    </row>
    <row r="42" spans="2:5" ht="12.75" customHeight="1" x14ac:dyDescent="0.25">
      <c r="E42" s="377"/>
    </row>
    <row r="43" spans="2:5" ht="12.75" customHeight="1" x14ac:dyDescent="0.25"/>
    <row r="44" spans="2:5" ht="12.75" customHeight="1" x14ac:dyDescent="0.25"/>
    <row r="46" spans="2:5" ht="15.75" customHeight="1" x14ac:dyDescent="0.25"/>
    <row r="83" ht="15.75" customHeight="1" x14ac:dyDescent="0.25"/>
  </sheetData>
  <mergeCells count="2">
    <mergeCell ref="A2:D2"/>
    <mergeCell ref="A1:I1"/>
  </mergeCells>
  <pageMargins left="0.7" right="0.7" top="0.75" bottom="0.75" header="0.3" footer="0.3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1"/>
  <sheetViews>
    <sheetView showGridLines="0" zoomScaleNormal="100" workbookViewId="0">
      <selection activeCell="A7" sqref="A7:XFD36"/>
    </sheetView>
  </sheetViews>
  <sheetFormatPr defaultColWidth="9.1796875" defaultRowHeight="11.5" x14ac:dyDescent="0.25"/>
  <cols>
    <col min="1" max="1" width="46.54296875" style="161" customWidth="1"/>
    <col min="2" max="10" width="9.54296875" style="161" customWidth="1"/>
    <col min="11" max="12" width="9.7265625" style="161" customWidth="1"/>
    <col min="13" max="16384" width="9.1796875" style="161"/>
  </cols>
  <sheetData>
    <row r="1" spans="1:18" ht="15" customHeight="1" x14ac:dyDescent="0.25">
      <c r="A1" s="378" t="s">
        <v>155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21"/>
      <c r="Q1" s="321"/>
      <c r="R1" s="321"/>
    </row>
    <row r="2" spans="1:18" s="241" customFormat="1" ht="12.75" customHeight="1" x14ac:dyDescent="0.25">
      <c r="A2" s="379"/>
      <c r="C2" s="238"/>
      <c r="D2" s="238"/>
      <c r="E2" s="238"/>
      <c r="F2" s="238"/>
      <c r="G2" s="238"/>
      <c r="H2" s="238"/>
      <c r="I2" s="238"/>
      <c r="J2" s="238"/>
    </row>
    <row r="3" spans="1:18" s="241" customFormat="1" ht="12.75" customHeight="1" x14ac:dyDescent="0.25">
      <c r="A3" s="379"/>
      <c r="B3" s="380" t="s">
        <v>89</v>
      </c>
      <c r="C3" s="381"/>
      <c r="D3" s="381"/>
      <c r="E3" s="381"/>
      <c r="F3" s="381"/>
      <c r="G3" s="381"/>
      <c r="H3" s="381"/>
      <c r="I3" s="381"/>
      <c r="J3" s="381"/>
      <c r="K3" s="324"/>
    </row>
    <row r="4" spans="1:18" ht="6.75" customHeight="1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18" ht="12.75" customHeight="1" x14ac:dyDescent="0.25">
      <c r="A5" s="10"/>
      <c r="B5" s="316"/>
      <c r="C5" s="315" t="s">
        <v>138</v>
      </c>
      <c r="D5" s="228" t="s">
        <v>110</v>
      </c>
      <c r="E5" s="316"/>
      <c r="F5" s="316"/>
      <c r="G5" s="228" t="s">
        <v>112</v>
      </c>
      <c r="H5" s="228" t="s">
        <v>120</v>
      </c>
      <c r="I5" s="228" t="s">
        <v>139</v>
      </c>
      <c r="J5" s="228" t="s">
        <v>111</v>
      </c>
      <c r="K5" s="382" t="s">
        <v>4</v>
      </c>
      <c r="L5" s="383" t="s">
        <v>43</v>
      </c>
    </row>
    <row r="6" spans="1:18" ht="12.75" customHeight="1" x14ac:dyDescent="0.25">
      <c r="A6" s="384"/>
      <c r="B6" s="385"/>
      <c r="C6" s="300"/>
      <c r="D6" s="386"/>
      <c r="E6" s="316"/>
      <c r="F6" s="385"/>
      <c r="G6" s="386"/>
      <c r="H6" s="386"/>
      <c r="I6" s="386"/>
      <c r="J6" s="228"/>
      <c r="K6" s="382" t="s">
        <v>52</v>
      </c>
      <c r="L6" s="383" t="s">
        <v>53</v>
      </c>
    </row>
    <row r="7" spans="1:18" ht="12.75" customHeight="1" x14ac:dyDescent="0.25">
      <c r="A7" s="384" t="s">
        <v>72</v>
      </c>
      <c r="B7" s="316" t="s">
        <v>44</v>
      </c>
      <c r="C7" s="300"/>
      <c r="D7" s="386"/>
      <c r="E7" s="316" t="s">
        <v>46</v>
      </c>
      <c r="F7" s="316" t="s">
        <v>48</v>
      </c>
      <c r="G7" s="386"/>
      <c r="H7" s="386"/>
      <c r="I7" s="386"/>
      <c r="J7" s="228"/>
      <c r="K7" s="387" t="s">
        <v>73</v>
      </c>
      <c r="L7" s="383" t="s">
        <v>57</v>
      </c>
    </row>
    <row r="8" spans="1:18" ht="6" customHeight="1" x14ac:dyDescent="0.25">
      <c r="A8" s="226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</row>
    <row r="9" spans="1:18" ht="12.75" customHeight="1" x14ac:dyDescent="0.25">
      <c r="A9" s="388" t="s">
        <v>2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</row>
    <row r="10" spans="1:18" ht="3.75" customHeight="1" x14ac:dyDescent="0.25">
      <c r="A10" s="287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</row>
    <row r="11" spans="1:18" ht="12.75" customHeight="1" x14ac:dyDescent="0.25">
      <c r="A11" s="389" t="s">
        <v>27</v>
      </c>
      <c r="B11" s="112" t="s">
        <v>9</v>
      </c>
      <c r="C11" s="112" t="s">
        <v>9</v>
      </c>
      <c r="D11" s="112">
        <v>0.59976768000000003</v>
      </c>
      <c r="E11" s="112">
        <v>1.3764539999999998</v>
      </c>
      <c r="F11" s="112" t="s">
        <v>9</v>
      </c>
      <c r="G11" s="112" t="s">
        <v>9</v>
      </c>
      <c r="H11" s="112" t="s">
        <v>9</v>
      </c>
      <c r="I11" s="112" t="s">
        <v>9</v>
      </c>
      <c r="J11" s="112" t="s">
        <v>9</v>
      </c>
      <c r="K11" s="114">
        <v>1.9762216799999999</v>
      </c>
      <c r="L11" s="112">
        <v>0.49405541999999997</v>
      </c>
    </row>
    <row r="12" spans="1:18" ht="12.75" customHeight="1" x14ac:dyDescent="0.25">
      <c r="A12" s="389" t="s">
        <v>28</v>
      </c>
      <c r="B12" s="112" t="s">
        <v>9</v>
      </c>
      <c r="C12" s="112" t="s">
        <v>9</v>
      </c>
      <c r="D12" s="112">
        <v>0.18285599999999999</v>
      </c>
      <c r="E12" s="112">
        <v>0.41691168000000001</v>
      </c>
      <c r="F12" s="112" t="s">
        <v>9</v>
      </c>
      <c r="G12" s="112" t="s">
        <v>9</v>
      </c>
      <c r="H12" s="112" t="s">
        <v>9</v>
      </c>
      <c r="I12" s="112" t="s">
        <v>9</v>
      </c>
      <c r="J12" s="112" t="s">
        <v>9</v>
      </c>
      <c r="K12" s="114">
        <v>0.59976768000000003</v>
      </c>
      <c r="L12" s="112">
        <v>0.36058060349999999</v>
      </c>
    </row>
    <row r="13" spans="1:18" ht="12.75" customHeight="1" x14ac:dyDescent="0.25">
      <c r="A13" s="389" t="s">
        <v>126</v>
      </c>
      <c r="B13" s="112" t="s">
        <v>9</v>
      </c>
      <c r="C13" s="112" t="s">
        <v>9</v>
      </c>
      <c r="D13" s="112" t="s">
        <v>9</v>
      </c>
      <c r="E13" s="112">
        <v>0.64548168000000006</v>
      </c>
      <c r="F13" s="112" t="s">
        <v>9</v>
      </c>
      <c r="G13" s="112" t="s">
        <v>9</v>
      </c>
      <c r="H13" s="112" t="s">
        <v>9</v>
      </c>
      <c r="I13" s="112" t="s">
        <v>9</v>
      </c>
      <c r="J13" s="112" t="s">
        <v>9</v>
      </c>
      <c r="K13" s="114">
        <v>0.64548168000000006</v>
      </c>
      <c r="L13" s="112">
        <v>0.14523337799999997</v>
      </c>
    </row>
    <row r="14" spans="1:18" ht="12.75" customHeight="1" x14ac:dyDescent="0.25">
      <c r="A14" s="389" t="s">
        <v>35</v>
      </c>
      <c r="B14" s="112" t="s">
        <v>9</v>
      </c>
      <c r="C14" s="112" t="s">
        <v>9</v>
      </c>
      <c r="D14" s="112">
        <v>9.1427999999999995E-2</v>
      </c>
      <c r="E14" s="112" t="s">
        <v>9</v>
      </c>
      <c r="F14" s="112" t="s">
        <v>9</v>
      </c>
      <c r="G14" s="112" t="s">
        <v>9</v>
      </c>
      <c r="H14" s="112" t="s">
        <v>9</v>
      </c>
      <c r="I14" s="112" t="s">
        <v>9</v>
      </c>
      <c r="J14" s="112"/>
      <c r="K14" s="114">
        <v>9.1427999999999995E-2</v>
      </c>
      <c r="L14" s="112">
        <v>5.7142499999999999E-2</v>
      </c>
    </row>
    <row r="15" spans="1:18" ht="12.75" customHeight="1" x14ac:dyDescent="0.25">
      <c r="A15" s="389" t="s">
        <v>29</v>
      </c>
      <c r="B15" s="112">
        <v>0.22857</v>
      </c>
      <c r="C15" s="112" t="s">
        <v>9</v>
      </c>
      <c r="D15" s="112">
        <v>0.83382336000000001</v>
      </c>
      <c r="E15" s="112" t="s">
        <v>9</v>
      </c>
      <c r="F15" s="112" t="s">
        <v>9</v>
      </c>
      <c r="G15" s="112" t="s">
        <v>9</v>
      </c>
      <c r="H15" s="112" t="s">
        <v>9</v>
      </c>
      <c r="I15" s="112" t="s">
        <v>9</v>
      </c>
      <c r="J15" s="112"/>
      <c r="K15" s="114">
        <v>1.0623933600000002</v>
      </c>
      <c r="L15" s="112">
        <v>0.71108126999999988</v>
      </c>
    </row>
    <row r="16" spans="1:18" ht="12.75" customHeight="1" x14ac:dyDescent="0.25">
      <c r="A16" s="389" t="s">
        <v>99</v>
      </c>
      <c r="B16" s="112" t="s">
        <v>9</v>
      </c>
      <c r="C16" s="112" t="s">
        <v>9</v>
      </c>
      <c r="D16" s="112">
        <v>0.18285599999999999</v>
      </c>
      <c r="E16" s="112" t="s">
        <v>9</v>
      </c>
      <c r="F16" s="112" t="s">
        <v>9</v>
      </c>
      <c r="G16" s="112" t="s">
        <v>9</v>
      </c>
      <c r="H16" s="112" t="s">
        <v>9</v>
      </c>
      <c r="I16" s="112" t="s">
        <v>9</v>
      </c>
      <c r="J16" s="112" t="s">
        <v>9</v>
      </c>
      <c r="K16" s="114">
        <v>0.18285599999999999</v>
      </c>
      <c r="L16" s="112">
        <v>0.10971359999999999</v>
      </c>
    </row>
    <row r="17" spans="1:14" ht="12.75" customHeight="1" x14ac:dyDescent="0.25">
      <c r="A17" s="389" t="s">
        <v>100</v>
      </c>
      <c r="B17" s="112" t="s">
        <v>9</v>
      </c>
      <c r="C17" s="112" t="s">
        <v>9</v>
      </c>
      <c r="D17" s="112">
        <v>0.59428199999999998</v>
      </c>
      <c r="E17" s="112">
        <v>0.41691168000000001</v>
      </c>
      <c r="F17" s="112" t="s">
        <v>9</v>
      </c>
      <c r="G17" s="112" t="s">
        <v>9</v>
      </c>
      <c r="H17" s="112" t="s">
        <v>9</v>
      </c>
      <c r="I17" s="112" t="s">
        <v>9</v>
      </c>
      <c r="J17" s="112" t="s">
        <v>9</v>
      </c>
      <c r="K17" s="114">
        <v>1.0111936799999999</v>
      </c>
      <c r="L17" s="112">
        <v>0.40447747199999995</v>
      </c>
    </row>
    <row r="18" spans="1:14" ht="12.75" customHeight="1" x14ac:dyDescent="0.25">
      <c r="A18" s="389" t="s">
        <v>128</v>
      </c>
      <c r="B18" s="112">
        <v>0.4588565</v>
      </c>
      <c r="C18" s="112" t="s">
        <v>9</v>
      </c>
      <c r="D18" s="112" t="s">
        <v>9</v>
      </c>
      <c r="E18" s="112">
        <v>0.41691168000000001</v>
      </c>
      <c r="F18" s="112" t="s">
        <v>9</v>
      </c>
      <c r="G18" s="112" t="s">
        <v>9</v>
      </c>
      <c r="H18" s="112" t="s">
        <v>9</v>
      </c>
      <c r="I18" s="112" t="s">
        <v>9</v>
      </c>
      <c r="J18" s="112" t="s">
        <v>9</v>
      </c>
      <c r="K18" s="114">
        <v>0.87576818000000001</v>
      </c>
      <c r="L18" s="112">
        <v>0.30857160789999993</v>
      </c>
    </row>
    <row r="19" spans="1:14" ht="12.75" customHeight="1" x14ac:dyDescent="0.25">
      <c r="A19" s="389" t="s">
        <v>30</v>
      </c>
      <c r="B19" s="112" t="s">
        <v>9</v>
      </c>
      <c r="C19" s="112" t="s">
        <v>9</v>
      </c>
      <c r="D19" s="112">
        <v>0.41691168000000001</v>
      </c>
      <c r="E19" s="112">
        <v>0.26400000000000001</v>
      </c>
      <c r="F19" s="112" t="s">
        <v>9</v>
      </c>
      <c r="G19" s="112" t="s">
        <v>9</v>
      </c>
      <c r="H19" s="112" t="s">
        <v>9</v>
      </c>
      <c r="I19" s="112" t="s">
        <v>9</v>
      </c>
      <c r="J19" s="112" t="s">
        <v>9</v>
      </c>
      <c r="K19" s="114">
        <v>0.68091168000000002</v>
      </c>
      <c r="L19" s="112">
        <v>4.0854700800000004E-2</v>
      </c>
    </row>
    <row r="20" spans="1:14" ht="12.75" customHeight="1" x14ac:dyDescent="0.25">
      <c r="A20" s="389" t="s">
        <v>86</v>
      </c>
      <c r="B20" s="112" t="s">
        <v>9</v>
      </c>
      <c r="C20" s="112" t="s">
        <v>9</v>
      </c>
      <c r="D20" s="112">
        <v>0.18285599999999999</v>
      </c>
      <c r="E20" s="112">
        <v>8.7999999999999995E-2</v>
      </c>
      <c r="F20" s="112" t="s">
        <v>9</v>
      </c>
      <c r="G20" s="112" t="s">
        <v>9</v>
      </c>
      <c r="H20" s="112" t="s">
        <v>9</v>
      </c>
      <c r="I20" s="112" t="s">
        <v>9</v>
      </c>
      <c r="J20" s="112" t="s">
        <v>9</v>
      </c>
      <c r="K20" s="114">
        <v>0.27085599999999999</v>
      </c>
      <c r="L20" s="112">
        <v>1.3542800000000001E-2</v>
      </c>
    </row>
    <row r="21" spans="1:14" ht="12.75" customHeight="1" x14ac:dyDescent="0.25">
      <c r="A21" s="389" t="s">
        <v>31</v>
      </c>
      <c r="B21" s="112">
        <v>0.50296949999999996</v>
      </c>
      <c r="C21" s="112" t="s">
        <v>9</v>
      </c>
      <c r="D21" s="112" t="s">
        <v>9</v>
      </c>
      <c r="E21" s="112" t="s">
        <v>9</v>
      </c>
      <c r="F21" s="112" t="s">
        <v>9</v>
      </c>
      <c r="G21" s="112" t="s">
        <v>9</v>
      </c>
      <c r="H21" s="112" t="s">
        <v>9</v>
      </c>
      <c r="I21" s="112" t="s">
        <v>9</v>
      </c>
      <c r="J21" s="112" t="s">
        <v>9</v>
      </c>
      <c r="K21" s="114">
        <v>0.50296949999999996</v>
      </c>
      <c r="L21" s="112">
        <v>0.40237559999999994</v>
      </c>
    </row>
    <row r="22" spans="1:14" ht="6" customHeight="1" x14ac:dyDescent="0.25">
      <c r="A22" s="226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</row>
    <row r="23" spans="1:14" ht="12.75" customHeight="1" x14ac:dyDescent="0.25">
      <c r="A23" s="390" t="s">
        <v>32</v>
      </c>
      <c r="B23" s="115">
        <f>SUM(B11:B21)</f>
        <v>1.1903959999999998</v>
      </c>
      <c r="C23" s="115" t="s">
        <v>9</v>
      </c>
      <c r="D23" s="115">
        <f t="shared" ref="D23:E23" si="0">SUM(D11:D21)</f>
        <v>3.0847807200000004</v>
      </c>
      <c r="E23" s="115">
        <f t="shared" si="0"/>
        <v>3.6246707200000001</v>
      </c>
      <c r="F23" s="115" t="s">
        <v>9</v>
      </c>
      <c r="G23" s="115" t="s">
        <v>9</v>
      </c>
      <c r="H23" s="115" t="s">
        <v>9</v>
      </c>
      <c r="I23" s="115" t="s">
        <v>9</v>
      </c>
      <c r="J23" s="115" t="s">
        <v>9</v>
      </c>
      <c r="K23" s="116">
        <v>7.8998474400000003</v>
      </c>
      <c r="L23" s="117">
        <v>3.0476289521999993</v>
      </c>
      <c r="N23" s="250"/>
    </row>
    <row r="24" spans="1:14" ht="6" customHeight="1" x14ac:dyDescent="0.25">
      <c r="A24" s="236"/>
      <c r="B24" s="9"/>
      <c r="C24" s="9"/>
      <c r="D24" s="9"/>
      <c r="E24" s="9"/>
      <c r="F24" s="9"/>
      <c r="G24" s="9"/>
      <c r="H24" s="9"/>
      <c r="I24" s="9"/>
      <c r="J24" s="9"/>
    </row>
    <row r="25" spans="1:14" ht="12.75" customHeight="1" x14ac:dyDescent="0.25">
      <c r="A25" s="391" t="s">
        <v>80</v>
      </c>
      <c r="B25" s="392"/>
      <c r="C25" s="392"/>
      <c r="D25" s="392"/>
      <c r="E25" s="392"/>
      <c r="F25" s="392"/>
      <c r="G25" s="392"/>
      <c r="H25" s="393"/>
      <c r="I25" s="392"/>
      <c r="J25" s="394"/>
      <c r="K25" s="392"/>
      <c r="L25" s="395"/>
    </row>
    <row r="26" spans="1:14" ht="3.75" customHeight="1" x14ac:dyDescent="0.25">
      <c r="A26" s="287"/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5"/>
    </row>
    <row r="27" spans="1:14" ht="12.75" customHeight="1" x14ac:dyDescent="0.25">
      <c r="A27" s="389" t="s">
        <v>136</v>
      </c>
      <c r="B27" s="112" t="s">
        <v>9</v>
      </c>
      <c r="C27" s="112" t="s">
        <v>9</v>
      </c>
      <c r="D27" s="112" t="s">
        <v>9</v>
      </c>
      <c r="E27" s="112" t="s">
        <v>9</v>
      </c>
      <c r="F27" s="112" t="s">
        <v>9</v>
      </c>
      <c r="G27" s="112" t="s">
        <v>9</v>
      </c>
      <c r="H27" s="112">
        <v>1.66764672</v>
      </c>
      <c r="I27" s="112" t="s">
        <v>9</v>
      </c>
      <c r="J27" s="112" t="s">
        <v>9</v>
      </c>
      <c r="K27" s="114">
        <v>1.66764672</v>
      </c>
      <c r="L27" s="147">
        <v>0.33352934399999995</v>
      </c>
    </row>
    <row r="28" spans="1:14" ht="12.75" customHeight="1" x14ac:dyDescent="0.25">
      <c r="A28" s="389" t="s">
        <v>84</v>
      </c>
      <c r="B28" s="112" t="s">
        <v>9</v>
      </c>
      <c r="C28" s="112" t="s">
        <v>9</v>
      </c>
      <c r="D28" s="112" t="s">
        <v>9</v>
      </c>
      <c r="E28" s="112" t="s">
        <v>9</v>
      </c>
      <c r="F28" s="112">
        <v>0.16159999999999999</v>
      </c>
      <c r="G28" s="112" t="s">
        <v>9</v>
      </c>
      <c r="H28" s="112" t="s">
        <v>9</v>
      </c>
      <c r="I28" s="112" t="s">
        <v>9</v>
      </c>
      <c r="J28" s="112" t="s">
        <v>9</v>
      </c>
      <c r="K28" s="114">
        <v>0.16159999999999999</v>
      </c>
      <c r="L28" s="147">
        <v>1.1636000000000001E-2</v>
      </c>
    </row>
    <row r="29" spans="1:14" ht="12.75" customHeight="1" x14ac:dyDescent="0.25">
      <c r="A29" s="396" t="s">
        <v>115</v>
      </c>
      <c r="B29" s="112" t="s">
        <v>9</v>
      </c>
      <c r="C29" s="112" t="s">
        <v>9</v>
      </c>
      <c r="D29" s="112" t="s">
        <v>9</v>
      </c>
      <c r="E29" s="113" t="s">
        <v>9</v>
      </c>
      <c r="F29" s="113" t="s">
        <v>9</v>
      </c>
      <c r="G29" s="113">
        <v>0.09</v>
      </c>
      <c r="H29" s="113" t="s">
        <v>9</v>
      </c>
      <c r="I29" s="112" t="s">
        <v>9</v>
      </c>
      <c r="J29" s="113" t="s">
        <v>9</v>
      </c>
      <c r="K29" s="114">
        <v>9.1427999999999995E-2</v>
      </c>
      <c r="L29" s="148">
        <v>1.3165632E-2</v>
      </c>
    </row>
    <row r="30" spans="1:14" ht="12.75" customHeight="1" x14ac:dyDescent="0.25">
      <c r="A30" s="396" t="s">
        <v>131</v>
      </c>
      <c r="B30" s="112" t="s">
        <v>9</v>
      </c>
      <c r="C30" s="112" t="s">
        <v>9</v>
      </c>
      <c r="D30" s="112" t="s">
        <v>9</v>
      </c>
      <c r="E30" s="113" t="s">
        <v>9</v>
      </c>
      <c r="F30" s="113">
        <v>0.68776767999999999</v>
      </c>
      <c r="G30" s="113" t="s">
        <v>9</v>
      </c>
      <c r="H30" s="113" t="s">
        <v>9</v>
      </c>
      <c r="I30" s="112" t="s">
        <v>9</v>
      </c>
      <c r="J30" s="113" t="s">
        <v>9</v>
      </c>
      <c r="K30" s="114">
        <v>0.68776767999999999</v>
      </c>
      <c r="L30" s="148">
        <v>6.8776767999999988E-2</v>
      </c>
    </row>
    <row r="31" spans="1:14" ht="6" customHeight="1" x14ac:dyDescent="0.25">
      <c r="A31" s="321"/>
      <c r="B31" s="118"/>
      <c r="C31" s="118"/>
      <c r="D31" s="118"/>
      <c r="E31" s="118"/>
      <c r="F31" s="118"/>
      <c r="G31" s="118"/>
      <c r="H31" s="118"/>
      <c r="I31" s="118"/>
      <c r="J31" s="118"/>
      <c r="K31" s="110"/>
      <c r="L31" s="122"/>
    </row>
    <row r="32" spans="1:14" ht="12.75" customHeight="1" x14ac:dyDescent="0.25">
      <c r="A32" s="397" t="s">
        <v>82</v>
      </c>
      <c r="B32" s="119" t="s">
        <v>9</v>
      </c>
      <c r="C32" s="119" t="s">
        <v>9</v>
      </c>
      <c r="D32" s="119" t="s">
        <v>9</v>
      </c>
      <c r="E32" s="119" t="s">
        <v>9</v>
      </c>
      <c r="F32" s="119">
        <v>0.13466935999999999</v>
      </c>
      <c r="G32" s="119">
        <v>0.09</v>
      </c>
      <c r="H32" s="119" t="s">
        <v>9</v>
      </c>
      <c r="I32" s="119" t="s">
        <v>9</v>
      </c>
      <c r="J32" s="119" t="s">
        <v>9</v>
      </c>
      <c r="K32" s="120">
        <f>SUM(K27:K30)</f>
        <v>2.6084423999999999</v>
      </c>
      <c r="L32" s="121">
        <f>SUM(L27:L30)</f>
        <v>0.4271077439999999</v>
      </c>
    </row>
    <row r="33" spans="1:12" ht="6" customHeight="1" x14ac:dyDescent="0.25"/>
    <row r="34" spans="1:12" ht="12.75" customHeight="1" x14ac:dyDescent="0.25">
      <c r="A34" s="391" t="s">
        <v>6</v>
      </c>
      <c r="B34" s="392"/>
      <c r="C34" s="392"/>
      <c r="D34" s="392"/>
      <c r="E34" s="392"/>
      <c r="F34" s="392"/>
      <c r="G34" s="392"/>
      <c r="H34" s="393"/>
      <c r="I34" s="392"/>
      <c r="J34" s="394"/>
    </row>
    <row r="35" spans="1:12" ht="6" customHeight="1" x14ac:dyDescent="0.25">
      <c r="A35" s="287"/>
      <c r="B35" s="392"/>
      <c r="C35" s="392"/>
      <c r="D35" s="392"/>
      <c r="E35" s="392"/>
      <c r="F35" s="392"/>
      <c r="G35" s="392"/>
      <c r="H35" s="392"/>
      <c r="I35" s="392"/>
      <c r="J35" s="392"/>
    </row>
    <row r="36" spans="1:12" ht="12.75" customHeight="1" x14ac:dyDescent="0.3">
      <c r="A36" s="398" t="s">
        <v>143</v>
      </c>
      <c r="B36" s="112" t="s">
        <v>9</v>
      </c>
      <c r="C36" s="112" t="s">
        <v>9</v>
      </c>
      <c r="D36" s="112" t="s">
        <v>9</v>
      </c>
      <c r="E36" s="112" t="s">
        <v>9</v>
      </c>
      <c r="F36" s="112">
        <v>0.35199999999999998</v>
      </c>
      <c r="G36" s="112" t="s">
        <v>9</v>
      </c>
      <c r="H36" s="112" t="s">
        <v>9</v>
      </c>
      <c r="I36" s="112" t="s">
        <v>9</v>
      </c>
      <c r="J36" s="112" t="s">
        <v>9</v>
      </c>
      <c r="K36" s="114">
        <v>0.35199999999999998</v>
      </c>
      <c r="L36" s="147" t="s">
        <v>68</v>
      </c>
    </row>
    <row r="37" spans="1:12" ht="12.75" customHeight="1" x14ac:dyDescent="0.3">
      <c r="A37" s="398" t="s">
        <v>38</v>
      </c>
      <c r="B37" s="112">
        <v>8.7999999999999995E-2</v>
      </c>
      <c r="C37" s="112">
        <v>0.22857</v>
      </c>
      <c r="D37" s="112" t="s">
        <v>9</v>
      </c>
      <c r="E37" s="112" t="s">
        <v>9</v>
      </c>
      <c r="F37" s="112" t="s">
        <v>9</v>
      </c>
      <c r="G37" s="112" t="s">
        <v>9</v>
      </c>
      <c r="H37" s="112" t="s">
        <v>9</v>
      </c>
      <c r="I37" s="112" t="s">
        <v>9</v>
      </c>
      <c r="J37" s="112" t="s">
        <v>9</v>
      </c>
      <c r="K37" s="114">
        <v>0.31657000000000002</v>
      </c>
      <c r="L37" s="147" t="s">
        <v>68</v>
      </c>
    </row>
    <row r="38" spans="1:12" ht="12.75" customHeight="1" x14ac:dyDescent="0.3">
      <c r="A38" s="398" t="s">
        <v>133</v>
      </c>
      <c r="B38" s="112" t="s">
        <v>9</v>
      </c>
      <c r="C38" s="112" t="s">
        <v>9</v>
      </c>
      <c r="D38" s="112" t="s">
        <v>9</v>
      </c>
      <c r="E38" s="112" t="s">
        <v>9</v>
      </c>
      <c r="F38" s="112" t="s">
        <v>9</v>
      </c>
      <c r="G38" s="112" t="s">
        <v>9</v>
      </c>
      <c r="H38" s="112" t="s">
        <v>9</v>
      </c>
      <c r="I38" s="112">
        <v>0.56171300000000002</v>
      </c>
      <c r="J38" s="112" t="s">
        <v>9</v>
      </c>
      <c r="K38" s="114">
        <v>0.56171300000000002</v>
      </c>
      <c r="L38" s="147" t="s">
        <v>68</v>
      </c>
    </row>
    <row r="39" spans="1:12" ht="12.75" customHeight="1" x14ac:dyDescent="0.3">
      <c r="A39" s="398" t="s">
        <v>119</v>
      </c>
      <c r="B39" s="112" t="s">
        <v>9</v>
      </c>
      <c r="C39" s="112" t="s">
        <v>9</v>
      </c>
      <c r="D39" s="112" t="s">
        <v>9</v>
      </c>
      <c r="E39" s="112" t="s">
        <v>9</v>
      </c>
      <c r="F39" s="112" t="s">
        <v>9</v>
      </c>
      <c r="G39" s="112" t="s">
        <v>9</v>
      </c>
      <c r="H39" s="112">
        <v>1.2129116800000002</v>
      </c>
      <c r="I39" s="112" t="s">
        <v>9</v>
      </c>
      <c r="J39" s="112" t="s">
        <v>9</v>
      </c>
      <c r="K39" s="114">
        <v>1.2129116800000002</v>
      </c>
      <c r="L39" s="147" t="s">
        <v>68</v>
      </c>
    </row>
    <row r="40" spans="1:12" ht="12.75" customHeight="1" x14ac:dyDescent="0.3">
      <c r="A40" s="399" t="s">
        <v>69</v>
      </c>
      <c r="B40" s="112" t="s">
        <v>9</v>
      </c>
      <c r="C40" s="112" t="s">
        <v>9</v>
      </c>
      <c r="D40" s="112" t="s">
        <v>9</v>
      </c>
      <c r="E40" s="112" t="s">
        <v>9</v>
      </c>
      <c r="F40" s="112" t="s">
        <v>9</v>
      </c>
      <c r="G40" s="112" t="s">
        <v>9</v>
      </c>
      <c r="H40" s="112" t="s">
        <v>9</v>
      </c>
      <c r="I40" s="112" t="s">
        <v>9</v>
      </c>
      <c r="J40" s="113">
        <v>8.7999999999999995E-2</v>
      </c>
      <c r="K40" s="114">
        <v>8.7999999999999995E-2</v>
      </c>
      <c r="L40" s="147" t="s">
        <v>68</v>
      </c>
    </row>
    <row r="41" spans="1:12" ht="12.75" customHeight="1" x14ac:dyDescent="0.3">
      <c r="A41" s="399" t="s">
        <v>39</v>
      </c>
      <c r="B41" s="112" t="s">
        <v>9</v>
      </c>
      <c r="C41" s="112" t="s">
        <v>9</v>
      </c>
      <c r="D41" s="112" t="s">
        <v>9</v>
      </c>
      <c r="E41" s="112" t="s">
        <v>9</v>
      </c>
      <c r="F41" s="112" t="s">
        <v>9</v>
      </c>
      <c r="G41" s="112" t="s">
        <v>9</v>
      </c>
      <c r="H41" s="112" t="s">
        <v>9</v>
      </c>
      <c r="I41" s="112" t="s">
        <v>9</v>
      </c>
      <c r="J41" s="113">
        <v>0.35599999999999998</v>
      </c>
      <c r="K41" s="114">
        <v>0.35599999999999998</v>
      </c>
      <c r="L41" s="147" t="s">
        <v>68</v>
      </c>
    </row>
    <row r="42" spans="1:12" ht="6" customHeight="1" x14ac:dyDescent="0.25">
      <c r="A42" s="321"/>
      <c r="B42" s="118"/>
      <c r="C42" s="118"/>
      <c r="D42" s="118"/>
      <c r="E42" s="118"/>
      <c r="F42" s="118"/>
      <c r="G42" s="118"/>
      <c r="H42" s="118"/>
      <c r="I42" s="118"/>
      <c r="J42" s="118"/>
      <c r="K42" s="110"/>
      <c r="L42" s="122"/>
    </row>
    <row r="43" spans="1:12" ht="12.75" customHeight="1" x14ac:dyDescent="0.25">
      <c r="A43" s="397" t="s">
        <v>49</v>
      </c>
      <c r="B43" s="119">
        <f>SUM(B36:B41)</f>
        <v>8.7999999999999995E-2</v>
      </c>
      <c r="C43" s="119">
        <f t="shared" ref="C43:J43" si="1">SUM(C36:C41)</f>
        <v>0.22857</v>
      </c>
      <c r="D43" s="119" t="s">
        <v>9</v>
      </c>
      <c r="E43" s="119" t="s">
        <v>9</v>
      </c>
      <c r="F43" s="119">
        <v>0.35</v>
      </c>
      <c r="G43" s="119" t="s">
        <v>9</v>
      </c>
      <c r="H43" s="119">
        <f t="shared" si="1"/>
        <v>1.2129116800000002</v>
      </c>
      <c r="I43" s="119">
        <f t="shared" si="1"/>
        <v>0.56171300000000002</v>
      </c>
      <c r="J43" s="119">
        <f t="shared" si="1"/>
        <v>0.44399999999999995</v>
      </c>
      <c r="K43" s="120">
        <v>2.89</v>
      </c>
      <c r="L43" s="121" t="s">
        <v>68</v>
      </c>
    </row>
    <row r="44" spans="1:12" ht="6" customHeight="1" x14ac:dyDescent="0.25">
      <c r="A44" s="226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</row>
    <row r="45" spans="1:12" ht="12.75" customHeight="1" x14ac:dyDescent="0.25">
      <c r="A45" s="391" t="s">
        <v>7</v>
      </c>
      <c r="B45" s="392"/>
      <c r="C45" s="392"/>
      <c r="D45" s="392"/>
      <c r="E45" s="392"/>
      <c r="F45" s="392"/>
      <c r="G45" s="392"/>
      <c r="H45" s="392"/>
      <c r="I45" s="392"/>
      <c r="J45" s="393"/>
      <c r="K45" s="392"/>
      <c r="L45" s="394"/>
    </row>
    <row r="46" spans="1:12" ht="6" customHeight="1" x14ac:dyDescent="0.25">
      <c r="A46" s="287"/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</row>
    <row r="47" spans="1:12" ht="12.75" customHeight="1" x14ac:dyDescent="0.25">
      <c r="A47" s="389" t="s">
        <v>103</v>
      </c>
      <c r="B47" s="112" t="s">
        <v>9</v>
      </c>
      <c r="C47" s="112" t="s">
        <v>9</v>
      </c>
      <c r="D47" s="112" t="s">
        <v>9</v>
      </c>
      <c r="E47" s="112" t="s">
        <v>9</v>
      </c>
      <c r="F47" s="112" t="s">
        <v>9</v>
      </c>
      <c r="G47" s="112">
        <v>1.0417099999999999</v>
      </c>
      <c r="H47" s="112" t="s">
        <v>9</v>
      </c>
      <c r="I47" s="112" t="s">
        <v>9</v>
      </c>
      <c r="J47" s="112" t="s">
        <v>9</v>
      </c>
      <c r="K47" s="114">
        <v>1.0417099999999999</v>
      </c>
      <c r="L47" s="147" t="s">
        <v>68</v>
      </c>
    </row>
    <row r="48" spans="1:12" ht="6" customHeight="1" x14ac:dyDescent="0.25">
      <c r="A48" s="321"/>
      <c r="B48" s="118"/>
      <c r="C48" s="118"/>
      <c r="D48" s="118"/>
      <c r="E48" s="118"/>
      <c r="F48" s="118"/>
      <c r="G48" s="118"/>
      <c r="H48" s="118"/>
      <c r="I48" s="118"/>
      <c r="J48" s="118"/>
      <c r="K48" s="110"/>
      <c r="L48" s="122"/>
    </row>
    <row r="49" spans="1:12" ht="12.75" customHeight="1" x14ac:dyDescent="0.25">
      <c r="A49" s="397" t="s">
        <v>104</v>
      </c>
      <c r="B49" s="119" t="s">
        <v>9</v>
      </c>
      <c r="C49" s="119" t="s">
        <v>9</v>
      </c>
      <c r="D49" s="119" t="s">
        <v>9</v>
      </c>
      <c r="E49" s="119" t="s">
        <v>9</v>
      </c>
      <c r="F49" s="119" t="s">
        <v>9</v>
      </c>
      <c r="G49" s="119">
        <v>1.0417099999999999</v>
      </c>
      <c r="H49" s="119" t="s">
        <v>9</v>
      </c>
      <c r="I49" s="119" t="s">
        <v>9</v>
      </c>
      <c r="J49" s="119" t="s">
        <v>9</v>
      </c>
      <c r="K49" s="120">
        <v>1.0417099999999999</v>
      </c>
      <c r="L49" s="121" t="s">
        <v>68</v>
      </c>
    </row>
    <row r="50" spans="1:12" x14ac:dyDescent="0.25">
      <c r="A50" s="400"/>
      <c r="B50" s="400"/>
      <c r="C50" s="400"/>
      <c r="D50" s="400"/>
      <c r="E50" s="400"/>
      <c r="F50" s="400"/>
      <c r="G50" s="400"/>
      <c r="H50" s="400"/>
      <c r="I50" s="400"/>
      <c r="J50" s="400"/>
      <c r="K50" s="400"/>
      <c r="L50" s="400"/>
    </row>
    <row r="51" spans="1:12" x14ac:dyDescent="0.25">
      <c r="A51" s="325"/>
      <c r="B51" s="401"/>
      <c r="C51" s="401"/>
      <c r="D51" s="401"/>
      <c r="E51" s="401"/>
      <c r="F51" s="401"/>
      <c r="G51" s="401"/>
      <c r="H51" s="401"/>
      <c r="I51" s="401"/>
      <c r="J51" s="401"/>
      <c r="K51" s="319"/>
      <c r="L51" s="231"/>
    </row>
  </sheetData>
  <mergeCells count="9">
    <mergeCell ref="A50:L50"/>
    <mergeCell ref="A1:O1"/>
    <mergeCell ref="J5:J7"/>
    <mergeCell ref="D5:D7"/>
    <mergeCell ref="G5:G7"/>
    <mergeCell ref="H5:H7"/>
    <mergeCell ref="C5:C7"/>
    <mergeCell ref="I5:I7"/>
    <mergeCell ref="B3:J3"/>
  </mergeCells>
  <pageMargins left="0.7" right="0.7" top="0.75" bottom="0.75" header="0.3" footer="0.3"/>
  <pageSetup paperSize="9" scale="7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169"/>
  <sheetViews>
    <sheetView showGridLines="0" workbookViewId="0">
      <selection activeCell="G25" sqref="G1:M1048576"/>
    </sheetView>
  </sheetViews>
  <sheetFormatPr defaultColWidth="9.1796875" defaultRowHeight="12.75" customHeight="1" x14ac:dyDescent="0.25"/>
  <cols>
    <col min="1" max="1" width="27.7265625" style="161" customWidth="1"/>
    <col min="2" max="10" width="9.54296875" style="161" customWidth="1"/>
    <col min="11" max="11" width="9.54296875" style="351" customWidth="1"/>
    <col min="12" max="12" width="9.54296875" style="161" customWidth="1"/>
    <col min="13" max="18" width="9.1796875" style="161"/>
    <col min="19" max="19" width="11.7265625" style="161" customWidth="1"/>
    <col min="20" max="16384" width="9.1796875" style="161"/>
  </cols>
  <sheetData>
    <row r="1" spans="1:23" ht="15" customHeight="1" x14ac:dyDescent="0.25">
      <c r="A1" s="403" t="s">
        <v>156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293"/>
      <c r="M1" s="293"/>
      <c r="N1" s="293"/>
      <c r="O1" s="293"/>
      <c r="P1" s="293"/>
    </row>
    <row r="2" spans="1:23" ht="15" customHeight="1" x14ac:dyDescent="0.25">
      <c r="A2" s="403"/>
      <c r="B2" s="403"/>
      <c r="C2" s="403"/>
      <c r="D2" s="403"/>
      <c r="E2" s="403"/>
      <c r="F2" s="403"/>
      <c r="G2" s="403"/>
      <c r="H2" s="403"/>
      <c r="I2" s="403"/>
      <c r="J2" s="403"/>
      <c r="K2" s="403"/>
    </row>
    <row r="3" spans="1:23" ht="12.75" customHeight="1" x14ac:dyDescent="0.25">
      <c r="A3" s="404"/>
      <c r="B3" s="380" t="s">
        <v>89</v>
      </c>
      <c r="C3" s="381"/>
      <c r="D3" s="381"/>
      <c r="E3" s="381"/>
      <c r="F3" s="381"/>
      <c r="G3" s="381"/>
      <c r="H3" s="381"/>
      <c r="I3" s="381"/>
      <c r="J3" s="405"/>
      <c r="K3" s="405"/>
      <c r="L3" s="405"/>
    </row>
    <row r="4" spans="1:23" ht="6.75" customHeight="1" x14ac:dyDescent="0.2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31"/>
    </row>
    <row r="5" spans="1:23" ht="3.75" customHeight="1" x14ac:dyDescent="0.25">
      <c r="A5" s="406"/>
      <c r="B5" s="50"/>
      <c r="C5" s="50"/>
      <c r="D5" s="407" t="s">
        <v>110</v>
      </c>
      <c r="E5" s="50"/>
      <c r="F5" s="50"/>
      <c r="G5" s="50"/>
      <c r="H5" s="50"/>
      <c r="I5" s="407" t="s">
        <v>111</v>
      </c>
      <c r="J5" s="407" t="s">
        <v>141</v>
      </c>
      <c r="K5" s="407" t="s">
        <v>142</v>
      </c>
      <c r="L5" s="50"/>
      <c r="M5" s="408"/>
      <c r="N5" s="383"/>
    </row>
    <row r="6" spans="1:23" ht="12.75" customHeight="1" x14ac:dyDescent="0.25">
      <c r="A6" s="10"/>
      <c r="B6" s="50"/>
      <c r="C6" s="50"/>
      <c r="D6" s="386"/>
      <c r="E6" s="50"/>
      <c r="F6" s="50"/>
      <c r="G6" s="407" t="s">
        <v>113</v>
      </c>
      <c r="H6" s="407" t="s">
        <v>139</v>
      </c>
      <c r="I6" s="386"/>
      <c r="J6" s="386"/>
      <c r="K6" s="386"/>
      <c r="L6" s="407" t="s">
        <v>114</v>
      </c>
      <c r="M6" s="382" t="s">
        <v>4</v>
      </c>
      <c r="N6" s="383" t="s">
        <v>43</v>
      </c>
    </row>
    <row r="7" spans="1:23" ht="12.75" customHeight="1" x14ac:dyDescent="0.25">
      <c r="A7" s="409" t="s">
        <v>72</v>
      </c>
      <c r="B7" s="410"/>
      <c r="C7" s="407" t="s">
        <v>90</v>
      </c>
      <c r="D7" s="386"/>
      <c r="E7" s="50"/>
      <c r="F7" s="50"/>
      <c r="G7" s="407"/>
      <c r="H7" s="407"/>
      <c r="I7" s="386"/>
      <c r="J7" s="386"/>
      <c r="K7" s="386"/>
      <c r="L7" s="407"/>
      <c r="M7" s="382" t="s">
        <v>52</v>
      </c>
      <c r="N7" s="383" t="s">
        <v>53</v>
      </c>
    </row>
    <row r="8" spans="1:23" ht="12.75" customHeight="1" x14ac:dyDescent="0.25">
      <c r="A8" s="409"/>
      <c r="B8" s="50" t="s">
        <v>44</v>
      </c>
      <c r="C8" s="407"/>
      <c r="D8" s="386"/>
      <c r="E8" s="50" t="s">
        <v>46</v>
      </c>
      <c r="F8" s="50" t="s">
        <v>48</v>
      </c>
      <c r="G8" s="407"/>
      <c r="H8" s="407"/>
      <c r="I8" s="386"/>
      <c r="J8" s="386"/>
      <c r="K8" s="386"/>
      <c r="L8" s="407"/>
      <c r="M8" s="387" t="s">
        <v>73</v>
      </c>
      <c r="N8" s="383" t="s">
        <v>57</v>
      </c>
    </row>
    <row r="9" spans="1:23" ht="6" customHeight="1" x14ac:dyDescent="0.25">
      <c r="A9" s="226"/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306"/>
    </row>
    <row r="10" spans="1:23" ht="12.75" customHeight="1" x14ac:dyDescent="0.25">
      <c r="A10" s="283" t="s">
        <v>2</v>
      </c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06"/>
    </row>
    <row r="11" spans="1:23" ht="3.75" customHeight="1" x14ac:dyDescent="0.25">
      <c r="A11" s="287"/>
      <c r="B11" s="392"/>
      <c r="C11" s="392"/>
      <c r="D11" s="392"/>
      <c r="E11" s="392"/>
      <c r="F11" s="392"/>
      <c r="G11" s="392"/>
      <c r="H11" s="392"/>
      <c r="I11" s="392"/>
      <c r="J11" s="392"/>
      <c r="K11" s="392"/>
      <c r="L11" s="392"/>
      <c r="M11" s="392"/>
      <c r="N11" s="306"/>
    </row>
    <row r="12" spans="1:23" ht="12.75" customHeight="1" x14ac:dyDescent="0.25">
      <c r="A12" s="411" t="s">
        <v>27</v>
      </c>
      <c r="B12" s="113" t="s">
        <v>9</v>
      </c>
      <c r="C12" s="113">
        <v>0.27428399999999997</v>
      </c>
      <c r="D12" s="113">
        <v>2.3039855999999999</v>
      </c>
      <c r="E12" s="113">
        <v>0.76525600000000005</v>
      </c>
      <c r="F12" s="113" t="s">
        <v>9</v>
      </c>
      <c r="G12" s="113" t="s">
        <v>9</v>
      </c>
      <c r="H12" s="113" t="s">
        <v>9</v>
      </c>
      <c r="I12" s="113" t="s">
        <v>9</v>
      </c>
      <c r="J12" s="113" t="s">
        <v>9</v>
      </c>
      <c r="K12" s="113" t="s">
        <v>9</v>
      </c>
      <c r="L12" s="113" t="s">
        <v>9</v>
      </c>
      <c r="M12" s="149">
        <v>3.3435256</v>
      </c>
      <c r="N12" s="152">
        <v>0.8358814</v>
      </c>
    </row>
    <row r="13" spans="1:23" ht="12.75" customHeight="1" x14ac:dyDescent="0.25">
      <c r="A13" s="411" t="s">
        <v>28</v>
      </c>
      <c r="B13" s="113" t="s">
        <v>9</v>
      </c>
      <c r="C13" s="113">
        <v>0.83976799999999996</v>
      </c>
      <c r="D13" s="113">
        <v>0.51199680000000003</v>
      </c>
      <c r="E13" s="113" t="s">
        <v>9</v>
      </c>
      <c r="F13" s="113" t="s">
        <v>9</v>
      </c>
      <c r="G13" s="113" t="s">
        <v>9</v>
      </c>
      <c r="H13" s="113" t="s">
        <v>9</v>
      </c>
      <c r="I13" s="113" t="s">
        <v>9</v>
      </c>
      <c r="J13" s="113" t="s">
        <v>9</v>
      </c>
      <c r="K13" s="113" t="s">
        <v>9</v>
      </c>
      <c r="L13" s="113" t="s">
        <v>9</v>
      </c>
      <c r="M13" s="149">
        <v>1.3517648</v>
      </c>
      <c r="N13" s="152">
        <v>0.78519647240000001</v>
      </c>
    </row>
    <row r="14" spans="1:23" ht="12.75" customHeight="1" x14ac:dyDescent="0.25">
      <c r="A14" s="411" t="s">
        <v>35</v>
      </c>
      <c r="B14" s="113" t="s">
        <v>9</v>
      </c>
      <c r="C14" s="113" t="s">
        <v>9</v>
      </c>
      <c r="D14" s="113">
        <v>0.25599840000000001</v>
      </c>
      <c r="E14" s="113">
        <v>7.3142399999999996E-2</v>
      </c>
      <c r="F14" s="113" t="s">
        <v>9</v>
      </c>
      <c r="G14" s="113" t="s">
        <v>9</v>
      </c>
      <c r="H14" s="113" t="s">
        <v>9</v>
      </c>
      <c r="I14" s="113" t="s">
        <v>9</v>
      </c>
      <c r="J14" s="113" t="s">
        <v>9</v>
      </c>
      <c r="K14" s="113" t="s">
        <v>9</v>
      </c>
      <c r="L14" s="113" t="s">
        <v>9</v>
      </c>
      <c r="M14" s="149">
        <v>0.32914080000000001</v>
      </c>
      <c r="N14" s="152">
        <v>0.20571300000000001</v>
      </c>
      <c r="P14" s="412"/>
      <c r="Q14" s="412"/>
      <c r="R14" s="412"/>
      <c r="S14" s="412"/>
      <c r="T14" s="412"/>
      <c r="U14" s="412"/>
      <c r="V14" s="412"/>
      <c r="W14" s="412"/>
    </row>
    <row r="15" spans="1:23" ht="12.5" customHeight="1" x14ac:dyDescent="0.25">
      <c r="A15" s="411" t="s">
        <v>127</v>
      </c>
      <c r="B15" s="113" t="s">
        <v>9</v>
      </c>
      <c r="C15" s="113" t="s">
        <v>9</v>
      </c>
      <c r="D15" s="113">
        <v>0.27428399999999997</v>
      </c>
      <c r="E15" s="113" t="s">
        <v>9</v>
      </c>
      <c r="F15" s="113" t="s">
        <v>9</v>
      </c>
      <c r="G15" s="113" t="s">
        <v>9</v>
      </c>
      <c r="H15" s="113" t="s">
        <v>9</v>
      </c>
      <c r="I15" s="113" t="s">
        <v>9</v>
      </c>
      <c r="J15" s="113" t="s">
        <v>9</v>
      </c>
      <c r="K15" s="113" t="s">
        <v>9</v>
      </c>
      <c r="L15" s="113" t="s">
        <v>9</v>
      </c>
      <c r="M15" s="149">
        <v>0.27428399999999997</v>
      </c>
      <c r="N15" s="152">
        <v>0.13714199999999999</v>
      </c>
      <c r="P15" s="412"/>
      <c r="Q15" s="412"/>
      <c r="R15" s="413"/>
      <c r="S15" s="412"/>
      <c r="T15" s="412"/>
      <c r="U15" s="412"/>
      <c r="V15" s="412"/>
      <c r="W15" s="412"/>
    </row>
    <row r="16" spans="1:23" ht="12.5" customHeight="1" x14ac:dyDescent="0.25">
      <c r="A16" s="411" t="s">
        <v>99</v>
      </c>
      <c r="B16" s="113" t="s">
        <v>9</v>
      </c>
      <c r="C16" s="113" t="s">
        <v>9</v>
      </c>
      <c r="D16" s="113">
        <v>0.87770879999999996</v>
      </c>
      <c r="E16" s="113" t="s">
        <v>9</v>
      </c>
      <c r="F16" s="113" t="s">
        <v>9</v>
      </c>
      <c r="G16" s="113" t="s">
        <v>9</v>
      </c>
      <c r="H16" s="113" t="s">
        <v>9</v>
      </c>
      <c r="I16" s="113" t="s">
        <v>9</v>
      </c>
      <c r="J16" s="113" t="s">
        <v>9</v>
      </c>
      <c r="K16" s="113" t="s">
        <v>9</v>
      </c>
      <c r="L16" s="113" t="s">
        <v>9</v>
      </c>
      <c r="M16" s="149">
        <v>0.87770879999999996</v>
      </c>
      <c r="N16" s="152">
        <v>0.52662527999999997</v>
      </c>
      <c r="P16" s="414"/>
      <c r="Q16" s="414"/>
      <c r="R16" s="351"/>
      <c r="S16" s="414"/>
      <c r="T16" s="414"/>
      <c r="U16" s="414"/>
      <c r="V16" s="414"/>
      <c r="W16" s="414"/>
    </row>
    <row r="17" spans="1:14" ht="12.75" customHeight="1" x14ac:dyDescent="0.25">
      <c r="A17" s="411" t="s">
        <v>100</v>
      </c>
      <c r="B17" s="113" t="s">
        <v>9</v>
      </c>
      <c r="C17" s="113" t="s">
        <v>9</v>
      </c>
      <c r="D17" s="113">
        <v>1.0239936000000001</v>
      </c>
      <c r="E17" s="113">
        <v>7.3142399999999996E-2</v>
      </c>
      <c r="F17" s="113" t="s">
        <v>9</v>
      </c>
      <c r="G17" s="113" t="s">
        <v>9</v>
      </c>
      <c r="H17" s="113" t="s">
        <v>9</v>
      </c>
      <c r="I17" s="113" t="s">
        <v>9</v>
      </c>
      <c r="J17" s="113" t="s">
        <v>9</v>
      </c>
      <c r="K17" s="113" t="s">
        <v>9</v>
      </c>
      <c r="L17" s="113" t="s">
        <v>9</v>
      </c>
      <c r="M17" s="149">
        <v>1.0971360000000001</v>
      </c>
      <c r="N17" s="152">
        <v>0.43885439999999998</v>
      </c>
    </row>
    <row r="18" spans="1:14" ht="12.75" customHeight="1" x14ac:dyDescent="0.25">
      <c r="A18" s="411" t="s">
        <v>128</v>
      </c>
      <c r="B18" s="113" t="s">
        <v>9</v>
      </c>
      <c r="C18" s="113" t="s">
        <v>9</v>
      </c>
      <c r="D18" s="113" t="s">
        <v>9</v>
      </c>
      <c r="E18" s="113" t="s">
        <v>9</v>
      </c>
      <c r="F18" s="113" t="s">
        <v>9</v>
      </c>
      <c r="G18" s="113" t="s">
        <v>9</v>
      </c>
      <c r="H18" s="113" t="s">
        <v>9</v>
      </c>
      <c r="I18" s="113" t="s">
        <v>9</v>
      </c>
      <c r="J18" s="113" t="s">
        <v>9</v>
      </c>
      <c r="K18" s="113" t="s">
        <v>9</v>
      </c>
      <c r="L18" s="113" t="s">
        <v>9</v>
      </c>
      <c r="M18" s="149">
        <v>0.29120000000000001</v>
      </c>
      <c r="N18" s="152">
        <v>8.8910000000000003E-2</v>
      </c>
    </row>
    <row r="19" spans="1:14" ht="12.75" customHeight="1" x14ac:dyDescent="0.25">
      <c r="A19" s="411" t="s">
        <v>30</v>
      </c>
      <c r="B19" s="113">
        <v>0.29120000000000001</v>
      </c>
      <c r="C19" s="113">
        <v>0.29120000000000001</v>
      </c>
      <c r="D19" s="113" t="s">
        <v>9</v>
      </c>
      <c r="E19" s="113" t="s">
        <v>9</v>
      </c>
      <c r="F19" s="113" t="s">
        <v>9</v>
      </c>
      <c r="G19" s="113" t="s">
        <v>9</v>
      </c>
      <c r="H19" s="113" t="s">
        <v>9</v>
      </c>
      <c r="I19" s="113" t="s">
        <v>9</v>
      </c>
      <c r="J19" s="113" t="s">
        <v>9</v>
      </c>
      <c r="K19" s="113" t="s">
        <v>9</v>
      </c>
      <c r="L19" s="113" t="s">
        <v>9</v>
      </c>
      <c r="M19" s="149">
        <v>0.29120000000000001</v>
      </c>
      <c r="N19" s="152">
        <v>1.7472000000000001E-2</v>
      </c>
    </row>
    <row r="20" spans="1:14" ht="12.75" customHeight="1" x14ac:dyDescent="0.25">
      <c r="A20" s="411" t="s">
        <v>86</v>
      </c>
      <c r="B20" s="113" t="s">
        <v>9</v>
      </c>
      <c r="C20" s="113" t="s">
        <v>9</v>
      </c>
      <c r="D20" s="113">
        <v>1.0605647999999999</v>
      </c>
      <c r="E20" s="113" t="s">
        <v>9</v>
      </c>
      <c r="F20" s="113" t="s">
        <v>9</v>
      </c>
      <c r="G20" s="113" t="s">
        <v>9</v>
      </c>
      <c r="H20" s="113" t="s">
        <v>9</v>
      </c>
      <c r="I20" s="113" t="s">
        <v>9</v>
      </c>
      <c r="J20" s="113" t="s">
        <v>9</v>
      </c>
      <c r="K20" s="113" t="s">
        <v>9</v>
      </c>
      <c r="L20" s="113" t="s">
        <v>9</v>
      </c>
      <c r="M20" s="149">
        <v>1.0605647999999999</v>
      </c>
      <c r="N20" s="152">
        <v>5.3028239999999997E-2</v>
      </c>
    </row>
    <row r="21" spans="1:14" ht="12.75" customHeight="1" x14ac:dyDescent="0.25">
      <c r="A21" s="411" t="s">
        <v>31</v>
      </c>
      <c r="B21" s="113" t="s">
        <v>9</v>
      </c>
      <c r="C21" s="113" t="s">
        <v>9</v>
      </c>
      <c r="D21" s="113">
        <v>0.14628479999999999</v>
      </c>
      <c r="E21" s="113" t="s">
        <v>9</v>
      </c>
      <c r="F21" s="113" t="s">
        <v>9</v>
      </c>
      <c r="G21" s="113" t="s">
        <v>9</v>
      </c>
      <c r="H21" s="113" t="s">
        <v>9</v>
      </c>
      <c r="I21" s="113" t="s">
        <v>9</v>
      </c>
      <c r="J21" s="113" t="s">
        <v>9</v>
      </c>
      <c r="K21" s="113" t="s">
        <v>9</v>
      </c>
      <c r="L21" s="113" t="s">
        <v>9</v>
      </c>
      <c r="M21" s="149">
        <v>0.32914080000000001</v>
      </c>
      <c r="N21" s="152">
        <v>0.26331263999999999</v>
      </c>
    </row>
    <row r="22" spans="1:14" ht="12.75" customHeight="1" x14ac:dyDescent="0.25">
      <c r="A22" s="411" t="s">
        <v>36</v>
      </c>
      <c r="B22" s="113">
        <v>0.18285599999999999</v>
      </c>
      <c r="C22" s="113" t="s">
        <v>9</v>
      </c>
      <c r="D22" s="113" t="s">
        <v>9</v>
      </c>
      <c r="E22" s="113">
        <v>0.29120000000000001</v>
      </c>
      <c r="F22" s="113" t="s">
        <v>9</v>
      </c>
      <c r="G22" s="113" t="s">
        <v>9</v>
      </c>
      <c r="H22" s="113" t="s">
        <v>9</v>
      </c>
      <c r="I22" s="113" t="s">
        <v>9</v>
      </c>
      <c r="J22" s="113" t="s">
        <v>9</v>
      </c>
      <c r="K22" s="113" t="s">
        <v>9</v>
      </c>
      <c r="L22" s="113" t="s">
        <v>9</v>
      </c>
      <c r="M22" s="149">
        <v>0.29120000000000001</v>
      </c>
      <c r="N22" s="152">
        <v>1.1648000000000001</v>
      </c>
    </row>
    <row r="23" spans="1:14" ht="6" customHeight="1" x14ac:dyDescent="0.25">
      <c r="A23" s="235"/>
      <c r="B23" s="123"/>
      <c r="C23" s="78"/>
      <c r="D23" s="78"/>
      <c r="E23" s="123" t="s">
        <v>9</v>
      </c>
      <c r="F23" s="123"/>
      <c r="G23" s="123"/>
      <c r="H23" s="123"/>
      <c r="I23" s="123"/>
      <c r="J23" s="123"/>
      <c r="K23" s="123"/>
      <c r="L23" s="123"/>
      <c r="M23" s="123"/>
      <c r="N23" s="124"/>
    </row>
    <row r="24" spans="1:14" ht="12.75" customHeight="1" x14ac:dyDescent="0.25">
      <c r="A24" s="415" t="s">
        <v>32</v>
      </c>
      <c r="B24" s="153">
        <v>0.47405600000000003</v>
      </c>
      <c r="C24" s="153">
        <v>1.4052519999999999</v>
      </c>
      <c r="D24" s="153">
        <v>6.4548167999999997</v>
      </c>
      <c r="E24" s="153">
        <v>1.2027407999999999</v>
      </c>
      <c r="F24" s="153" t="s">
        <v>9</v>
      </c>
      <c r="G24" s="153" t="s">
        <v>9</v>
      </c>
      <c r="H24" s="153" t="s">
        <v>9</v>
      </c>
      <c r="I24" s="153" t="s">
        <v>9</v>
      </c>
      <c r="J24" s="153" t="s">
        <v>9</v>
      </c>
      <c r="K24" s="153" t="s">
        <v>9</v>
      </c>
      <c r="L24" s="153" t="s">
        <v>9</v>
      </c>
      <c r="M24" s="154">
        <v>9.5368656000000023</v>
      </c>
      <c r="N24" s="155">
        <v>4.5169354323999995</v>
      </c>
    </row>
    <row r="25" spans="1:14" ht="6" customHeight="1" x14ac:dyDescent="0.25">
      <c r="A25" s="235"/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402"/>
    </row>
    <row r="26" spans="1:14" ht="15" customHeight="1" x14ac:dyDescent="0.25">
      <c r="A26" s="283" t="s">
        <v>80</v>
      </c>
      <c r="B26" s="392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392"/>
      <c r="N26" s="402"/>
    </row>
    <row r="27" spans="1:14" ht="3.75" customHeight="1" x14ac:dyDescent="0.25">
      <c r="A27" s="287"/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402"/>
    </row>
    <row r="28" spans="1:14" ht="12.75" customHeight="1" x14ac:dyDescent="0.25">
      <c r="A28" s="416" t="s">
        <v>129</v>
      </c>
      <c r="B28" s="55" t="s">
        <v>9</v>
      </c>
      <c r="C28" s="55" t="s">
        <v>9</v>
      </c>
      <c r="D28" s="55" t="s">
        <v>9</v>
      </c>
      <c r="E28" s="55" t="s">
        <v>9</v>
      </c>
      <c r="F28" s="55" t="s">
        <v>9</v>
      </c>
      <c r="G28" s="55">
        <v>0.82285199999999992</v>
      </c>
      <c r="H28" s="55" t="s">
        <v>9</v>
      </c>
      <c r="I28" s="55" t="s">
        <v>9</v>
      </c>
      <c r="J28" s="55" t="s">
        <v>9</v>
      </c>
      <c r="K28" s="55" t="s">
        <v>9</v>
      </c>
      <c r="L28" s="55" t="s">
        <v>9</v>
      </c>
      <c r="M28" s="56">
        <v>0.82285199999999992</v>
      </c>
      <c r="N28" s="150">
        <v>2.9622671999999994E-3</v>
      </c>
    </row>
    <row r="29" spans="1:14" ht="12.75" customHeight="1" x14ac:dyDescent="0.25">
      <c r="A29" s="416" t="s">
        <v>130</v>
      </c>
      <c r="B29" s="55" t="s">
        <v>9</v>
      </c>
      <c r="C29" s="55" t="s">
        <v>9</v>
      </c>
      <c r="D29" s="55" t="s">
        <v>9</v>
      </c>
      <c r="E29" s="55" t="s">
        <v>9</v>
      </c>
      <c r="F29" s="55" t="s">
        <v>9</v>
      </c>
      <c r="G29" s="55">
        <v>0.27428399999999997</v>
      </c>
      <c r="H29" s="55" t="s">
        <v>9</v>
      </c>
      <c r="I29" s="55" t="s">
        <v>9</v>
      </c>
      <c r="J29" s="55" t="s">
        <v>9</v>
      </c>
      <c r="K29" s="55" t="s">
        <v>9</v>
      </c>
      <c r="L29" s="55" t="s">
        <v>9</v>
      </c>
      <c r="M29" s="56">
        <v>0.27428399999999997</v>
      </c>
      <c r="N29" s="150">
        <v>1.3160146320000001</v>
      </c>
    </row>
    <row r="30" spans="1:14" ht="12.75" customHeight="1" x14ac:dyDescent="0.25">
      <c r="A30" s="417" t="s">
        <v>84</v>
      </c>
      <c r="B30" s="57" t="s">
        <v>9</v>
      </c>
      <c r="C30" s="57" t="s">
        <v>9</v>
      </c>
      <c r="D30" s="55" t="s">
        <v>9</v>
      </c>
      <c r="E30" s="57" t="s">
        <v>9</v>
      </c>
      <c r="F30" s="57">
        <v>0.29120000000000001</v>
      </c>
      <c r="G30" s="57" t="s">
        <v>9</v>
      </c>
      <c r="H30" s="55" t="s">
        <v>9</v>
      </c>
      <c r="I30" s="55" t="s">
        <v>9</v>
      </c>
      <c r="J30" s="55" t="s">
        <v>9</v>
      </c>
      <c r="K30" s="55" t="s">
        <v>9</v>
      </c>
      <c r="L30" s="55" t="s">
        <v>9</v>
      </c>
      <c r="M30" s="56">
        <v>0.29120000000000001</v>
      </c>
      <c r="N30" s="151">
        <v>2.0965999999999999E-2</v>
      </c>
    </row>
    <row r="31" spans="1:14" ht="12.75" customHeight="1" x14ac:dyDescent="0.25">
      <c r="A31" s="417" t="s">
        <v>115</v>
      </c>
      <c r="B31" s="57" t="s">
        <v>9</v>
      </c>
      <c r="C31" s="57" t="s">
        <v>9</v>
      </c>
      <c r="D31" s="55" t="s">
        <v>9</v>
      </c>
      <c r="E31" s="57" t="s">
        <v>9</v>
      </c>
      <c r="F31" s="57" t="s">
        <v>9</v>
      </c>
      <c r="G31" s="57">
        <v>0.25599840000000001</v>
      </c>
      <c r="H31" s="55" t="s">
        <v>9</v>
      </c>
      <c r="I31" s="55" t="s">
        <v>9</v>
      </c>
      <c r="J31" s="55" t="s">
        <v>9</v>
      </c>
      <c r="K31" s="55" t="s">
        <v>9</v>
      </c>
      <c r="L31" s="55" t="s">
        <v>9</v>
      </c>
      <c r="M31" s="56">
        <v>0.25599840000000001</v>
      </c>
      <c r="N31" s="151">
        <v>3.6863769599999999E-2</v>
      </c>
    </row>
    <row r="32" spans="1:14" ht="12.75" customHeight="1" x14ac:dyDescent="0.25">
      <c r="A32" s="417" t="s">
        <v>131</v>
      </c>
      <c r="B32" s="57" t="s">
        <v>9</v>
      </c>
      <c r="C32" s="57" t="s">
        <v>9</v>
      </c>
      <c r="D32" s="55" t="s">
        <v>9</v>
      </c>
      <c r="E32" s="57" t="s">
        <v>9</v>
      </c>
      <c r="F32" s="57">
        <v>0.95085120000000001</v>
      </c>
      <c r="G32" s="57" t="s">
        <v>9</v>
      </c>
      <c r="H32" s="55" t="s">
        <v>9</v>
      </c>
      <c r="I32" s="55" t="s">
        <v>9</v>
      </c>
      <c r="J32" s="55" t="s">
        <v>9</v>
      </c>
      <c r="K32" s="55" t="s">
        <v>9</v>
      </c>
      <c r="L32" s="55" t="s">
        <v>9</v>
      </c>
      <c r="M32" s="56">
        <v>0.95085120000000001</v>
      </c>
      <c r="N32" s="151">
        <v>9.5085119999999995E-2</v>
      </c>
    </row>
    <row r="33" spans="1:14" ht="6" customHeight="1" x14ac:dyDescent="0.25">
      <c r="A33" s="321"/>
      <c r="B33" s="52"/>
      <c r="C33" s="52"/>
      <c r="D33" s="52"/>
      <c r="E33" s="53"/>
      <c r="F33" s="53"/>
      <c r="G33" s="53"/>
      <c r="H33" s="53"/>
      <c r="I33" s="53"/>
      <c r="J33" s="53"/>
      <c r="K33" s="53"/>
      <c r="L33" s="53"/>
      <c r="M33" s="53"/>
      <c r="N33" s="72"/>
    </row>
    <row r="34" spans="1:14" ht="12.75" customHeight="1" x14ac:dyDescent="0.25">
      <c r="A34" s="415" t="s">
        <v>82</v>
      </c>
      <c r="B34" s="129" t="s">
        <v>9</v>
      </c>
      <c r="C34" s="129" t="s">
        <v>9</v>
      </c>
      <c r="D34" s="129" t="s">
        <v>9</v>
      </c>
      <c r="E34" s="129" t="s">
        <v>9</v>
      </c>
      <c r="F34" s="129">
        <v>1.24</v>
      </c>
      <c r="G34" s="129">
        <v>1.35</v>
      </c>
      <c r="H34" s="129" t="s">
        <v>9</v>
      </c>
      <c r="I34" s="129" t="s">
        <v>9</v>
      </c>
      <c r="J34" s="129" t="s">
        <v>9</v>
      </c>
      <c r="K34" s="129" t="s">
        <v>9</v>
      </c>
      <c r="L34" s="129" t="s">
        <v>9</v>
      </c>
      <c r="M34" s="130">
        <v>2.5951856000000002</v>
      </c>
      <c r="N34" s="157">
        <v>1.4718917888000003</v>
      </c>
    </row>
    <row r="35" spans="1:14" ht="6" customHeight="1" x14ac:dyDescent="0.25">
      <c r="A35" s="379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70"/>
    </row>
    <row r="36" spans="1:14" ht="15" customHeight="1" x14ac:dyDescent="0.25">
      <c r="A36" s="283" t="s">
        <v>6</v>
      </c>
      <c r="B36" s="392"/>
      <c r="C36" s="392"/>
      <c r="D36" s="392"/>
      <c r="E36" s="392"/>
      <c r="F36" s="392"/>
      <c r="G36" s="392"/>
      <c r="H36" s="392"/>
      <c r="I36" s="392"/>
      <c r="J36" s="392"/>
      <c r="K36" s="392"/>
      <c r="L36" s="392"/>
      <c r="M36" s="392"/>
      <c r="N36" s="418"/>
    </row>
    <row r="37" spans="1:14" ht="3.75" customHeight="1" x14ac:dyDescent="0.25">
      <c r="A37" s="287"/>
      <c r="B37" s="39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18"/>
    </row>
    <row r="38" spans="1:14" ht="12.75" customHeight="1" x14ac:dyDescent="0.3">
      <c r="A38" s="419" t="s">
        <v>38</v>
      </c>
      <c r="B38" s="55">
        <v>1.6457039999999998</v>
      </c>
      <c r="C38" s="55">
        <v>0.54856799999999994</v>
      </c>
      <c r="D38" s="55" t="s">
        <v>9</v>
      </c>
      <c r="E38" s="55" t="s">
        <v>9</v>
      </c>
      <c r="F38" s="55" t="s">
        <v>9</v>
      </c>
      <c r="G38" s="55" t="s">
        <v>9</v>
      </c>
      <c r="H38" s="55" t="s">
        <v>9</v>
      </c>
      <c r="I38" s="55" t="s">
        <v>9</v>
      </c>
      <c r="J38" s="55" t="s">
        <v>9</v>
      </c>
      <c r="K38" s="55" t="s">
        <v>9</v>
      </c>
      <c r="L38" s="55" t="s">
        <v>9</v>
      </c>
      <c r="M38" s="56">
        <v>2.1942719999999998</v>
      </c>
      <c r="N38" s="175" t="s">
        <v>68</v>
      </c>
    </row>
    <row r="39" spans="1:14" ht="12.75" customHeight="1" x14ac:dyDescent="0.3">
      <c r="A39" s="419" t="s">
        <v>132</v>
      </c>
      <c r="B39" s="156" t="s">
        <v>9</v>
      </c>
      <c r="C39" s="156" t="s">
        <v>9</v>
      </c>
      <c r="D39" s="156" t="s">
        <v>9</v>
      </c>
      <c r="E39" s="156" t="s">
        <v>9</v>
      </c>
      <c r="F39" s="156" t="s">
        <v>9</v>
      </c>
      <c r="G39" s="55" t="s">
        <v>9</v>
      </c>
      <c r="H39" s="55" t="s">
        <v>9</v>
      </c>
      <c r="I39" s="55">
        <v>0.82285199999999992</v>
      </c>
      <c r="J39" s="55" t="s">
        <v>9</v>
      </c>
      <c r="K39" s="55" t="s">
        <v>9</v>
      </c>
      <c r="L39" s="55" t="s">
        <v>9</v>
      </c>
      <c r="M39" s="56">
        <v>0.82285199999999992</v>
      </c>
      <c r="N39" s="175" t="s">
        <v>68</v>
      </c>
    </row>
    <row r="40" spans="1:14" ht="12.75" customHeight="1" x14ac:dyDescent="0.3">
      <c r="A40" s="419" t="s">
        <v>133</v>
      </c>
      <c r="B40" s="156" t="s">
        <v>9</v>
      </c>
      <c r="C40" s="156" t="s">
        <v>9</v>
      </c>
      <c r="D40" s="156" t="s">
        <v>9</v>
      </c>
      <c r="E40" s="156" t="s">
        <v>9</v>
      </c>
      <c r="F40" s="156" t="s">
        <v>9</v>
      </c>
      <c r="G40" s="55" t="s">
        <v>9</v>
      </c>
      <c r="H40" s="55">
        <v>0.29120000000000001</v>
      </c>
      <c r="I40" s="55" t="s">
        <v>9</v>
      </c>
      <c r="J40" s="55" t="s">
        <v>9</v>
      </c>
      <c r="K40" s="55" t="s">
        <v>9</v>
      </c>
      <c r="L40" s="55" t="s">
        <v>9</v>
      </c>
      <c r="M40" s="56">
        <v>0.29120000000000001</v>
      </c>
      <c r="N40" s="175" t="s">
        <v>68</v>
      </c>
    </row>
    <row r="41" spans="1:14" ht="12.75" customHeight="1" x14ac:dyDescent="0.3">
      <c r="A41" s="419" t="s">
        <v>119</v>
      </c>
      <c r="B41" s="156" t="s">
        <v>9</v>
      </c>
      <c r="C41" s="156" t="s">
        <v>9</v>
      </c>
      <c r="D41" s="156" t="s">
        <v>9</v>
      </c>
      <c r="E41" s="156" t="s">
        <v>9</v>
      </c>
      <c r="F41" s="156" t="s">
        <v>9</v>
      </c>
      <c r="G41" s="55">
        <v>0.29120000000000001</v>
      </c>
      <c r="H41" s="55" t="s">
        <v>9</v>
      </c>
      <c r="I41" s="55" t="s">
        <v>9</v>
      </c>
      <c r="J41" s="55" t="s">
        <v>9</v>
      </c>
      <c r="K41" s="55" t="s">
        <v>9</v>
      </c>
      <c r="L41" s="55" t="s">
        <v>9</v>
      </c>
      <c r="M41" s="56">
        <v>0.29120000000000001</v>
      </c>
      <c r="N41" s="175" t="s">
        <v>68</v>
      </c>
    </row>
    <row r="42" spans="1:14" ht="12.75" customHeight="1" x14ac:dyDescent="0.3">
      <c r="A42" s="419" t="s">
        <v>39</v>
      </c>
      <c r="B42" s="156" t="s">
        <v>9</v>
      </c>
      <c r="C42" s="156" t="s">
        <v>9</v>
      </c>
      <c r="D42" s="156" t="s">
        <v>9</v>
      </c>
      <c r="E42" s="156" t="s">
        <v>9</v>
      </c>
      <c r="F42" s="156" t="s">
        <v>9</v>
      </c>
      <c r="G42" s="55" t="s">
        <v>9</v>
      </c>
      <c r="H42" s="55" t="s">
        <v>9</v>
      </c>
      <c r="I42" s="55">
        <v>1.114052</v>
      </c>
      <c r="J42" s="55" t="s">
        <v>9</v>
      </c>
      <c r="K42" s="55" t="s">
        <v>9</v>
      </c>
      <c r="L42" s="55" t="s">
        <v>9</v>
      </c>
      <c r="M42" s="56">
        <v>1.114052</v>
      </c>
      <c r="N42" s="175" t="s">
        <v>68</v>
      </c>
    </row>
    <row r="43" spans="1:14" ht="6" customHeight="1" x14ac:dyDescent="0.25">
      <c r="A43" s="235"/>
      <c r="B43" s="52"/>
      <c r="C43" s="7"/>
      <c r="D43" s="7"/>
      <c r="E43" s="52"/>
      <c r="F43" s="52"/>
      <c r="G43" s="52"/>
      <c r="H43" s="52"/>
      <c r="I43" s="52"/>
      <c r="J43" s="52"/>
      <c r="K43" s="52"/>
      <c r="L43" s="52"/>
      <c r="M43" s="52"/>
      <c r="N43" s="420"/>
    </row>
    <row r="44" spans="1:14" ht="12.75" customHeight="1" x14ac:dyDescent="0.25">
      <c r="A44" s="227" t="s">
        <v>49</v>
      </c>
      <c r="B44" s="59">
        <v>1.6457039999999998</v>
      </c>
      <c r="C44" s="59">
        <v>0.54856799999999994</v>
      </c>
      <c r="D44" s="59" t="s">
        <v>9</v>
      </c>
      <c r="E44" s="59" t="s">
        <v>9</v>
      </c>
      <c r="F44" s="59" t="s">
        <v>9</v>
      </c>
      <c r="G44" s="59">
        <v>0.29120000000000001</v>
      </c>
      <c r="H44" s="59">
        <v>0.28999999999999998</v>
      </c>
      <c r="I44" s="59">
        <v>1.94</v>
      </c>
      <c r="J44" s="59" t="s">
        <v>9</v>
      </c>
      <c r="K44" s="59" t="s">
        <v>9</v>
      </c>
      <c r="L44" s="59" t="s">
        <v>9</v>
      </c>
      <c r="M44" s="60">
        <v>2.6345239500000002</v>
      </c>
      <c r="N44" s="176" t="s">
        <v>68</v>
      </c>
    </row>
    <row r="45" spans="1:14" ht="6" customHeight="1" x14ac:dyDescent="0.25">
      <c r="A45" s="42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4"/>
    </row>
    <row r="46" spans="1:14" ht="15" customHeight="1" x14ac:dyDescent="0.25">
      <c r="A46" s="283" t="s">
        <v>3</v>
      </c>
      <c r="B46" s="392"/>
      <c r="C46" s="392"/>
      <c r="D46" s="392"/>
      <c r="E46" s="392"/>
      <c r="F46" s="392"/>
      <c r="G46" s="392"/>
      <c r="H46" s="392"/>
      <c r="I46" s="392"/>
      <c r="J46" s="392"/>
      <c r="K46" s="392"/>
      <c r="L46" s="392"/>
      <c r="M46" s="392"/>
      <c r="N46" s="418"/>
    </row>
    <row r="47" spans="1:14" ht="3.75" customHeight="1" x14ac:dyDescent="0.25">
      <c r="A47" s="287"/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418"/>
    </row>
    <row r="48" spans="1:14" ht="12.75" customHeight="1" x14ac:dyDescent="0.25">
      <c r="A48" s="422" t="s">
        <v>87</v>
      </c>
      <c r="B48" s="57"/>
      <c r="C48" s="57"/>
      <c r="D48" s="57"/>
      <c r="E48" s="57"/>
      <c r="F48" s="57"/>
      <c r="G48" s="57" t="s">
        <v>9</v>
      </c>
      <c r="H48" s="57" t="s">
        <v>9</v>
      </c>
      <c r="I48" s="57" t="s">
        <v>9</v>
      </c>
      <c r="J48" s="57">
        <v>0.231198555</v>
      </c>
      <c r="K48" s="57" t="s">
        <v>9</v>
      </c>
      <c r="L48" s="57" t="s">
        <v>9</v>
      </c>
      <c r="M48" s="58">
        <v>0.231198555</v>
      </c>
      <c r="N48" s="163">
        <v>0.52019789159999996</v>
      </c>
    </row>
    <row r="49" spans="1:14" ht="6" customHeight="1" x14ac:dyDescent="0.25">
      <c r="A49" s="235"/>
      <c r="B49" s="52"/>
      <c r="C49" s="7"/>
      <c r="D49" s="7"/>
      <c r="E49" s="52"/>
      <c r="F49" s="52"/>
      <c r="G49" s="52"/>
      <c r="H49" s="52"/>
      <c r="I49" s="52"/>
      <c r="J49" s="52"/>
      <c r="K49" s="52"/>
      <c r="L49" s="52"/>
      <c r="M49" s="52"/>
      <c r="N49" s="420"/>
    </row>
    <row r="50" spans="1:14" ht="12.75" customHeight="1" x14ac:dyDescent="0.25">
      <c r="A50" s="423" t="s">
        <v>34</v>
      </c>
      <c r="B50" s="158"/>
      <c r="C50" s="158"/>
      <c r="D50" s="158"/>
      <c r="E50" s="158"/>
      <c r="F50" s="158"/>
      <c r="G50" s="158" t="s">
        <v>9</v>
      </c>
      <c r="H50" s="158" t="s">
        <v>9</v>
      </c>
      <c r="I50" s="158" t="s">
        <v>9</v>
      </c>
      <c r="J50" s="158">
        <v>0.231198555</v>
      </c>
      <c r="K50" s="158" t="s">
        <v>9</v>
      </c>
      <c r="L50" s="158" t="s">
        <v>9</v>
      </c>
      <c r="M50" s="159">
        <v>0.231198555</v>
      </c>
      <c r="N50" s="157">
        <v>0.52019789159999996</v>
      </c>
    </row>
    <row r="51" spans="1:14" ht="6" customHeight="1" x14ac:dyDescent="0.25">
      <c r="A51" s="24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" customHeight="1" x14ac:dyDescent="0.25">
      <c r="A52" s="283" t="s">
        <v>125</v>
      </c>
      <c r="B52" s="392"/>
      <c r="C52" s="392"/>
      <c r="D52" s="392"/>
      <c r="E52" s="392"/>
      <c r="F52" s="392"/>
      <c r="G52" s="392"/>
      <c r="H52" s="392"/>
      <c r="I52" s="392"/>
      <c r="J52" s="392"/>
      <c r="K52" s="392"/>
      <c r="L52" s="392"/>
      <c r="M52" s="392"/>
      <c r="N52" s="418"/>
    </row>
    <row r="53" spans="1:14" ht="3.75" customHeight="1" x14ac:dyDescent="0.25">
      <c r="A53" s="287"/>
      <c r="B53" s="392"/>
      <c r="C53" s="392"/>
      <c r="D53" s="392"/>
      <c r="E53" s="392"/>
      <c r="F53" s="392"/>
      <c r="G53" s="392"/>
      <c r="H53" s="392"/>
      <c r="I53" s="392"/>
      <c r="J53" s="392"/>
      <c r="K53" s="392"/>
      <c r="L53" s="392"/>
      <c r="M53" s="392"/>
      <c r="N53" s="418"/>
    </row>
    <row r="54" spans="1:14" ht="12.75" customHeight="1" x14ac:dyDescent="0.25">
      <c r="A54" s="422" t="s">
        <v>134</v>
      </c>
      <c r="B54" s="57" t="s">
        <v>9</v>
      </c>
      <c r="C54" s="57"/>
      <c r="D54" s="57"/>
      <c r="E54" s="57"/>
      <c r="F54" s="57"/>
      <c r="G54" s="57" t="s">
        <v>9</v>
      </c>
      <c r="H54" s="57" t="s">
        <v>9</v>
      </c>
      <c r="I54" s="57" t="s">
        <v>9</v>
      </c>
      <c r="J54" s="57" t="s">
        <v>9</v>
      </c>
      <c r="K54" s="57">
        <v>0.231198555</v>
      </c>
      <c r="L54" s="57" t="s">
        <v>9</v>
      </c>
      <c r="M54" s="58">
        <v>0.231198555</v>
      </c>
      <c r="N54" s="163">
        <v>2.3119855500000001E-2</v>
      </c>
    </row>
    <row r="55" spans="1:14" ht="5.5" customHeight="1" x14ac:dyDescent="0.25">
      <c r="K55" s="161"/>
    </row>
    <row r="56" spans="1:14" ht="12.75" customHeight="1" x14ac:dyDescent="0.25">
      <c r="A56" s="423" t="s">
        <v>135</v>
      </c>
      <c r="B56" s="158" t="s">
        <v>9</v>
      </c>
      <c r="C56" s="158"/>
      <c r="D56" s="158"/>
      <c r="E56" s="158"/>
      <c r="F56" s="158"/>
      <c r="G56" s="158" t="s">
        <v>9</v>
      </c>
      <c r="H56" s="158" t="s">
        <v>9</v>
      </c>
      <c r="I56" s="158" t="s">
        <v>9</v>
      </c>
      <c r="J56" s="158" t="s">
        <v>9</v>
      </c>
      <c r="K56" s="158">
        <v>0.23</v>
      </c>
      <c r="L56" s="158" t="s">
        <v>9</v>
      </c>
      <c r="M56" s="159">
        <v>0.231198555</v>
      </c>
      <c r="N56" s="157">
        <v>2.3119855500000001E-2</v>
      </c>
    </row>
    <row r="57" spans="1:14" ht="6" customHeight="1" x14ac:dyDescent="0.25">
      <c r="K57" s="161"/>
    </row>
    <row r="58" spans="1:14" ht="15" customHeight="1" x14ac:dyDescent="0.25">
      <c r="A58" s="283" t="s">
        <v>5</v>
      </c>
      <c r="B58" s="392"/>
      <c r="C58" s="392"/>
      <c r="D58" s="392"/>
      <c r="E58" s="392"/>
      <c r="F58" s="392"/>
      <c r="G58" s="392"/>
      <c r="H58" s="392"/>
      <c r="I58" s="392"/>
      <c r="J58" s="392"/>
      <c r="K58" s="392"/>
      <c r="L58" s="392"/>
      <c r="M58" s="392"/>
      <c r="N58" s="418"/>
    </row>
    <row r="59" spans="1:14" ht="3.75" customHeight="1" x14ac:dyDescent="0.25">
      <c r="A59" s="287"/>
      <c r="B59" s="392"/>
      <c r="C59" s="392"/>
      <c r="D59" s="392"/>
      <c r="E59" s="392"/>
      <c r="F59" s="392"/>
      <c r="G59" s="392"/>
      <c r="H59" s="392"/>
      <c r="I59" s="392"/>
      <c r="J59" s="392"/>
      <c r="K59" s="392"/>
      <c r="L59" s="392"/>
      <c r="M59" s="392"/>
      <c r="N59" s="418"/>
    </row>
    <row r="60" spans="1:14" ht="12.75" customHeight="1" x14ac:dyDescent="0.25">
      <c r="A60" s="422" t="s">
        <v>101</v>
      </c>
      <c r="B60" s="57" t="s">
        <v>9</v>
      </c>
      <c r="C60" s="57"/>
      <c r="D60" s="57"/>
      <c r="E60" s="57"/>
      <c r="F60" s="57"/>
      <c r="G60" s="57" t="s">
        <v>9</v>
      </c>
      <c r="H60" s="57" t="s">
        <v>9</v>
      </c>
      <c r="I60" s="57" t="s">
        <v>9</v>
      </c>
      <c r="J60" s="57" t="s">
        <v>9</v>
      </c>
      <c r="K60" s="57" t="s">
        <v>9</v>
      </c>
      <c r="L60" s="57">
        <v>0.231198555</v>
      </c>
      <c r="M60" s="58">
        <v>0.231198555</v>
      </c>
      <c r="N60" s="163">
        <v>3.4333499699999999E-2</v>
      </c>
    </row>
    <row r="61" spans="1:14" ht="5.5" customHeight="1" x14ac:dyDescent="0.25">
      <c r="K61" s="161"/>
    </row>
    <row r="62" spans="1:14" ht="12.75" customHeight="1" x14ac:dyDescent="0.25">
      <c r="A62" s="423" t="s">
        <v>140</v>
      </c>
      <c r="B62" s="158" t="s">
        <v>9</v>
      </c>
      <c r="C62" s="158"/>
      <c r="D62" s="158"/>
      <c r="E62" s="158"/>
      <c r="F62" s="158"/>
      <c r="G62" s="158" t="s">
        <v>9</v>
      </c>
      <c r="H62" s="158" t="s">
        <v>9</v>
      </c>
      <c r="I62" s="158" t="s">
        <v>9</v>
      </c>
      <c r="J62" s="158" t="s">
        <v>9</v>
      </c>
      <c r="K62" s="158" t="s">
        <v>9</v>
      </c>
      <c r="L62" s="158">
        <v>0.231198555</v>
      </c>
      <c r="M62" s="159">
        <v>0.231198555</v>
      </c>
      <c r="N62" s="157">
        <v>3.4333499699999999E-2</v>
      </c>
    </row>
    <row r="63" spans="1:14" ht="6" customHeight="1" x14ac:dyDescent="0.25">
      <c r="K63" s="161"/>
    </row>
    <row r="64" spans="1:14" ht="15" customHeight="1" x14ac:dyDescent="0.25">
      <c r="A64" s="283" t="s">
        <v>7</v>
      </c>
      <c r="B64" s="392"/>
      <c r="C64" s="392"/>
      <c r="D64" s="392"/>
      <c r="E64" s="392"/>
      <c r="F64" s="392"/>
      <c r="G64" s="392"/>
      <c r="H64" s="392"/>
      <c r="I64" s="392"/>
      <c r="J64" s="392"/>
      <c r="K64" s="392"/>
      <c r="L64" s="392"/>
      <c r="M64" s="392"/>
      <c r="N64" s="418"/>
    </row>
    <row r="65" spans="1:14" ht="3.75" customHeight="1" x14ac:dyDescent="0.25">
      <c r="A65" s="287"/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418"/>
    </row>
    <row r="66" spans="1:14" ht="12.75" customHeight="1" x14ac:dyDescent="0.25">
      <c r="A66" s="422" t="s">
        <v>103</v>
      </c>
      <c r="B66" s="57" t="s">
        <v>9</v>
      </c>
      <c r="C66" s="57"/>
      <c r="D66" s="57"/>
      <c r="E66" s="57"/>
      <c r="F66" s="57"/>
      <c r="G66" s="57">
        <v>0.82285199999999992</v>
      </c>
      <c r="H66" s="57">
        <v>0.27428399999999997</v>
      </c>
      <c r="I66" s="57" t="s">
        <v>9</v>
      </c>
      <c r="J66" s="57" t="s">
        <v>9</v>
      </c>
      <c r="K66" s="57" t="s">
        <v>9</v>
      </c>
      <c r="L66" s="57" t="s">
        <v>9</v>
      </c>
      <c r="M66" s="58">
        <v>1.0971359999999999</v>
      </c>
      <c r="N66" s="163" t="s">
        <v>68</v>
      </c>
    </row>
    <row r="67" spans="1:14" ht="5.5" customHeight="1" x14ac:dyDescent="0.25">
      <c r="K67" s="161"/>
    </row>
    <row r="68" spans="1:14" ht="12.75" customHeight="1" x14ac:dyDescent="0.25">
      <c r="A68" s="423" t="s">
        <v>104</v>
      </c>
      <c r="B68" s="158" t="s">
        <v>9</v>
      </c>
      <c r="C68" s="158"/>
      <c r="D68" s="158"/>
      <c r="E68" s="158"/>
      <c r="F68" s="158"/>
      <c r="G68" s="158">
        <v>0.82285199999999992</v>
      </c>
      <c r="H68" s="158">
        <v>0.27428399999999997</v>
      </c>
      <c r="I68" s="158" t="s">
        <v>9</v>
      </c>
      <c r="J68" s="158" t="s">
        <v>9</v>
      </c>
      <c r="K68" s="158" t="s">
        <v>9</v>
      </c>
      <c r="L68" s="158" t="s">
        <v>9</v>
      </c>
      <c r="M68" s="159">
        <v>1.0971359999999999</v>
      </c>
      <c r="N68" s="424" t="s">
        <v>68</v>
      </c>
    </row>
    <row r="69" spans="1:14" ht="12.75" customHeight="1" x14ac:dyDescent="0.25">
      <c r="K69" s="161"/>
    </row>
    <row r="70" spans="1:14" ht="12.75" customHeight="1" x14ac:dyDescent="0.25"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</row>
    <row r="71" spans="1:14" ht="12.75" customHeight="1" x14ac:dyDescent="0.25">
      <c r="K71" s="161"/>
    </row>
    <row r="72" spans="1:14" ht="12.75" customHeight="1" x14ac:dyDescent="0.25">
      <c r="K72" s="161"/>
    </row>
    <row r="73" spans="1:14" ht="12.75" customHeight="1" x14ac:dyDescent="0.25">
      <c r="K73" s="161"/>
    </row>
    <row r="74" spans="1:14" ht="12.75" customHeight="1" x14ac:dyDescent="0.25">
      <c r="K74" s="161"/>
    </row>
    <row r="75" spans="1:14" ht="12.75" customHeight="1" x14ac:dyDescent="0.25">
      <c r="K75" s="161"/>
    </row>
    <row r="76" spans="1:14" ht="12.75" customHeight="1" x14ac:dyDescent="0.25">
      <c r="K76" s="161"/>
    </row>
    <row r="77" spans="1:14" ht="12.75" customHeight="1" x14ac:dyDescent="0.25">
      <c r="K77" s="161"/>
    </row>
    <row r="78" spans="1:14" ht="12.75" customHeight="1" x14ac:dyDescent="0.25">
      <c r="K78" s="161"/>
    </row>
    <row r="79" spans="1:14" ht="12.75" customHeight="1" x14ac:dyDescent="0.25">
      <c r="K79" s="161"/>
    </row>
    <row r="80" spans="1:14" ht="12.75" customHeight="1" x14ac:dyDescent="0.25">
      <c r="K80" s="161"/>
    </row>
    <row r="81" s="161" customFormat="1" ht="12.75" customHeight="1" x14ac:dyDescent="0.25"/>
    <row r="82" s="161" customFormat="1" ht="12.75" customHeight="1" x14ac:dyDescent="0.25"/>
    <row r="83" s="161" customFormat="1" ht="12.75" customHeight="1" x14ac:dyDescent="0.25"/>
    <row r="84" s="161" customFormat="1" ht="12.75" customHeight="1" x14ac:dyDescent="0.25"/>
    <row r="85" s="161" customFormat="1" ht="12.75" customHeight="1" x14ac:dyDescent="0.25"/>
    <row r="86" s="161" customFormat="1" ht="12.75" customHeight="1" x14ac:dyDescent="0.25"/>
    <row r="87" s="161" customFormat="1" ht="12.75" customHeight="1" x14ac:dyDescent="0.25"/>
    <row r="88" s="161" customFormat="1" ht="12.75" customHeight="1" x14ac:dyDescent="0.25"/>
    <row r="89" s="161" customFormat="1" ht="12.75" customHeight="1" x14ac:dyDescent="0.25"/>
    <row r="90" s="161" customFormat="1" ht="12.75" customHeight="1" x14ac:dyDescent="0.25"/>
    <row r="91" s="161" customFormat="1" ht="12.75" customHeight="1" x14ac:dyDescent="0.25"/>
    <row r="92" s="161" customFormat="1" ht="12.75" customHeight="1" x14ac:dyDescent="0.25"/>
    <row r="93" s="161" customFormat="1" ht="12.75" customHeight="1" x14ac:dyDescent="0.25"/>
    <row r="94" s="161" customFormat="1" ht="12.75" customHeight="1" x14ac:dyDescent="0.25"/>
    <row r="95" s="161" customFormat="1" ht="12.75" customHeight="1" x14ac:dyDescent="0.25"/>
    <row r="96" s="161" customFormat="1" ht="12.75" customHeight="1" x14ac:dyDescent="0.25"/>
    <row r="97" s="161" customFormat="1" ht="12.75" customHeight="1" x14ac:dyDescent="0.25"/>
    <row r="98" s="161" customFormat="1" ht="12.75" customHeight="1" x14ac:dyDescent="0.25"/>
    <row r="99" s="161" customFormat="1" ht="12.75" customHeight="1" x14ac:dyDescent="0.25"/>
    <row r="100" s="161" customFormat="1" ht="12.75" customHeight="1" x14ac:dyDescent="0.25"/>
    <row r="101" s="161" customFormat="1" ht="12.75" customHeight="1" x14ac:dyDescent="0.25"/>
    <row r="102" s="161" customFormat="1" ht="12.75" customHeight="1" x14ac:dyDescent="0.25"/>
    <row r="103" s="161" customFormat="1" ht="12.75" customHeight="1" x14ac:dyDescent="0.25"/>
    <row r="104" s="161" customFormat="1" ht="12.75" customHeight="1" x14ac:dyDescent="0.25"/>
    <row r="105" s="161" customFormat="1" ht="12.75" customHeight="1" x14ac:dyDescent="0.25"/>
    <row r="106" s="161" customFormat="1" ht="12.75" customHeight="1" x14ac:dyDescent="0.25"/>
    <row r="107" s="161" customFormat="1" ht="12.75" customHeight="1" x14ac:dyDescent="0.25"/>
    <row r="108" s="161" customFormat="1" ht="12.75" customHeight="1" x14ac:dyDescent="0.25"/>
    <row r="109" s="161" customFormat="1" ht="12.75" customHeight="1" x14ac:dyDescent="0.25"/>
    <row r="110" s="161" customFormat="1" ht="12.75" customHeight="1" x14ac:dyDescent="0.25"/>
    <row r="111" s="161" customFormat="1" ht="12.75" customHeight="1" x14ac:dyDescent="0.25"/>
    <row r="112" s="161" customFormat="1" ht="12.75" customHeight="1" x14ac:dyDescent="0.25"/>
    <row r="113" s="161" customFormat="1" ht="12.75" customHeight="1" x14ac:dyDescent="0.25"/>
    <row r="114" s="161" customFormat="1" ht="12.75" customHeight="1" x14ac:dyDescent="0.25"/>
    <row r="115" s="161" customFormat="1" ht="12.75" customHeight="1" x14ac:dyDescent="0.25"/>
    <row r="116" s="161" customFormat="1" ht="12.75" customHeight="1" x14ac:dyDescent="0.25"/>
    <row r="117" s="161" customFormat="1" ht="12.75" customHeight="1" x14ac:dyDescent="0.25"/>
    <row r="118" s="161" customFormat="1" ht="12.75" customHeight="1" x14ac:dyDescent="0.25"/>
    <row r="119" s="161" customFormat="1" ht="12.75" customHeight="1" x14ac:dyDescent="0.25"/>
    <row r="120" s="161" customFormat="1" ht="12.75" customHeight="1" x14ac:dyDescent="0.25"/>
    <row r="121" s="161" customFormat="1" ht="12.75" customHeight="1" x14ac:dyDescent="0.25"/>
    <row r="122" s="161" customFormat="1" ht="12.75" customHeight="1" x14ac:dyDescent="0.25"/>
    <row r="123" s="161" customFormat="1" ht="12.75" customHeight="1" x14ac:dyDescent="0.25"/>
    <row r="124" s="161" customFormat="1" ht="12.75" customHeight="1" x14ac:dyDescent="0.25"/>
    <row r="125" s="161" customFormat="1" ht="12.75" customHeight="1" x14ac:dyDescent="0.25"/>
    <row r="126" s="161" customFormat="1" ht="12.75" customHeight="1" x14ac:dyDescent="0.25"/>
    <row r="127" s="161" customFormat="1" ht="12.75" customHeight="1" x14ac:dyDescent="0.25"/>
    <row r="128" s="161" customFormat="1" ht="12.75" customHeight="1" x14ac:dyDescent="0.25"/>
    <row r="129" s="161" customFormat="1" ht="12.75" customHeight="1" x14ac:dyDescent="0.25"/>
    <row r="130" s="161" customFormat="1" ht="12.75" customHeight="1" x14ac:dyDescent="0.25"/>
    <row r="131" s="161" customFormat="1" ht="12.75" customHeight="1" x14ac:dyDescent="0.25"/>
    <row r="132" s="161" customFormat="1" ht="12.75" customHeight="1" x14ac:dyDescent="0.25"/>
    <row r="133" s="161" customFormat="1" ht="12.75" customHeight="1" x14ac:dyDescent="0.25"/>
    <row r="134" s="161" customFormat="1" ht="12.75" customHeight="1" x14ac:dyDescent="0.25"/>
    <row r="135" s="161" customFormat="1" ht="12.75" customHeight="1" x14ac:dyDescent="0.25"/>
    <row r="136" s="161" customFormat="1" ht="12.75" customHeight="1" x14ac:dyDescent="0.25"/>
    <row r="137" s="161" customFormat="1" ht="12.75" customHeight="1" x14ac:dyDescent="0.25"/>
    <row r="138" s="161" customFormat="1" ht="12.75" customHeight="1" x14ac:dyDescent="0.25"/>
    <row r="139" s="161" customFormat="1" ht="12.75" customHeight="1" x14ac:dyDescent="0.25"/>
    <row r="140" s="161" customFormat="1" ht="12.75" customHeight="1" x14ac:dyDescent="0.25"/>
    <row r="141" s="161" customFormat="1" ht="12.75" customHeight="1" x14ac:dyDescent="0.25"/>
    <row r="142" s="161" customFormat="1" ht="12.75" customHeight="1" x14ac:dyDescent="0.25"/>
    <row r="143" s="161" customFormat="1" ht="12.75" customHeight="1" x14ac:dyDescent="0.25"/>
    <row r="144" s="161" customFormat="1" ht="12.75" customHeight="1" x14ac:dyDescent="0.25"/>
    <row r="145" s="161" customFormat="1" ht="12.75" customHeight="1" x14ac:dyDescent="0.25"/>
    <row r="146" s="161" customFormat="1" ht="12.75" customHeight="1" x14ac:dyDescent="0.25"/>
    <row r="147" s="161" customFormat="1" ht="12.75" customHeight="1" x14ac:dyDescent="0.25"/>
    <row r="148" s="161" customFormat="1" ht="12.75" customHeight="1" x14ac:dyDescent="0.25"/>
    <row r="149" s="161" customFormat="1" ht="12.75" customHeight="1" x14ac:dyDescent="0.25"/>
    <row r="150" s="161" customFormat="1" ht="12.75" customHeight="1" x14ac:dyDescent="0.25"/>
    <row r="151" s="161" customFormat="1" ht="12.75" customHeight="1" x14ac:dyDescent="0.25"/>
    <row r="152" s="161" customFormat="1" ht="12.75" customHeight="1" x14ac:dyDescent="0.25"/>
    <row r="153" s="161" customFormat="1" ht="12.75" customHeight="1" x14ac:dyDescent="0.25"/>
    <row r="154" s="161" customFormat="1" ht="12.75" customHeight="1" x14ac:dyDescent="0.25"/>
    <row r="155" s="161" customFormat="1" ht="12.75" customHeight="1" x14ac:dyDescent="0.25"/>
    <row r="156" s="161" customFormat="1" ht="12.75" customHeight="1" x14ac:dyDescent="0.25"/>
    <row r="157" s="161" customFormat="1" ht="12.75" customHeight="1" x14ac:dyDescent="0.25"/>
    <row r="158" s="161" customFormat="1" ht="12.75" customHeight="1" x14ac:dyDescent="0.25"/>
    <row r="159" s="161" customFormat="1" ht="12.75" customHeight="1" x14ac:dyDescent="0.25"/>
    <row r="160" s="161" customFormat="1" ht="12.75" customHeight="1" x14ac:dyDescent="0.25"/>
    <row r="161" s="161" customFormat="1" ht="12.75" customHeight="1" x14ac:dyDescent="0.25"/>
    <row r="162" s="161" customFormat="1" ht="12.75" customHeight="1" x14ac:dyDescent="0.25"/>
    <row r="163" s="161" customFormat="1" ht="12.75" customHeight="1" x14ac:dyDescent="0.25"/>
    <row r="164" s="161" customFormat="1" ht="12.75" customHeight="1" x14ac:dyDescent="0.25"/>
    <row r="165" s="161" customFormat="1" ht="12.75" customHeight="1" x14ac:dyDescent="0.25"/>
    <row r="166" s="161" customFormat="1" ht="12.75" customHeight="1" x14ac:dyDescent="0.25"/>
    <row r="167" s="161" customFormat="1" ht="12.75" customHeight="1" x14ac:dyDescent="0.25"/>
    <row r="168" s="161" customFormat="1" ht="12.75" customHeight="1" x14ac:dyDescent="0.25"/>
    <row r="169" s="161" customFormat="1" ht="12.75" customHeight="1" x14ac:dyDescent="0.25"/>
  </sheetData>
  <mergeCells count="12">
    <mergeCell ref="A1:P1"/>
    <mergeCell ref="A7:A8"/>
    <mergeCell ref="A2:K2"/>
    <mergeCell ref="C7:C8"/>
    <mergeCell ref="G6:G8"/>
    <mergeCell ref="H6:H8"/>
    <mergeCell ref="L6:L8"/>
    <mergeCell ref="D5:D8"/>
    <mergeCell ref="I5:I8"/>
    <mergeCell ref="J5:J8"/>
    <mergeCell ref="K5:K8"/>
    <mergeCell ref="B3:L3"/>
  </mergeCells>
  <pageMargins left="0.7" right="0.7" top="0.75" bottom="0.75" header="0.3" footer="0.3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30"/>
  <sheetViews>
    <sheetView showGridLines="0" zoomScaleNormal="100" workbookViewId="0">
      <selection activeCell="A3" sqref="A3:H27"/>
    </sheetView>
  </sheetViews>
  <sheetFormatPr defaultColWidth="9.1796875" defaultRowHeight="12.75" customHeight="1" x14ac:dyDescent="0.25"/>
  <cols>
    <col min="1" max="1" width="29.1796875" style="161" bestFit="1" customWidth="1"/>
    <col min="2" max="6" width="12.6328125" style="161" customWidth="1"/>
    <col min="7" max="7" width="9.7265625" style="161" customWidth="1"/>
    <col min="8" max="16384" width="9.1796875" style="161"/>
  </cols>
  <sheetData>
    <row r="1" spans="1:17" ht="15" customHeight="1" x14ac:dyDescent="0.25">
      <c r="A1" s="403" t="s">
        <v>157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7" ht="15" customHeight="1" x14ac:dyDescent="0.25">
      <c r="A2" s="404"/>
      <c r="B2" s="226"/>
      <c r="C2" s="226"/>
      <c r="D2" s="226"/>
      <c r="E2" s="226"/>
      <c r="F2" s="226"/>
      <c r="G2" s="226"/>
    </row>
    <row r="3" spans="1:17" ht="12.75" customHeight="1" x14ac:dyDescent="0.25">
      <c r="A3" s="404"/>
      <c r="B3" s="380" t="s">
        <v>89</v>
      </c>
      <c r="C3" s="381"/>
      <c r="D3" s="381"/>
      <c r="E3" s="381"/>
      <c r="F3" s="381"/>
      <c r="G3" s="226"/>
    </row>
    <row r="4" spans="1:17" ht="6.75" customHeight="1" x14ac:dyDescent="0.25">
      <c r="A4" s="226"/>
      <c r="B4" s="226"/>
      <c r="C4" s="226"/>
      <c r="D4" s="226"/>
      <c r="E4" s="226"/>
      <c r="F4" s="226"/>
      <c r="G4" s="226"/>
    </row>
    <row r="5" spans="1:17" ht="12.75" customHeight="1" x14ac:dyDescent="0.25">
      <c r="A5" s="10"/>
      <c r="B5" s="50"/>
      <c r="C5" s="407" t="s">
        <v>114</v>
      </c>
      <c r="D5" s="407" t="s">
        <v>113</v>
      </c>
      <c r="E5" s="407" t="s">
        <v>139</v>
      </c>
      <c r="F5" s="407" t="s">
        <v>111</v>
      </c>
      <c r="G5" s="382" t="s">
        <v>4</v>
      </c>
      <c r="H5" s="425"/>
    </row>
    <row r="6" spans="1:17" ht="12.75" customHeight="1" x14ac:dyDescent="0.25">
      <c r="A6" s="409" t="s">
        <v>72</v>
      </c>
      <c r="B6" s="407" t="s">
        <v>90</v>
      </c>
      <c r="C6" s="386"/>
      <c r="D6" s="386"/>
      <c r="E6" s="386"/>
      <c r="F6" s="386"/>
      <c r="G6" s="382" t="s">
        <v>52</v>
      </c>
      <c r="H6" s="425" t="s">
        <v>43</v>
      </c>
    </row>
    <row r="7" spans="1:17" ht="12.75" customHeight="1" x14ac:dyDescent="0.25">
      <c r="A7" s="409"/>
      <c r="B7" s="386"/>
      <c r="C7" s="386"/>
      <c r="D7" s="386"/>
      <c r="E7" s="386"/>
      <c r="F7" s="386"/>
      <c r="G7" s="387" t="s">
        <v>73</v>
      </c>
      <c r="H7" s="425" t="s">
        <v>57</v>
      </c>
    </row>
    <row r="8" spans="1:17" ht="6" customHeight="1" x14ac:dyDescent="0.25">
      <c r="A8" s="226"/>
      <c r="B8" s="231"/>
      <c r="C8" s="231"/>
      <c r="D8" s="231"/>
      <c r="E8" s="231"/>
      <c r="F8" s="231"/>
      <c r="G8" s="231"/>
    </row>
    <row r="9" spans="1:17" ht="15" customHeight="1" x14ac:dyDescent="0.25">
      <c r="A9" s="283" t="s">
        <v>2</v>
      </c>
      <c r="B9" s="162"/>
      <c r="C9" s="162"/>
      <c r="D9" s="162"/>
      <c r="E9" s="162"/>
      <c r="F9" s="162"/>
      <c r="G9" s="162"/>
    </row>
    <row r="10" spans="1:17" ht="3.75" customHeight="1" x14ac:dyDescent="0.25">
      <c r="B10" s="2"/>
      <c r="C10" s="2"/>
      <c r="D10" s="2"/>
      <c r="E10" s="2"/>
      <c r="F10" s="2"/>
      <c r="G10" s="5"/>
      <c r="H10" s="2"/>
    </row>
    <row r="11" spans="1:17" ht="12.75" customHeight="1" x14ac:dyDescent="0.25">
      <c r="A11" s="411" t="s">
        <v>27</v>
      </c>
      <c r="B11" s="57">
        <v>0.40400000000000003</v>
      </c>
      <c r="C11" s="57" t="s">
        <v>9</v>
      </c>
      <c r="D11" s="57" t="s">
        <v>9</v>
      </c>
      <c r="E11" s="57" t="s">
        <v>9</v>
      </c>
      <c r="F11" s="57" t="s">
        <v>9</v>
      </c>
      <c r="G11" s="58">
        <v>0.40400000000000003</v>
      </c>
      <c r="H11" s="57">
        <v>0.10100000000000001</v>
      </c>
    </row>
    <row r="12" spans="1:17" ht="6" customHeight="1" x14ac:dyDescent="0.25">
      <c r="B12" s="2"/>
      <c r="C12" s="2"/>
      <c r="D12" s="2"/>
      <c r="E12" s="2"/>
      <c r="F12" s="2"/>
      <c r="G12" s="5"/>
      <c r="H12" s="2"/>
    </row>
    <row r="13" spans="1:17" ht="12.5" customHeight="1" x14ac:dyDescent="0.25">
      <c r="A13" s="390" t="s">
        <v>32</v>
      </c>
      <c r="B13" s="71">
        <v>0.40400000000000003</v>
      </c>
      <c r="C13" s="71" t="s">
        <v>9</v>
      </c>
      <c r="D13" s="71" t="s">
        <v>9</v>
      </c>
      <c r="E13" s="71" t="s">
        <v>9</v>
      </c>
      <c r="F13" s="71" t="s">
        <v>9</v>
      </c>
      <c r="G13" s="49">
        <v>0.40400000000000003</v>
      </c>
      <c r="H13" s="125">
        <v>0.10100000000000001</v>
      </c>
    </row>
    <row r="14" spans="1:17" ht="6" customHeight="1" x14ac:dyDescent="0.25">
      <c r="A14" s="426"/>
      <c r="B14" s="9"/>
      <c r="C14" s="9"/>
      <c r="D14" s="9"/>
      <c r="E14" s="9"/>
      <c r="F14" s="9"/>
      <c r="G14" s="9"/>
      <c r="H14" s="9"/>
      <c r="I14" s="9"/>
      <c r="J14" s="9"/>
      <c r="K14" s="131"/>
    </row>
    <row r="15" spans="1:17" ht="15" customHeight="1" x14ac:dyDescent="0.25">
      <c r="A15" s="283" t="s">
        <v>5</v>
      </c>
      <c r="B15" s="162"/>
      <c r="C15" s="162"/>
      <c r="D15" s="162"/>
      <c r="E15" s="162"/>
      <c r="F15" s="162"/>
      <c r="G15" s="162"/>
    </row>
    <row r="16" spans="1:17" ht="3.75" customHeight="1" x14ac:dyDescent="0.25">
      <c r="B16" s="2"/>
      <c r="C16" s="2"/>
      <c r="D16" s="2"/>
      <c r="E16" s="2"/>
      <c r="F16" s="2"/>
      <c r="G16" s="5"/>
      <c r="H16" s="2"/>
    </row>
    <row r="17" spans="1:8" ht="12.75" customHeight="1" x14ac:dyDescent="0.25">
      <c r="A17" s="411" t="s">
        <v>101</v>
      </c>
      <c r="B17" s="57" t="s">
        <v>9</v>
      </c>
      <c r="C17" s="57">
        <v>0.2</v>
      </c>
      <c r="D17" s="57" t="s">
        <v>9</v>
      </c>
      <c r="E17" s="57" t="s">
        <v>9</v>
      </c>
      <c r="F17" s="57" t="s">
        <v>9</v>
      </c>
      <c r="G17" s="58">
        <v>0.20200000000000001</v>
      </c>
      <c r="H17" s="57">
        <v>4.1995999999999999E-2</v>
      </c>
    </row>
    <row r="18" spans="1:8" ht="6" customHeight="1" x14ac:dyDescent="0.25">
      <c r="B18" s="2"/>
      <c r="C18" s="2"/>
      <c r="D18" s="2"/>
      <c r="E18" s="2"/>
      <c r="F18" s="2"/>
      <c r="G18" s="5"/>
      <c r="H18" s="2"/>
    </row>
    <row r="19" spans="1:8" ht="12.5" customHeight="1" x14ac:dyDescent="0.25">
      <c r="A19" s="390" t="s">
        <v>102</v>
      </c>
      <c r="B19" s="71" t="s">
        <v>9</v>
      </c>
      <c r="C19" s="71">
        <v>0.2</v>
      </c>
      <c r="D19" s="71" t="s">
        <v>9</v>
      </c>
      <c r="E19" s="71" t="s">
        <v>9</v>
      </c>
      <c r="F19" s="71" t="s">
        <v>9</v>
      </c>
      <c r="G19" s="49">
        <v>0.20200000000000001</v>
      </c>
      <c r="H19" s="125">
        <v>4.1995999999999999E-2</v>
      </c>
    </row>
    <row r="20" spans="1:8" ht="6" customHeight="1" x14ac:dyDescent="0.25"/>
    <row r="21" spans="1:8" ht="15" customHeight="1" x14ac:dyDescent="0.25">
      <c r="A21" s="283" t="s">
        <v>6</v>
      </c>
      <c r="B21" s="162"/>
      <c r="C21" s="162"/>
      <c r="D21" s="162"/>
      <c r="E21" s="162"/>
      <c r="F21" s="162"/>
      <c r="G21" s="162"/>
    </row>
    <row r="22" spans="1:8" ht="3.75" customHeight="1" x14ac:dyDescent="0.25">
      <c r="B22" s="2"/>
      <c r="C22" s="2"/>
      <c r="D22" s="2"/>
      <c r="E22" s="2"/>
      <c r="F22" s="2"/>
      <c r="G22" s="5"/>
      <c r="H22" s="2"/>
    </row>
    <row r="23" spans="1:8" ht="12.75" customHeight="1" x14ac:dyDescent="0.3">
      <c r="A23" s="427" t="s">
        <v>133</v>
      </c>
      <c r="B23" s="57" t="s">
        <v>9</v>
      </c>
      <c r="C23" s="57" t="s">
        <v>9</v>
      </c>
      <c r="D23" s="57" t="s">
        <v>9</v>
      </c>
      <c r="E23" s="57">
        <v>0.2</v>
      </c>
      <c r="F23" s="57" t="s">
        <v>9</v>
      </c>
      <c r="G23" s="58">
        <v>0.2</v>
      </c>
      <c r="H23" s="57" t="s">
        <v>68</v>
      </c>
    </row>
    <row r="24" spans="1:8" ht="12.75" customHeight="1" x14ac:dyDescent="0.3">
      <c r="A24" s="427" t="s">
        <v>119</v>
      </c>
      <c r="B24" s="57" t="s">
        <v>9</v>
      </c>
      <c r="C24" s="57" t="s">
        <v>9</v>
      </c>
      <c r="D24" s="57">
        <v>0.20200000000000001</v>
      </c>
      <c r="E24" s="57" t="s">
        <v>9</v>
      </c>
      <c r="F24" s="57" t="s">
        <v>9</v>
      </c>
      <c r="G24" s="58">
        <v>0.2</v>
      </c>
      <c r="H24" s="57" t="s">
        <v>68</v>
      </c>
    </row>
    <row r="25" spans="1:8" ht="12.75" customHeight="1" x14ac:dyDescent="0.3">
      <c r="A25" s="427" t="s">
        <v>39</v>
      </c>
      <c r="B25" s="57" t="s">
        <v>9</v>
      </c>
      <c r="C25" s="57" t="s">
        <v>9</v>
      </c>
      <c r="D25" s="57" t="s">
        <v>9</v>
      </c>
      <c r="E25" s="57" t="s">
        <v>9</v>
      </c>
      <c r="F25" s="57">
        <v>0.2</v>
      </c>
      <c r="G25" s="58">
        <v>0.2</v>
      </c>
      <c r="H25" s="57" t="s">
        <v>68</v>
      </c>
    </row>
    <row r="26" spans="1:8" ht="6" customHeight="1" x14ac:dyDescent="0.25">
      <c r="B26" s="2"/>
      <c r="C26" s="2"/>
      <c r="D26" s="2"/>
      <c r="E26" s="2"/>
      <c r="F26" s="2"/>
      <c r="G26" s="5"/>
      <c r="H26" s="2"/>
    </row>
    <row r="27" spans="1:8" ht="12.75" customHeight="1" x14ac:dyDescent="0.25">
      <c r="A27" s="390" t="s">
        <v>49</v>
      </c>
      <c r="B27" s="71" t="s">
        <v>9</v>
      </c>
      <c r="C27" s="71" t="s">
        <v>9</v>
      </c>
      <c r="D27" s="71">
        <v>0.2</v>
      </c>
      <c r="E27" s="71">
        <v>0.2</v>
      </c>
      <c r="F27" s="71">
        <v>0.2</v>
      </c>
      <c r="G27" s="49">
        <v>0.61</v>
      </c>
      <c r="H27" s="125" t="s">
        <v>68</v>
      </c>
    </row>
    <row r="30" spans="1:8" ht="12.75" customHeight="1" x14ac:dyDescent="0.25">
      <c r="B30" s="309"/>
      <c r="C30" s="309"/>
      <c r="D30" s="309"/>
      <c r="E30" s="309"/>
      <c r="F30" s="309"/>
    </row>
  </sheetData>
  <mergeCells count="8">
    <mergeCell ref="A6:A7"/>
    <mergeCell ref="A1:Q1"/>
    <mergeCell ref="B6:B7"/>
    <mergeCell ref="C5:C7"/>
    <mergeCell ref="D5:D7"/>
    <mergeCell ref="E5:E7"/>
    <mergeCell ref="F5:F7"/>
    <mergeCell ref="B3:F3"/>
  </mergeCells>
  <pageMargins left="0.7" right="0.7" top="0.75" bottom="0.75" header="0.3" footer="0.3"/>
  <pageSetup paperSize="9" scale="6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42"/>
  <sheetViews>
    <sheetView showGridLines="0" topLeftCell="A9" zoomScale="90" zoomScaleNormal="90" workbookViewId="0">
      <selection activeCell="A3" sqref="A3:K40"/>
    </sheetView>
  </sheetViews>
  <sheetFormatPr defaultColWidth="9.1796875" defaultRowHeight="12.75" customHeight="1" x14ac:dyDescent="0.25"/>
  <cols>
    <col min="1" max="1" width="29.1796875" style="161" bestFit="1" customWidth="1"/>
    <col min="2" max="8" width="9.54296875" style="161" customWidth="1"/>
    <col min="9" max="10" width="12.54296875" style="161" customWidth="1"/>
    <col min="11" max="12" width="9.1796875" style="161"/>
    <col min="13" max="13" width="15.54296875" style="161" bestFit="1" customWidth="1"/>
    <col min="14" max="14" width="9.1796875" style="161"/>
    <col min="15" max="15" width="14.453125" style="161" bestFit="1" customWidth="1"/>
    <col min="16" max="16384" width="9.1796875" style="161"/>
  </cols>
  <sheetData>
    <row r="1" spans="1:15" ht="15" customHeight="1" x14ac:dyDescent="0.25">
      <c r="A1" s="428" t="s">
        <v>158</v>
      </c>
      <c r="B1" s="428"/>
      <c r="C1" s="428"/>
      <c r="D1" s="428"/>
      <c r="E1" s="428"/>
      <c r="F1" s="428"/>
      <c r="G1" s="428"/>
      <c r="H1" s="428"/>
      <c r="I1" s="293"/>
      <c r="J1" s="293"/>
      <c r="K1" s="293"/>
      <c r="L1" s="293"/>
      <c r="M1" s="293"/>
      <c r="N1" s="293"/>
      <c r="O1" s="293"/>
    </row>
    <row r="2" spans="1:15" ht="15" customHeight="1" x14ac:dyDescent="0.25">
      <c r="A2" s="404"/>
      <c r="B2" s="226"/>
      <c r="C2" s="226"/>
      <c r="D2" s="294"/>
      <c r="E2" s="294"/>
      <c r="F2" s="294"/>
      <c r="G2" s="226"/>
      <c r="H2" s="226"/>
    </row>
    <row r="3" spans="1:15" ht="15" customHeight="1" x14ac:dyDescent="0.25">
      <c r="A3" s="404"/>
      <c r="B3" s="380" t="s">
        <v>89</v>
      </c>
      <c r="C3" s="380"/>
      <c r="D3" s="380"/>
      <c r="E3" s="380"/>
      <c r="F3" s="380"/>
      <c r="G3" s="380"/>
      <c r="H3" s="405"/>
      <c r="I3" s="405"/>
    </row>
    <row r="4" spans="1:15" ht="6.75" customHeight="1" x14ac:dyDescent="0.25">
      <c r="A4" s="226"/>
      <c r="B4" s="226"/>
      <c r="C4" s="226"/>
      <c r="D4" s="226"/>
      <c r="E4" s="226"/>
      <c r="F4" s="226"/>
      <c r="G4" s="226"/>
      <c r="H4" s="226"/>
    </row>
    <row r="5" spans="1:15" ht="12.75" customHeight="1" x14ac:dyDescent="0.25">
      <c r="A5" s="429"/>
      <c r="B5" s="430" t="s">
        <v>90</v>
      </c>
      <c r="C5" s="431" t="s">
        <v>42</v>
      </c>
      <c r="D5" s="432" t="s">
        <v>112</v>
      </c>
      <c r="E5" s="430" t="s">
        <v>113</v>
      </c>
      <c r="F5" s="430" t="s">
        <v>91</v>
      </c>
      <c r="G5" s="433"/>
      <c r="H5" s="433"/>
      <c r="I5" s="433"/>
      <c r="J5" s="434" t="s">
        <v>4</v>
      </c>
      <c r="K5" s="435" t="s">
        <v>43</v>
      </c>
    </row>
    <row r="6" spans="1:15" ht="12.75" customHeight="1" x14ac:dyDescent="0.25">
      <c r="A6" s="436" t="s">
        <v>72</v>
      </c>
      <c r="B6" s="386"/>
      <c r="C6" s="437" t="s">
        <v>47</v>
      </c>
      <c r="D6" s="386"/>
      <c r="E6" s="386"/>
      <c r="F6" s="386"/>
      <c r="G6" s="50"/>
      <c r="H6" s="438"/>
      <c r="I6" s="50"/>
      <c r="J6" s="382" t="s">
        <v>52</v>
      </c>
      <c r="K6" s="383" t="s">
        <v>53</v>
      </c>
    </row>
    <row r="7" spans="1:15" ht="12.75" customHeight="1" x14ac:dyDescent="0.25">
      <c r="A7" s="439"/>
      <c r="B7" s="440"/>
      <c r="C7" s="441" t="s">
        <v>45</v>
      </c>
      <c r="D7" s="440"/>
      <c r="E7" s="440"/>
      <c r="F7" s="440"/>
      <c r="G7" s="442" t="s">
        <v>139</v>
      </c>
      <c r="H7" s="442" t="s">
        <v>111</v>
      </c>
      <c r="I7" s="442" t="s">
        <v>114</v>
      </c>
      <c r="J7" s="443" t="s">
        <v>73</v>
      </c>
      <c r="K7" s="444" t="s">
        <v>57</v>
      </c>
    </row>
    <row r="8" spans="1:15" ht="6" customHeight="1" x14ac:dyDescent="0.25">
      <c r="A8" s="226"/>
      <c r="B8" s="231"/>
      <c r="C8" s="231"/>
      <c r="D8" s="231"/>
      <c r="E8" s="231"/>
      <c r="F8" s="231"/>
      <c r="G8" s="231"/>
      <c r="H8" s="231"/>
      <c r="I8" s="231"/>
      <c r="J8" s="231"/>
    </row>
    <row r="9" spans="1:15" ht="15" customHeight="1" x14ac:dyDescent="0.25">
      <c r="A9" s="283" t="s">
        <v>2</v>
      </c>
      <c r="B9" s="162"/>
      <c r="C9" s="445"/>
      <c r="D9" s="445"/>
      <c r="E9" s="445"/>
      <c r="F9" s="445"/>
      <c r="G9" s="445"/>
      <c r="H9" s="445"/>
      <c r="I9" s="445"/>
      <c r="J9" s="162"/>
    </row>
    <row r="10" spans="1:15" ht="3.75" customHeight="1" x14ac:dyDescent="0.25">
      <c r="B10" s="2"/>
      <c r="C10" s="6"/>
      <c r="D10" s="6"/>
      <c r="E10" s="6"/>
      <c r="F10" s="6"/>
      <c r="G10" s="6"/>
      <c r="H10" s="6"/>
      <c r="I10" s="6"/>
      <c r="J10" s="5"/>
      <c r="K10" s="2"/>
    </row>
    <row r="11" spans="1:15" ht="12.75" customHeight="1" x14ac:dyDescent="0.25">
      <c r="A11" s="446" t="s">
        <v>27</v>
      </c>
      <c r="B11" s="57">
        <v>0.40400000000000003</v>
      </c>
      <c r="C11" s="57" t="s">
        <v>9</v>
      </c>
      <c r="D11" s="57" t="s">
        <v>9</v>
      </c>
      <c r="E11" s="57" t="s">
        <v>9</v>
      </c>
      <c r="F11" s="57" t="s">
        <v>9</v>
      </c>
      <c r="G11" s="57" t="s">
        <v>9</v>
      </c>
      <c r="H11" s="57" t="s">
        <v>9</v>
      </c>
      <c r="I11" s="57" t="s">
        <v>9</v>
      </c>
      <c r="J11" s="58">
        <v>0.40400000000000003</v>
      </c>
      <c r="K11" s="8">
        <v>0.10100000000000001</v>
      </c>
    </row>
    <row r="12" spans="1:15" ht="6" customHeight="1" x14ac:dyDescent="0.25">
      <c r="A12" s="241"/>
      <c r="B12" s="2"/>
      <c r="C12" s="2"/>
      <c r="D12" s="2"/>
      <c r="E12" s="2"/>
      <c r="F12" s="2"/>
      <c r="G12" s="2"/>
      <c r="H12" s="2"/>
      <c r="I12" s="2"/>
      <c r="J12" s="61"/>
      <c r="K12" s="51"/>
    </row>
    <row r="13" spans="1:15" ht="12.75" customHeight="1" x14ac:dyDescent="0.25">
      <c r="A13" s="447" t="s">
        <v>32</v>
      </c>
      <c r="B13" s="59">
        <v>0.40400000000000003</v>
      </c>
      <c r="C13" s="59" t="s">
        <v>9</v>
      </c>
      <c r="D13" s="59"/>
      <c r="E13" s="50" t="s">
        <v>9</v>
      </c>
      <c r="F13" s="50" t="s">
        <v>9</v>
      </c>
      <c r="G13" s="50" t="s">
        <v>9</v>
      </c>
      <c r="H13" s="50" t="s">
        <v>9</v>
      </c>
      <c r="I13" s="50" t="s">
        <v>9</v>
      </c>
      <c r="J13" s="60">
        <v>0.40400000000000003</v>
      </c>
      <c r="K13" s="127">
        <v>0.10100000000000001</v>
      </c>
    </row>
    <row r="14" spans="1:15" ht="6" customHeight="1" x14ac:dyDescent="0.25"/>
    <row r="15" spans="1:15" ht="12.5" customHeight="1" x14ac:dyDescent="0.25">
      <c r="A15" s="283" t="s">
        <v>3</v>
      </c>
      <c r="B15" s="162"/>
      <c r="C15" s="162"/>
      <c r="J15" s="162"/>
    </row>
    <row r="16" spans="1:15" ht="3.75" customHeight="1" x14ac:dyDescent="0.25">
      <c r="B16" s="2"/>
      <c r="C16" s="2"/>
      <c r="J16" s="5"/>
      <c r="K16" s="2"/>
    </row>
    <row r="17" spans="1:11" ht="12.75" customHeight="1" x14ac:dyDescent="0.25">
      <c r="A17" s="411" t="s">
        <v>33</v>
      </c>
      <c r="B17" s="57" t="s">
        <v>9</v>
      </c>
      <c r="C17" s="57">
        <v>1.5</v>
      </c>
      <c r="D17" s="57" t="s">
        <v>9</v>
      </c>
      <c r="E17" s="128" t="s">
        <v>9</v>
      </c>
      <c r="F17" s="128" t="s">
        <v>9</v>
      </c>
      <c r="G17" s="128" t="s">
        <v>9</v>
      </c>
      <c r="H17" s="128" t="s">
        <v>9</v>
      </c>
      <c r="I17" s="128" t="s">
        <v>9</v>
      </c>
      <c r="J17" s="58">
        <v>1.5</v>
      </c>
      <c r="K17" s="57">
        <v>2.1</v>
      </c>
    </row>
    <row r="18" spans="1:11" ht="6" customHeight="1" x14ac:dyDescent="0.25">
      <c r="D18" s="54"/>
      <c r="E18" s="54"/>
      <c r="F18" s="54"/>
      <c r="G18" s="54"/>
      <c r="H18" s="54"/>
      <c r="J18" s="54"/>
      <c r="K18" s="160"/>
    </row>
    <row r="19" spans="1:11" ht="12.75" customHeight="1" x14ac:dyDescent="0.25">
      <c r="A19" s="448" t="s">
        <v>34</v>
      </c>
      <c r="B19" s="165" t="s">
        <v>9</v>
      </c>
      <c r="C19" s="165">
        <v>1.5</v>
      </c>
      <c r="D19" s="129" t="s">
        <v>9</v>
      </c>
      <c r="E19" s="129" t="s">
        <v>9</v>
      </c>
      <c r="F19" s="129" t="s">
        <v>9</v>
      </c>
      <c r="G19" s="129" t="s">
        <v>9</v>
      </c>
      <c r="H19" s="129" t="s">
        <v>9</v>
      </c>
      <c r="I19" s="166" t="s">
        <v>9</v>
      </c>
      <c r="J19" s="130">
        <v>4.2984030999999998</v>
      </c>
      <c r="K19" s="157">
        <v>6.4668095509999999</v>
      </c>
    </row>
    <row r="20" spans="1:11" ht="6" customHeight="1" x14ac:dyDescent="0.25"/>
    <row r="21" spans="1:11" ht="12.75" customHeight="1" x14ac:dyDescent="0.25">
      <c r="A21" s="283" t="s">
        <v>80</v>
      </c>
    </row>
    <row r="22" spans="1:11" ht="3.75" customHeight="1" x14ac:dyDescent="0.25"/>
    <row r="23" spans="1:11" ht="12.75" customHeight="1" x14ac:dyDescent="0.25">
      <c r="A23" s="411" t="s">
        <v>88</v>
      </c>
      <c r="B23" s="57" t="s">
        <v>9</v>
      </c>
      <c r="C23" s="57" t="s">
        <v>9</v>
      </c>
      <c r="D23" s="57" t="s">
        <v>9</v>
      </c>
      <c r="E23" s="57" t="s">
        <v>9</v>
      </c>
      <c r="F23" s="57">
        <v>0.375</v>
      </c>
      <c r="G23" s="57" t="s">
        <v>9</v>
      </c>
      <c r="H23" s="57" t="s">
        <v>9</v>
      </c>
      <c r="I23" s="57" t="s">
        <v>9</v>
      </c>
      <c r="J23" s="58">
        <v>0.375</v>
      </c>
      <c r="K23" s="163" t="s">
        <v>23</v>
      </c>
    </row>
    <row r="24" spans="1:11" ht="12.75" customHeight="1" x14ac:dyDescent="0.25">
      <c r="A24" s="411" t="s">
        <v>84</v>
      </c>
      <c r="B24" s="57" t="s">
        <v>9</v>
      </c>
      <c r="C24" s="57" t="s">
        <v>9</v>
      </c>
      <c r="D24" s="57">
        <v>0.20200000000000001</v>
      </c>
      <c r="E24" s="57" t="s">
        <v>9</v>
      </c>
      <c r="F24" s="57" t="s">
        <v>9</v>
      </c>
      <c r="G24" s="57" t="s">
        <v>9</v>
      </c>
      <c r="H24" s="57" t="s">
        <v>9</v>
      </c>
      <c r="I24" s="57" t="s">
        <v>9</v>
      </c>
      <c r="J24" s="58">
        <v>0.20200000000000001</v>
      </c>
      <c r="K24" s="163">
        <v>1.4544E-2</v>
      </c>
    </row>
    <row r="25" spans="1:11" ht="6" customHeight="1" x14ac:dyDescent="0.25">
      <c r="B25" s="54"/>
      <c r="C25" s="54"/>
      <c r="H25" s="54"/>
      <c r="I25" s="72"/>
      <c r="J25" s="54"/>
      <c r="K25" s="164"/>
    </row>
    <row r="26" spans="1:11" ht="12.5" customHeight="1" x14ac:dyDescent="0.25">
      <c r="A26" s="423" t="s">
        <v>82</v>
      </c>
      <c r="B26" s="129" t="s">
        <v>9</v>
      </c>
      <c r="C26" s="129" t="s">
        <v>9</v>
      </c>
      <c r="D26" s="129">
        <v>0.20200000000000001</v>
      </c>
      <c r="E26" s="129" t="s">
        <v>9</v>
      </c>
      <c r="F26" s="129">
        <v>0.375</v>
      </c>
      <c r="G26" s="129" t="s">
        <v>9</v>
      </c>
      <c r="H26" s="173" t="s">
        <v>9</v>
      </c>
      <c r="I26" s="129" t="s">
        <v>9</v>
      </c>
      <c r="J26" s="130">
        <v>0.57699999999999996</v>
      </c>
      <c r="K26" s="157">
        <v>1.7356E-2</v>
      </c>
    </row>
    <row r="27" spans="1:11" ht="6" customHeight="1" x14ac:dyDescent="0.25"/>
    <row r="28" spans="1:11" ht="12.75" customHeight="1" x14ac:dyDescent="0.25">
      <c r="A28" s="283" t="s">
        <v>5</v>
      </c>
    </row>
    <row r="29" spans="1:11" ht="3.75" customHeight="1" x14ac:dyDescent="0.25"/>
    <row r="30" spans="1:11" ht="12.75" customHeight="1" x14ac:dyDescent="0.25">
      <c r="A30" s="411" t="s">
        <v>101</v>
      </c>
      <c r="B30" s="57" t="s">
        <v>9</v>
      </c>
      <c r="C30" s="57" t="s">
        <v>9</v>
      </c>
      <c r="D30" s="57" t="s">
        <v>9</v>
      </c>
      <c r="E30" s="57" t="s">
        <v>9</v>
      </c>
      <c r="F30" s="57" t="s">
        <v>9</v>
      </c>
      <c r="G30" s="57" t="s">
        <v>9</v>
      </c>
      <c r="H30" s="57" t="s">
        <v>9</v>
      </c>
      <c r="I30" s="57">
        <v>0.2</v>
      </c>
      <c r="J30" s="58">
        <v>0.20200000000000001</v>
      </c>
      <c r="K30" s="163">
        <v>4.1995999999999999E-2</v>
      </c>
    </row>
    <row r="31" spans="1:11" ht="6" customHeight="1" x14ac:dyDescent="0.25">
      <c r="B31" s="54"/>
      <c r="C31" s="54"/>
      <c r="I31" s="72"/>
      <c r="J31" s="54"/>
      <c r="K31" s="12"/>
    </row>
    <row r="32" spans="1:11" ht="12.75" customHeight="1" x14ac:dyDescent="0.25">
      <c r="A32" s="423" t="s">
        <v>102</v>
      </c>
      <c r="B32" s="129" t="s">
        <v>9</v>
      </c>
      <c r="C32" s="129" t="s">
        <v>9</v>
      </c>
      <c r="D32" s="129" t="s">
        <v>9</v>
      </c>
      <c r="E32" s="129" t="s">
        <v>9</v>
      </c>
      <c r="F32" s="129" t="s">
        <v>9</v>
      </c>
      <c r="G32" s="129" t="s">
        <v>9</v>
      </c>
      <c r="H32" s="129" t="s">
        <v>9</v>
      </c>
      <c r="I32" s="129">
        <v>0.2</v>
      </c>
      <c r="J32" s="130">
        <v>0.20200000000000001</v>
      </c>
      <c r="K32" s="157">
        <v>4.1995999999999999E-2</v>
      </c>
    </row>
    <row r="33" spans="1:11" ht="6" customHeight="1" x14ac:dyDescent="0.25"/>
    <row r="34" spans="1:11" ht="12.5" customHeight="1" x14ac:dyDescent="0.25">
      <c r="A34" s="283" t="s">
        <v>6</v>
      </c>
    </row>
    <row r="35" spans="1:11" ht="3.75" customHeight="1" x14ac:dyDescent="0.25"/>
    <row r="36" spans="1:11" ht="12.75" customHeight="1" x14ac:dyDescent="0.3">
      <c r="A36" s="427" t="s">
        <v>133</v>
      </c>
      <c r="B36" s="57" t="s">
        <v>9</v>
      </c>
      <c r="C36" s="57" t="s">
        <v>9</v>
      </c>
      <c r="D36" s="57" t="s">
        <v>9</v>
      </c>
      <c r="E36" s="57" t="s">
        <v>9</v>
      </c>
      <c r="F36" s="57" t="s">
        <v>9</v>
      </c>
      <c r="G36" s="57">
        <v>0.2</v>
      </c>
      <c r="H36" s="57" t="s">
        <v>9</v>
      </c>
      <c r="I36" s="57" t="s">
        <v>9</v>
      </c>
      <c r="J36" s="58">
        <v>0.2</v>
      </c>
      <c r="K36" s="163" t="s">
        <v>68</v>
      </c>
    </row>
    <row r="37" spans="1:11" ht="12.75" customHeight="1" x14ac:dyDescent="0.3">
      <c r="A37" s="427" t="s">
        <v>119</v>
      </c>
      <c r="B37" s="57" t="s">
        <v>9</v>
      </c>
      <c r="C37" s="57" t="s">
        <v>9</v>
      </c>
      <c r="D37" s="57" t="s">
        <v>9</v>
      </c>
      <c r="E37" s="57">
        <v>0.2</v>
      </c>
      <c r="F37" s="57" t="s">
        <v>9</v>
      </c>
      <c r="G37" s="57" t="s">
        <v>9</v>
      </c>
      <c r="H37" s="57" t="s">
        <v>9</v>
      </c>
      <c r="I37" s="57" t="s">
        <v>9</v>
      </c>
      <c r="J37" s="58">
        <v>0.2</v>
      </c>
      <c r="K37" s="163" t="s">
        <v>68</v>
      </c>
    </row>
    <row r="38" spans="1:11" ht="12.75" customHeight="1" x14ac:dyDescent="0.3">
      <c r="A38" s="427" t="s">
        <v>39</v>
      </c>
      <c r="B38" s="57" t="s">
        <v>9</v>
      </c>
      <c r="C38" s="57" t="s">
        <v>9</v>
      </c>
      <c r="D38" s="57" t="s">
        <v>9</v>
      </c>
      <c r="E38" s="57" t="s">
        <v>9</v>
      </c>
      <c r="F38" s="57" t="s">
        <v>9</v>
      </c>
      <c r="G38" s="57" t="s">
        <v>9</v>
      </c>
      <c r="H38" s="57">
        <v>0.2</v>
      </c>
      <c r="I38" s="57" t="s">
        <v>9</v>
      </c>
      <c r="J38" s="58">
        <v>0.2</v>
      </c>
      <c r="K38" s="163" t="s">
        <v>68</v>
      </c>
    </row>
    <row r="39" spans="1:11" ht="6" customHeight="1" x14ac:dyDescent="0.25">
      <c r="B39" s="54"/>
      <c r="C39" s="54"/>
      <c r="I39" s="72"/>
      <c r="J39" s="54"/>
      <c r="K39" s="12"/>
    </row>
    <row r="40" spans="1:11" ht="12.75" customHeight="1" x14ac:dyDescent="0.25">
      <c r="A40" s="423" t="s">
        <v>49</v>
      </c>
      <c r="B40" s="129" t="s">
        <v>9</v>
      </c>
      <c r="C40" s="129" t="s">
        <v>9</v>
      </c>
      <c r="D40" s="129" t="s">
        <v>9</v>
      </c>
      <c r="E40" s="129">
        <v>0.2</v>
      </c>
      <c r="F40" s="129" t="s">
        <v>9</v>
      </c>
      <c r="G40" s="129">
        <v>0.2</v>
      </c>
      <c r="H40" s="129">
        <v>0.2</v>
      </c>
      <c r="I40" s="129" t="s">
        <v>9</v>
      </c>
      <c r="J40" s="130">
        <v>0.60600000000000009</v>
      </c>
      <c r="K40" s="157" t="s">
        <v>68</v>
      </c>
    </row>
    <row r="42" spans="1:11" ht="12.75" customHeight="1" x14ac:dyDescent="0.25">
      <c r="B42" s="309"/>
      <c r="C42" s="309"/>
      <c r="D42" s="309"/>
      <c r="E42" s="309"/>
      <c r="F42" s="309"/>
      <c r="G42" s="309"/>
      <c r="H42" s="309"/>
      <c r="I42" s="309"/>
    </row>
  </sheetData>
  <mergeCells count="7">
    <mergeCell ref="A6:A7"/>
    <mergeCell ref="A1:O1"/>
    <mergeCell ref="B5:B7"/>
    <mergeCell ref="D5:D7"/>
    <mergeCell ref="E5:E7"/>
    <mergeCell ref="F5:F7"/>
    <mergeCell ref="B3:I3"/>
  </mergeCells>
  <pageMargins left="0.7" right="0.7" top="0.75" bottom="0.75" header="0.3" footer="0.3"/>
  <pageSetup paperSize="9" scale="73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17"/>
  <sheetViews>
    <sheetView showGridLines="0" zoomScale="106" zoomScaleNormal="106" workbookViewId="0">
      <selection activeCell="A4" sqref="A4:U16"/>
    </sheetView>
  </sheetViews>
  <sheetFormatPr defaultColWidth="9.1796875" defaultRowHeight="12.75" customHeight="1" x14ac:dyDescent="0.25"/>
  <cols>
    <col min="1" max="1" width="20.7265625" style="161" customWidth="1"/>
    <col min="2" max="19" width="6.54296875" style="161" customWidth="1"/>
    <col min="20" max="21" width="9.1796875" style="161"/>
    <col min="22" max="22" width="29.54296875" style="161" customWidth="1"/>
    <col min="23" max="16384" width="9.1796875" style="161"/>
  </cols>
  <sheetData>
    <row r="1" spans="1:21" ht="15" customHeight="1" x14ac:dyDescent="0.25">
      <c r="A1" s="449" t="s">
        <v>159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1" ht="15" customHeight="1" x14ac:dyDescent="0.25">
      <c r="A2" s="353" t="s">
        <v>122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</row>
    <row r="3" spans="1:21" ht="15" customHeight="1" x14ac:dyDescent="0.25">
      <c r="A3" s="353"/>
      <c r="B3" s="353"/>
      <c r="C3" s="353"/>
      <c r="D3" s="353"/>
      <c r="E3" s="353"/>
      <c r="F3" s="353"/>
      <c r="G3" s="353"/>
      <c r="H3" s="353"/>
      <c r="I3" s="353"/>
      <c r="J3" s="353"/>
      <c r="K3" s="353"/>
    </row>
    <row r="4" spans="1:21" ht="15" customHeight="1" x14ac:dyDescent="0.25">
      <c r="A4" s="450"/>
      <c r="B4" s="451"/>
      <c r="C4" s="452"/>
      <c r="D4" s="451"/>
      <c r="E4" s="452"/>
      <c r="F4" s="451"/>
      <c r="G4" s="452"/>
      <c r="H4" s="451"/>
      <c r="I4" s="453"/>
      <c r="J4" s="451"/>
      <c r="K4" s="454"/>
      <c r="L4" s="451"/>
      <c r="M4" s="454"/>
      <c r="N4" s="451"/>
      <c r="O4" s="454"/>
      <c r="P4" s="454"/>
      <c r="Q4" s="454"/>
      <c r="R4" s="451"/>
      <c r="S4" s="453"/>
      <c r="T4" s="455"/>
      <c r="U4" s="456"/>
    </row>
    <row r="5" spans="1:21" ht="12.75" customHeight="1" x14ac:dyDescent="0.25">
      <c r="A5" s="457"/>
      <c r="B5" s="314">
        <v>1990</v>
      </c>
      <c r="C5" s="314"/>
      <c r="D5" s="314">
        <v>1998</v>
      </c>
      <c r="E5" s="314"/>
      <c r="F5" s="314">
        <v>2006</v>
      </c>
      <c r="G5" s="314"/>
      <c r="H5" s="314">
        <v>2010</v>
      </c>
      <c r="I5" s="314"/>
      <c r="J5" s="314">
        <v>2012</v>
      </c>
      <c r="K5" s="263"/>
      <c r="L5" s="314">
        <v>2014</v>
      </c>
      <c r="M5" s="263"/>
      <c r="N5" s="314">
        <v>2016</v>
      </c>
      <c r="O5" s="263"/>
      <c r="P5" s="458">
        <v>2018</v>
      </c>
      <c r="Q5" s="459"/>
      <c r="R5" s="314">
        <v>2020</v>
      </c>
      <c r="S5" s="314"/>
      <c r="T5" s="460">
        <v>2022</v>
      </c>
      <c r="U5" s="460"/>
    </row>
    <row r="6" spans="1:21" ht="12.75" customHeight="1" x14ac:dyDescent="0.25">
      <c r="A6" s="461" t="s">
        <v>77</v>
      </c>
      <c r="B6" s="275" t="s">
        <v>51</v>
      </c>
      <c r="C6" s="275" t="s">
        <v>57</v>
      </c>
      <c r="D6" s="275" t="s">
        <v>51</v>
      </c>
      <c r="E6" s="275" t="s">
        <v>57</v>
      </c>
      <c r="F6" s="275" t="s">
        <v>51</v>
      </c>
      <c r="G6" s="275" t="s">
        <v>57</v>
      </c>
      <c r="H6" s="275" t="s">
        <v>51</v>
      </c>
      <c r="I6" s="275" t="s">
        <v>57</v>
      </c>
      <c r="J6" s="275" t="s">
        <v>51</v>
      </c>
      <c r="K6" s="277" t="s">
        <v>57</v>
      </c>
      <c r="L6" s="275" t="s">
        <v>51</v>
      </c>
      <c r="M6" s="277" t="s">
        <v>57</v>
      </c>
      <c r="N6" s="275" t="s">
        <v>51</v>
      </c>
      <c r="O6" s="277" t="s">
        <v>57</v>
      </c>
      <c r="P6" s="277" t="s">
        <v>51</v>
      </c>
      <c r="Q6" s="277" t="s">
        <v>57</v>
      </c>
      <c r="R6" s="275" t="s">
        <v>51</v>
      </c>
      <c r="S6" s="275" t="s">
        <v>57</v>
      </c>
      <c r="T6" s="278" t="s">
        <v>51</v>
      </c>
      <c r="U6" s="278" t="s">
        <v>57</v>
      </c>
    </row>
    <row r="7" spans="1:21" ht="6" customHeight="1" x14ac:dyDescent="0.25">
      <c r="A7" s="261"/>
      <c r="B7" s="230"/>
      <c r="C7" s="230"/>
      <c r="D7" s="230"/>
      <c r="E7" s="230"/>
      <c r="F7" s="230"/>
      <c r="G7" s="230"/>
      <c r="H7" s="230"/>
      <c r="I7" s="230"/>
      <c r="J7" s="230"/>
      <c r="K7" s="306"/>
      <c r="L7" s="230"/>
      <c r="M7" s="306"/>
      <c r="N7" s="230"/>
      <c r="O7" s="306"/>
      <c r="P7" s="306"/>
      <c r="Q7" s="306"/>
      <c r="R7" s="230"/>
      <c r="S7" s="230"/>
      <c r="T7" s="230"/>
      <c r="U7" s="230"/>
    </row>
    <row r="8" spans="1:21" ht="13" customHeight="1" x14ac:dyDescent="0.25">
      <c r="A8" s="289" t="s">
        <v>2</v>
      </c>
      <c r="B8" s="177">
        <v>171.37</v>
      </c>
      <c r="C8" s="177">
        <v>277.61</v>
      </c>
      <c r="D8" s="177">
        <v>154.09</v>
      </c>
      <c r="E8" s="177">
        <v>189.1</v>
      </c>
      <c r="F8" s="177">
        <v>134.88</v>
      </c>
      <c r="G8" s="177">
        <v>97.65</v>
      </c>
      <c r="H8" s="177">
        <v>82.3</v>
      </c>
      <c r="I8" s="177">
        <v>40.520000000000003</v>
      </c>
      <c r="J8" s="177">
        <v>50.44</v>
      </c>
      <c r="K8" s="178">
        <v>30.71</v>
      </c>
      <c r="L8" s="177">
        <v>87.4</v>
      </c>
      <c r="M8" s="178">
        <v>45.9</v>
      </c>
      <c r="N8" s="177">
        <v>13.7</v>
      </c>
      <c r="O8" s="177">
        <v>8.2010620555132512</v>
      </c>
      <c r="P8" s="177">
        <v>28.55</v>
      </c>
      <c r="Q8" s="177">
        <v>14.11</v>
      </c>
      <c r="R8" s="177">
        <v>21.360075569999996</v>
      </c>
      <c r="S8" s="177">
        <v>8.8000000000000007</v>
      </c>
      <c r="T8" s="207">
        <v>18.239999999999998</v>
      </c>
      <c r="U8" s="179">
        <v>7.77</v>
      </c>
    </row>
    <row r="9" spans="1:21" ht="12.75" customHeight="1" x14ac:dyDescent="0.25">
      <c r="A9" s="289" t="s">
        <v>3</v>
      </c>
      <c r="B9" s="177">
        <v>159.4</v>
      </c>
      <c r="C9" s="177">
        <v>199.54</v>
      </c>
      <c r="D9" s="177">
        <v>61.8</v>
      </c>
      <c r="E9" s="177">
        <v>95.6</v>
      </c>
      <c r="F9" s="177">
        <v>25.57</v>
      </c>
      <c r="G9" s="177">
        <v>27.6</v>
      </c>
      <c r="H9" s="177">
        <v>6.45</v>
      </c>
      <c r="I9" s="177">
        <v>9.9600000000000009</v>
      </c>
      <c r="J9" s="177">
        <v>5.63</v>
      </c>
      <c r="K9" s="178">
        <v>7.07</v>
      </c>
      <c r="L9" s="177">
        <v>10.9</v>
      </c>
      <c r="M9" s="178">
        <v>16.8</v>
      </c>
      <c r="N9" s="177">
        <v>16.440000000000001</v>
      </c>
      <c r="O9" s="177">
        <v>12.75761584</v>
      </c>
      <c r="P9" s="177">
        <v>8.7100000000000009</v>
      </c>
      <c r="Q9" s="177">
        <v>8.93</v>
      </c>
      <c r="R9" s="177">
        <v>6.1684405</v>
      </c>
      <c r="S9" s="177">
        <v>8.74</v>
      </c>
      <c r="T9" s="207">
        <v>1.73</v>
      </c>
      <c r="U9" s="179">
        <v>2.62</v>
      </c>
    </row>
    <row r="10" spans="1:21" ht="12.75" customHeight="1" x14ac:dyDescent="0.25">
      <c r="A10" s="289" t="s">
        <v>80</v>
      </c>
      <c r="B10" s="177">
        <v>33.71</v>
      </c>
      <c r="C10" s="177">
        <v>19.61</v>
      </c>
      <c r="D10" s="177">
        <v>41.25</v>
      </c>
      <c r="E10" s="177">
        <v>16.7</v>
      </c>
      <c r="F10" s="177">
        <v>37.369999999999997</v>
      </c>
      <c r="G10" s="177">
        <v>7.65</v>
      </c>
      <c r="H10" s="177">
        <v>20.86</v>
      </c>
      <c r="I10" s="177">
        <v>5.99</v>
      </c>
      <c r="J10" s="177">
        <v>12.66</v>
      </c>
      <c r="K10" s="178">
        <v>2.44</v>
      </c>
      <c r="L10" s="177">
        <v>26.6</v>
      </c>
      <c r="M10" s="178">
        <v>6</v>
      </c>
      <c r="N10" s="177">
        <v>5.64</v>
      </c>
      <c r="O10" s="177">
        <v>1.82242415540469</v>
      </c>
      <c r="P10" s="177">
        <v>6.82</v>
      </c>
      <c r="Q10" s="177">
        <v>0.72</v>
      </c>
      <c r="R10" s="177">
        <v>3.7685450900000004</v>
      </c>
      <c r="S10" s="177">
        <v>0.4</v>
      </c>
      <c r="T10" s="207">
        <v>5.78</v>
      </c>
      <c r="U10" s="179">
        <v>1.9159999999999999</v>
      </c>
    </row>
    <row r="11" spans="1:21" ht="12.75" customHeight="1" x14ac:dyDescent="0.25">
      <c r="A11" s="289" t="s">
        <v>125</v>
      </c>
      <c r="B11" s="177" t="s">
        <v>9</v>
      </c>
      <c r="C11" s="177" t="s">
        <v>9</v>
      </c>
      <c r="D11" s="177" t="s">
        <v>9</v>
      </c>
      <c r="E11" s="177" t="s">
        <v>9</v>
      </c>
      <c r="F11" s="177" t="s">
        <v>9</v>
      </c>
      <c r="G11" s="177" t="s">
        <v>9</v>
      </c>
      <c r="H11" s="177" t="s">
        <v>9</v>
      </c>
      <c r="I11" s="177" t="s">
        <v>9</v>
      </c>
      <c r="J11" s="177" t="s">
        <v>9</v>
      </c>
      <c r="K11" s="177" t="s">
        <v>9</v>
      </c>
      <c r="L11" s="177" t="s">
        <v>9</v>
      </c>
      <c r="M11" s="177" t="s">
        <v>9</v>
      </c>
      <c r="N11" s="177" t="s">
        <v>9</v>
      </c>
      <c r="O11" s="177" t="s">
        <v>9</v>
      </c>
      <c r="P11" s="177" t="s">
        <v>9</v>
      </c>
      <c r="Q11" s="177" t="s">
        <v>9</v>
      </c>
      <c r="R11" s="177" t="s">
        <v>9</v>
      </c>
      <c r="S11" s="177" t="s">
        <v>9</v>
      </c>
      <c r="T11" s="207">
        <v>0.23</v>
      </c>
      <c r="U11" s="179">
        <v>0.02</v>
      </c>
    </row>
    <row r="12" spans="1:21" ht="12.75" customHeight="1" x14ac:dyDescent="0.25">
      <c r="A12" s="289" t="s">
        <v>5</v>
      </c>
      <c r="B12" s="177">
        <v>8.83</v>
      </c>
      <c r="C12" s="177">
        <v>1.79</v>
      </c>
      <c r="D12" s="177">
        <v>22.96</v>
      </c>
      <c r="E12" s="177">
        <v>10</v>
      </c>
      <c r="F12" s="177">
        <v>1.72</v>
      </c>
      <c r="G12" s="177">
        <v>1.29</v>
      </c>
      <c r="H12" s="177" t="s">
        <v>9</v>
      </c>
      <c r="I12" s="177" t="s">
        <v>9</v>
      </c>
      <c r="J12" s="177">
        <v>1.0900000000000001</v>
      </c>
      <c r="K12" s="178">
        <v>0.16</v>
      </c>
      <c r="L12" s="177">
        <v>1.1000000000000001</v>
      </c>
      <c r="M12" s="178">
        <v>0.2</v>
      </c>
      <c r="N12" s="177" t="s">
        <v>9</v>
      </c>
      <c r="O12" s="178" t="s">
        <v>9</v>
      </c>
      <c r="P12" s="178">
        <v>2.74</v>
      </c>
      <c r="Q12" s="178">
        <v>0.52</v>
      </c>
      <c r="R12" s="177">
        <v>2.8950417000000006</v>
      </c>
      <c r="S12" s="177">
        <v>0.5</v>
      </c>
      <c r="T12" s="207">
        <v>0.64</v>
      </c>
      <c r="U12" s="179">
        <v>0.12</v>
      </c>
    </row>
    <row r="13" spans="1:21" ht="12.75" customHeight="1" x14ac:dyDescent="0.25">
      <c r="A13" s="289" t="s">
        <v>6</v>
      </c>
      <c r="B13" s="177" t="s">
        <v>9</v>
      </c>
      <c r="C13" s="177" t="s">
        <v>9</v>
      </c>
      <c r="D13" s="177">
        <v>1.5</v>
      </c>
      <c r="E13" s="177" t="s">
        <v>68</v>
      </c>
      <c r="F13" s="177">
        <v>11.4</v>
      </c>
      <c r="G13" s="177" t="s">
        <v>68</v>
      </c>
      <c r="H13" s="177">
        <v>7.04</v>
      </c>
      <c r="I13" s="177" t="s">
        <v>68</v>
      </c>
      <c r="J13" s="177">
        <v>2.15</v>
      </c>
      <c r="K13" s="178" t="s">
        <v>68</v>
      </c>
      <c r="L13" s="177">
        <v>1.2</v>
      </c>
      <c r="M13" s="178" t="s">
        <v>68</v>
      </c>
      <c r="N13" s="177">
        <v>0.11</v>
      </c>
      <c r="O13" s="177" t="s">
        <v>68</v>
      </c>
      <c r="P13" s="177">
        <v>3.86</v>
      </c>
      <c r="Q13" s="177" t="s">
        <v>68</v>
      </c>
      <c r="R13" s="177">
        <v>3.3678719500000001</v>
      </c>
      <c r="S13" s="177" t="s">
        <v>68</v>
      </c>
      <c r="T13" s="207">
        <v>8.8127706800000016</v>
      </c>
      <c r="U13" s="179" t="s">
        <v>68</v>
      </c>
    </row>
    <row r="14" spans="1:21" ht="12.75" customHeight="1" x14ac:dyDescent="0.25">
      <c r="A14" s="289" t="s">
        <v>7</v>
      </c>
      <c r="B14" s="177" t="s">
        <v>9</v>
      </c>
      <c r="C14" s="177" t="s">
        <v>9</v>
      </c>
      <c r="D14" s="177" t="s">
        <v>9</v>
      </c>
      <c r="E14" s="177" t="s">
        <v>9</v>
      </c>
      <c r="F14" s="177" t="s">
        <v>9</v>
      </c>
      <c r="G14" s="177" t="s">
        <v>9</v>
      </c>
      <c r="H14" s="177">
        <v>0.62</v>
      </c>
      <c r="I14" s="177">
        <v>1.91</v>
      </c>
      <c r="J14" s="177" t="s">
        <v>9</v>
      </c>
      <c r="K14" s="178" t="s">
        <v>9</v>
      </c>
      <c r="L14" s="177">
        <v>0.9</v>
      </c>
      <c r="M14" s="178">
        <v>18.7</v>
      </c>
      <c r="N14" s="177" t="s">
        <v>9</v>
      </c>
      <c r="O14" s="178" t="s">
        <v>9</v>
      </c>
      <c r="P14" s="178">
        <v>1.73</v>
      </c>
      <c r="Q14" s="178">
        <v>1.22</v>
      </c>
      <c r="R14" s="177">
        <v>1.8366866000000002</v>
      </c>
      <c r="S14" s="177">
        <v>5.63</v>
      </c>
      <c r="T14" s="207">
        <v>2.1388459999999996</v>
      </c>
      <c r="U14" s="179" t="s">
        <v>68</v>
      </c>
    </row>
    <row r="15" spans="1:21" ht="6" customHeight="1" x14ac:dyDescent="0.25">
      <c r="A15" s="462"/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 s="180"/>
      <c r="M15" s="181"/>
      <c r="N15" s="180"/>
      <c r="O15" s="181"/>
      <c r="P15" s="181"/>
      <c r="Q15" s="181"/>
      <c r="R15" s="180"/>
      <c r="S15" s="180"/>
      <c r="T15" s="180"/>
      <c r="U15" s="180"/>
    </row>
    <row r="16" spans="1:21" ht="13" customHeight="1" x14ac:dyDescent="0.25">
      <c r="A16" s="463" t="s">
        <v>4</v>
      </c>
      <c r="B16" s="182">
        <f>B8+B9+B10+B12</f>
        <v>373.30999999999995</v>
      </c>
      <c r="C16" s="182">
        <f>C8+C9+C10+C12</f>
        <v>498.55</v>
      </c>
      <c r="D16" s="182">
        <v>281.60000000000002</v>
      </c>
      <c r="E16" s="182">
        <f>E8+E9+E10+E12</f>
        <v>311.39999999999998</v>
      </c>
      <c r="F16" s="182">
        <v>210.94</v>
      </c>
      <c r="G16" s="182">
        <f>G8+G9+G10+G12</f>
        <v>134.19</v>
      </c>
      <c r="H16" s="182">
        <v>117.27</v>
      </c>
      <c r="I16" s="182">
        <v>58.39</v>
      </c>
      <c r="J16" s="182">
        <v>71.97</v>
      </c>
      <c r="K16" s="183">
        <v>40.380000000000003</v>
      </c>
      <c r="L16" s="182">
        <v>128.19999999999999</v>
      </c>
      <c r="M16" s="183">
        <v>87.6</v>
      </c>
      <c r="N16" s="182">
        <f>SUM(N8:N14)</f>
        <v>35.89</v>
      </c>
      <c r="O16" s="182">
        <f>SUM(O8:O14)</f>
        <v>22.781102050917941</v>
      </c>
      <c r="P16" s="182">
        <v>52.410000000000004</v>
      </c>
      <c r="Q16" s="182">
        <v>25.499999999999996</v>
      </c>
      <c r="R16" s="182">
        <v>39.39666141</v>
      </c>
      <c r="S16" s="182">
        <v>24.069999999999997</v>
      </c>
      <c r="T16" s="184">
        <f>SUM(T8:T14)</f>
        <v>37.571616680000005</v>
      </c>
      <c r="U16" s="184">
        <v>12.4</v>
      </c>
    </row>
    <row r="17" spans="1:10" ht="12.75" customHeight="1" x14ac:dyDescent="0.25">
      <c r="A17" s="236"/>
      <c r="B17" s="226"/>
      <c r="C17" s="226"/>
      <c r="D17" s="226"/>
      <c r="E17" s="226"/>
      <c r="F17" s="226"/>
      <c r="G17" s="226"/>
      <c r="H17" s="226"/>
      <c r="J17" s="226"/>
    </row>
  </sheetData>
  <mergeCells count="13">
    <mergeCell ref="A1:U1"/>
    <mergeCell ref="T5:U5"/>
    <mergeCell ref="N5:O5"/>
    <mergeCell ref="A2:K2"/>
    <mergeCell ref="R5:S5"/>
    <mergeCell ref="A3:K3"/>
    <mergeCell ref="B5:C5"/>
    <mergeCell ref="D5:E5"/>
    <mergeCell ref="F5:G5"/>
    <mergeCell ref="H5:I5"/>
    <mergeCell ref="J5:K5"/>
    <mergeCell ref="L5:M5"/>
    <mergeCell ref="P5:Q5"/>
  </mergeCells>
  <pageMargins left="0.7" right="0.7" top="0.75" bottom="0.75" header="0.3" footer="0.3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19"/>
  <sheetViews>
    <sheetView showGridLines="0" tabSelected="1" zoomScaleNormal="100" workbookViewId="0">
      <selection activeCell="K24" sqref="K24"/>
    </sheetView>
  </sheetViews>
  <sheetFormatPr defaultColWidth="9.1796875" defaultRowHeight="12.75" customHeight="1" x14ac:dyDescent="0.25"/>
  <cols>
    <col min="1" max="1" width="21.54296875" style="161" customWidth="1"/>
    <col min="2" max="21" width="6.6328125" style="161" customWidth="1"/>
    <col min="22" max="16384" width="9.1796875" style="161"/>
  </cols>
  <sheetData>
    <row r="1" spans="1:21" ht="15" customHeight="1" x14ac:dyDescent="0.25">
      <c r="A1" s="325" t="s">
        <v>160</v>
      </c>
      <c r="B1" s="226"/>
      <c r="C1" s="226"/>
      <c r="D1" s="226"/>
      <c r="E1" s="226"/>
      <c r="F1" s="226"/>
      <c r="G1" s="226"/>
      <c r="H1" s="226"/>
    </row>
    <row r="2" spans="1:21" ht="15" customHeight="1" x14ac:dyDescent="0.25">
      <c r="A2" s="236" t="s">
        <v>123</v>
      </c>
      <c r="B2" s="226"/>
      <c r="C2" s="226"/>
      <c r="D2" s="226"/>
      <c r="E2" s="226"/>
      <c r="F2" s="226"/>
      <c r="G2" s="226"/>
      <c r="H2" s="226"/>
    </row>
    <row r="3" spans="1:21" ht="15" customHeight="1" x14ac:dyDescent="0.25">
      <c r="B3" s="226"/>
      <c r="C3" s="226"/>
      <c r="D3" s="226"/>
      <c r="E3" s="226"/>
      <c r="F3" s="226"/>
      <c r="G3" s="226"/>
      <c r="H3" s="226"/>
    </row>
    <row r="4" spans="1:21" ht="15" customHeight="1" x14ac:dyDescent="0.25">
      <c r="A4" s="406"/>
      <c r="B4" s="464"/>
      <c r="C4" s="465"/>
      <c r="D4" s="464"/>
      <c r="E4" s="465"/>
      <c r="F4" s="464"/>
      <c r="G4" s="465"/>
      <c r="H4" s="464"/>
      <c r="I4" s="366"/>
      <c r="J4" s="464"/>
      <c r="K4" s="262"/>
      <c r="L4" s="464"/>
      <c r="M4" s="262"/>
      <c r="N4" s="464"/>
      <c r="O4" s="262"/>
      <c r="P4" s="464"/>
      <c r="Q4" s="262"/>
      <c r="R4" s="262"/>
      <c r="S4" s="262"/>
      <c r="T4" s="466"/>
      <c r="U4" s="467"/>
    </row>
    <row r="5" spans="1:21" ht="12.75" customHeight="1" x14ac:dyDescent="0.25">
      <c r="A5" s="468"/>
      <c r="B5" s="314">
        <v>1990</v>
      </c>
      <c r="C5" s="314"/>
      <c r="D5" s="314">
        <v>1998</v>
      </c>
      <c r="E5" s="314"/>
      <c r="F5" s="314">
        <v>2006</v>
      </c>
      <c r="G5" s="314"/>
      <c r="H5" s="314">
        <v>2010</v>
      </c>
      <c r="I5" s="314"/>
      <c r="J5" s="314">
        <v>2012</v>
      </c>
      <c r="K5" s="263"/>
      <c r="L5" s="314">
        <v>2014</v>
      </c>
      <c r="M5" s="263"/>
      <c r="N5" s="314">
        <v>2016</v>
      </c>
      <c r="O5" s="263"/>
      <c r="P5" s="314">
        <v>2018</v>
      </c>
      <c r="Q5" s="263"/>
      <c r="R5" s="266">
        <v>2020</v>
      </c>
      <c r="S5" s="268"/>
      <c r="T5" s="460">
        <v>2022</v>
      </c>
      <c r="U5" s="270"/>
    </row>
    <row r="6" spans="1:21" ht="12.75" customHeight="1" x14ac:dyDescent="0.25">
      <c r="A6" s="227" t="s">
        <v>77</v>
      </c>
      <c r="B6" s="275" t="s">
        <v>51</v>
      </c>
      <c r="C6" s="275" t="s">
        <v>57</v>
      </c>
      <c r="D6" s="275" t="s">
        <v>51</v>
      </c>
      <c r="E6" s="275" t="s">
        <v>57</v>
      </c>
      <c r="F6" s="275" t="s">
        <v>51</v>
      </c>
      <c r="G6" s="275" t="s">
        <v>57</v>
      </c>
      <c r="H6" s="275" t="s">
        <v>51</v>
      </c>
      <c r="I6" s="275" t="s">
        <v>57</v>
      </c>
      <c r="J6" s="275" t="s">
        <v>51</v>
      </c>
      <c r="K6" s="277" t="s">
        <v>57</v>
      </c>
      <c r="L6" s="275" t="s">
        <v>51</v>
      </c>
      <c r="M6" s="277" t="s">
        <v>57</v>
      </c>
      <c r="N6" s="275" t="s">
        <v>51</v>
      </c>
      <c r="O6" s="277" t="s">
        <v>57</v>
      </c>
      <c r="P6" s="275" t="s">
        <v>51</v>
      </c>
      <c r="Q6" s="277" t="s">
        <v>57</v>
      </c>
      <c r="R6" s="277" t="s">
        <v>51</v>
      </c>
      <c r="S6" s="277" t="s">
        <v>57</v>
      </c>
      <c r="T6" s="278" t="s">
        <v>51</v>
      </c>
      <c r="U6" s="303" t="s">
        <v>57</v>
      </c>
    </row>
    <row r="7" spans="1:21" ht="6" customHeight="1" x14ac:dyDescent="0.25">
      <c r="A7" s="226"/>
      <c r="B7" s="230"/>
      <c r="C7" s="230"/>
      <c r="D7" s="230"/>
      <c r="E7" s="230"/>
      <c r="F7" s="230"/>
      <c r="G7" s="230"/>
      <c r="H7" s="230"/>
      <c r="I7" s="230"/>
      <c r="J7" s="230"/>
      <c r="K7" s="306"/>
      <c r="L7" s="230"/>
      <c r="M7" s="306"/>
      <c r="N7" s="230"/>
      <c r="O7" s="306"/>
      <c r="P7" s="230"/>
      <c r="Q7" s="306"/>
      <c r="R7" s="306"/>
      <c r="S7" s="306"/>
      <c r="T7" s="230"/>
      <c r="U7" s="306"/>
    </row>
    <row r="8" spans="1:21" ht="13" customHeight="1" x14ac:dyDescent="0.25">
      <c r="A8" s="232" t="s">
        <v>2</v>
      </c>
      <c r="B8" s="185">
        <v>135.66999999999999</v>
      </c>
      <c r="C8" s="185">
        <v>229.57</v>
      </c>
      <c r="D8" s="185">
        <v>132.16</v>
      </c>
      <c r="E8" s="185">
        <v>156.41</v>
      </c>
      <c r="F8" s="185">
        <v>121.53</v>
      </c>
      <c r="G8" s="185">
        <v>81.42</v>
      </c>
      <c r="H8" s="185">
        <v>80.05</v>
      </c>
      <c r="I8" s="185">
        <v>39.31</v>
      </c>
      <c r="J8" s="185">
        <v>44.242800000000003</v>
      </c>
      <c r="K8" s="186">
        <v>26.88</v>
      </c>
      <c r="L8" s="185">
        <v>80.599999999999994</v>
      </c>
      <c r="M8" s="186">
        <v>42.8</v>
      </c>
      <c r="N8" s="185">
        <v>13.700000000000001</v>
      </c>
      <c r="O8" s="187">
        <v>8.2010620555132512</v>
      </c>
      <c r="P8" s="185">
        <v>25.52</v>
      </c>
      <c r="Q8" s="187">
        <v>12.73</v>
      </c>
      <c r="R8" s="187">
        <v>19.86</v>
      </c>
      <c r="S8" s="187">
        <v>8.2200000000000006</v>
      </c>
      <c r="T8" s="188">
        <v>17.440000000000001</v>
      </c>
      <c r="U8" s="189">
        <v>7.56</v>
      </c>
    </row>
    <row r="9" spans="1:21" ht="12.75" customHeight="1" x14ac:dyDescent="0.25">
      <c r="A9" s="233" t="s">
        <v>3</v>
      </c>
      <c r="B9" s="177">
        <v>112.8</v>
      </c>
      <c r="C9" s="177">
        <v>133.31</v>
      </c>
      <c r="D9" s="177">
        <v>41.11</v>
      </c>
      <c r="E9" s="177">
        <v>52.6</v>
      </c>
      <c r="F9" s="177">
        <v>22</v>
      </c>
      <c r="G9" s="177">
        <v>22.25</v>
      </c>
      <c r="H9" s="177">
        <v>4.7300000000000004</v>
      </c>
      <c r="I9" s="177">
        <v>7.46</v>
      </c>
      <c r="J9" s="177">
        <v>5.3070000000000004</v>
      </c>
      <c r="K9" s="178">
        <v>6.55</v>
      </c>
      <c r="L9" s="177">
        <v>8.1</v>
      </c>
      <c r="M9" s="178">
        <v>12.2</v>
      </c>
      <c r="N9" s="177">
        <v>8.4599999999999991</v>
      </c>
      <c r="O9" s="190">
        <v>7.88</v>
      </c>
      <c r="P9" s="185">
        <v>5.7151896000000004</v>
      </c>
      <c r="Q9" s="190">
        <v>5.4664725600000015</v>
      </c>
      <c r="R9" s="187">
        <v>4.3</v>
      </c>
      <c r="S9" s="187">
        <v>6.47</v>
      </c>
      <c r="T9" s="188">
        <v>0.23</v>
      </c>
      <c r="U9" s="191">
        <v>0.52</v>
      </c>
    </row>
    <row r="10" spans="1:21" ht="12.75" customHeight="1" x14ac:dyDescent="0.25">
      <c r="A10" s="233" t="s">
        <v>80</v>
      </c>
      <c r="B10" s="177">
        <v>23.64</v>
      </c>
      <c r="C10" s="177">
        <v>14.56</v>
      </c>
      <c r="D10" s="177">
        <v>37.49</v>
      </c>
      <c r="E10" s="177">
        <v>12.82</v>
      </c>
      <c r="F10" s="177">
        <v>35.619999999999997</v>
      </c>
      <c r="G10" s="177">
        <v>6.84</v>
      </c>
      <c r="H10" s="177">
        <v>20.67</v>
      </c>
      <c r="I10" s="177">
        <v>5.92</v>
      </c>
      <c r="J10" s="177">
        <v>11.394</v>
      </c>
      <c r="K10" s="178">
        <v>2.23</v>
      </c>
      <c r="L10" s="177">
        <v>21.7</v>
      </c>
      <c r="M10" s="178">
        <v>4.8</v>
      </c>
      <c r="N10" s="177">
        <v>4.88</v>
      </c>
      <c r="O10" s="190">
        <v>0.62242415540469009</v>
      </c>
      <c r="P10" s="177">
        <v>6.0549894480000015</v>
      </c>
      <c r="Q10" s="190">
        <v>0.69276000000000004</v>
      </c>
      <c r="R10" s="190">
        <v>3.29</v>
      </c>
      <c r="S10" s="190">
        <v>0.38</v>
      </c>
      <c r="T10" s="179">
        <v>5.2</v>
      </c>
      <c r="U10" s="191">
        <v>1.9</v>
      </c>
    </row>
    <row r="11" spans="1:21" ht="12.75" customHeight="1" x14ac:dyDescent="0.25">
      <c r="A11" s="233" t="s">
        <v>125</v>
      </c>
      <c r="B11" s="177" t="s">
        <v>9</v>
      </c>
      <c r="C11" s="177" t="s">
        <v>9</v>
      </c>
      <c r="D11" s="177" t="s">
        <v>9</v>
      </c>
      <c r="E11" s="177" t="s">
        <v>9</v>
      </c>
      <c r="F11" s="177" t="s">
        <v>9</v>
      </c>
      <c r="G11" s="177" t="s">
        <v>9</v>
      </c>
      <c r="H11" s="177" t="s">
        <v>9</v>
      </c>
      <c r="I11" s="177" t="s">
        <v>9</v>
      </c>
      <c r="J11" s="177" t="s">
        <v>9</v>
      </c>
      <c r="K11" s="177" t="s">
        <v>9</v>
      </c>
      <c r="L11" s="177" t="s">
        <v>9</v>
      </c>
      <c r="M11" s="177" t="s">
        <v>9</v>
      </c>
      <c r="N11" s="177" t="s">
        <v>9</v>
      </c>
      <c r="O11" s="177" t="s">
        <v>9</v>
      </c>
      <c r="P11" s="177" t="s">
        <v>9</v>
      </c>
      <c r="Q11" s="177" t="s">
        <v>9</v>
      </c>
      <c r="R11" s="177" t="s">
        <v>9</v>
      </c>
      <c r="S11" s="177" t="s">
        <v>9</v>
      </c>
      <c r="T11" s="179">
        <v>0.23</v>
      </c>
      <c r="U11" s="191" t="s">
        <v>137</v>
      </c>
    </row>
    <row r="12" spans="1:21" ht="12.75" customHeight="1" x14ac:dyDescent="0.25">
      <c r="A12" s="233" t="s">
        <v>5</v>
      </c>
      <c r="B12" s="177">
        <v>8.42</v>
      </c>
      <c r="C12" s="177">
        <v>1.7</v>
      </c>
      <c r="D12" s="177">
        <v>22.47</v>
      </c>
      <c r="E12" s="177">
        <v>9.91</v>
      </c>
      <c r="F12" s="177">
        <v>1.72</v>
      </c>
      <c r="G12" s="177">
        <v>1.29</v>
      </c>
      <c r="H12" s="177" t="s">
        <v>9</v>
      </c>
      <c r="I12" s="177" t="s">
        <v>9</v>
      </c>
      <c r="J12" s="177">
        <v>1.0860000000000001</v>
      </c>
      <c r="K12" s="178">
        <v>0.16</v>
      </c>
      <c r="L12" s="177">
        <v>1.1000000000000001</v>
      </c>
      <c r="M12" s="178">
        <v>0.2</v>
      </c>
      <c r="N12" s="177" t="s">
        <v>9</v>
      </c>
      <c r="O12" s="178" t="s">
        <v>9</v>
      </c>
      <c r="P12" s="177">
        <v>1.9178088</v>
      </c>
      <c r="Q12" s="178">
        <v>0.27189264000000002</v>
      </c>
      <c r="R12" s="178">
        <v>2.38</v>
      </c>
      <c r="S12" s="178">
        <v>0.34</v>
      </c>
      <c r="T12" s="179">
        <v>0.23</v>
      </c>
      <c r="U12" s="192" t="s">
        <v>137</v>
      </c>
    </row>
    <row r="13" spans="1:21" ht="12.75" customHeight="1" x14ac:dyDescent="0.25">
      <c r="A13" s="233" t="s">
        <v>6</v>
      </c>
      <c r="B13" s="177" t="s">
        <v>9</v>
      </c>
      <c r="C13" s="177" t="s">
        <v>9</v>
      </c>
      <c r="D13" s="177">
        <v>1.45</v>
      </c>
      <c r="E13" s="177" t="s">
        <v>68</v>
      </c>
      <c r="F13" s="177">
        <v>11.31</v>
      </c>
      <c r="G13" s="177" t="s">
        <v>68</v>
      </c>
      <c r="H13" s="177">
        <v>6.79</v>
      </c>
      <c r="I13" s="177" t="s">
        <v>68</v>
      </c>
      <c r="J13" s="177">
        <v>2.1528</v>
      </c>
      <c r="K13" s="178" t="s">
        <v>68</v>
      </c>
      <c r="L13" s="177">
        <v>1.2</v>
      </c>
      <c r="M13" s="178" t="s">
        <v>68</v>
      </c>
      <c r="N13" s="177">
        <v>0.11</v>
      </c>
      <c r="O13" s="190" t="s">
        <v>68</v>
      </c>
      <c r="P13" s="177">
        <v>3.8158392000000001</v>
      </c>
      <c r="Q13" s="190" t="s">
        <v>68</v>
      </c>
      <c r="R13" s="190">
        <v>3.37</v>
      </c>
      <c r="S13" s="190" t="s">
        <v>68</v>
      </c>
      <c r="T13" s="179">
        <v>7.6</v>
      </c>
      <c r="U13" s="191" t="s">
        <v>68</v>
      </c>
    </row>
    <row r="14" spans="1:21" ht="12.75" customHeight="1" x14ac:dyDescent="0.25">
      <c r="A14" s="234" t="s">
        <v>7</v>
      </c>
      <c r="B14" s="193" t="s">
        <v>9</v>
      </c>
      <c r="C14" s="193" t="s">
        <v>9</v>
      </c>
      <c r="D14" s="193" t="s">
        <v>9</v>
      </c>
      <c r="E14" s="193" t="s">
        <v>9</v>
      </c>
      <c r="F14" s="193" t="s">
        <v>9</v>
      </c>
      <c r="G14" s="193" t="s">
        <v>9</v>
      </c>
      <c r="H14" s="193">
        <v>0.62</v>
      </c>
      <c r="I14" s="193">
        <v>1.91</v>
      </c>
      <c r="J14" s="193" t="s">
        <v>9</v>
      </c>
      <c r="K14" s="194" t="s">
        <v>9</v>
      </c>
      <c r="L14" s="193">
        <v>0.9</v>
      </c>
      <c r="M14" s="194">
        <v>18.7</v>
      </c>
      <c r="N14" s="193" t="s">
        <v>9</v>
      </c>
      <c r="O14" s="194" t="s">
        <v>9</v>
      </c>
      <c r="P14" s="193">
        <v>1.73</v>
      </c>
      <c r="Q14" s="194">
        <v>1.22</v>
      </c>
      <c r="R14" s="194">
        <v>1.84</v>
      </c>
      <c r="S14" s="194">
        <v>5.63</v>
      </c>
      <c r="T14" s="195">
        <v>2.14</v>
      </c>
      <c r="U14" s="196" t="s">
        <v>68</v>
      </c>
    </row>
    <row r="15" spans="1:21" ht="6" customHeight="1" x14ac:dyDescent="0.25">
      <c r="A15" s="236"/>
      <c r="B15" s="180"/>
      <c r="C15" s="180"/>
      <c r="D15" s="180"/>
      <c r="E15" s="180"/>
      <c r="F15" s="180"/>
      <c r="G15" s="180"/>
      <c r="H15" s="180"/>
      <c r="I15" s="180"/>
      <c r="J15" s="180"/>
      <c r="K15" s="181"/>
      <c r="L15" s="180"/>
      <c r="M15" s="181"/>
      <c r="N15" s="180"/>
      <c r="O15" s="181"/>
      <c r="P15" s="180"/>
      <c r="Q15" s="181"/>
      <c r="R15" s="181"/>
      <c r="S15" s="181"/>
      <c r="T15" s="180"/>
      <c r="U15" s="181"/>
    </row>
    <row r="16" spans="1:21" ht="13" customHeight="1" x14ac:dyDescent="0.25">
      <c r="A16" s="10" t="s">
        <v>4</v>
      </c>
      <c r="B16" s="197">
        <v>280.52999999999997</v>
      </c>
      <c r="C16" s="197">
        <v>379.14</v>
      </c>
      <c r="D16" s="197">
        <v>234.68</v>
      </c>
      <c r="E16" s="197">
        <v>231.74</v>
      </c>
      <c r="F16" s="197">
        <v>192.18</v>
      </c>
      <c r="G16" s="197">
        <v>111.8</v>
      </c>
      <c r="H16" s="197">
        <v>112.86</v>
      </c>
      <c r="I16" s="197">
        <v>54.6</v>
      </c>
      <c r="J16" s="197">
        <v>64.180000000000007</v>
      </c>
      <c r="K16" s="198">
        <v>35.82</v>
      </c>
      <c r="L16" s="197">
        <v>113.6</v>
      </c>
      <c r="M16" s="198">
        <v>78.7</v>
      </c>
      <c r="N16" s="197">
        <f>SUM(N8:N14)</f>
        <v>27.15</v>
      </c>
      <c r="O16" s="198">
        <v>16.703486210917941</v>
      </c>
      <c r="P16" s="197">
        <f>SUM(P8:P14)</f>
        <v>44.753827047999998</v>
      </c>
      <c r="Q16" s="198">
        <f>SUM(Q8:Q14)</f>
        <v>20.381125200000003</v>
      </c>
      <c r="R16" s="198">
        <v>35.03</v>
      </c>
      <c r="S16" s="198">
        <v>21</v>
      </c>
      <c r="T16" s="199">
        <v>33.1</v>
      </c>
      <c r="U16" s="200">
        <v>10</v>
      </c>
    </row>
    <row r="18" spans="1:9" ht="12.75" customHeight="1" x14ac:dyDescent="0.25">
      <c r="A18" s="469" t="s">
        <v>58</v>
      </c>
      <c r="B18" s="469"/>
      <c r="C18" s="469"/>
      <c r="D18" s="469"/>
      <c r="E18" s="469"/>
      <c r="F18" s="469"/>
      <c r="G18" s="293"/>
      <c r="H18" s="293"/>
      <c r="I18" s="293"/>
    </row>
    <row r="19" spans="1:9" ht="12.75" customHeight="1" x14ac:dyDescent="0.25">
      <c r="A19" s="236"/>
      <c r="B19" s="226"/>
      <c r="C19" s="226"/>
      <c r="D19" s="226"/>
      <c r="E19" s="226"/>
      <c r="F19" s="226"/>
      <c r="G19" s="226"/>
      <c r="H19" s="226"/>
    </row>
  </sheetData>
  <mergeCells count="11">
    <mergeCell ref="A18:I18"/>
    <mergeCell ref="T5:U5"/>
    <mergeCell ref="P5:Q5"/>
    <mergeCell ref="B5:C5"/>
    <mergeCell ref="D5:E5"/>
    <mergeCell ref="F5:G5"/>
    <mergeCell ref="H5:I5"/>
    <mergeCell ref="J5:K5"/>
    <mergeCell ref="L5:M5"/>
    <mergeCell ref="N5:O5"/>
    <mergeCell ref="R5:S5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showGridLines="0" workbookViewId="0">
      <selection activeCell="A3" sqref="A3:C11"/>
    </sheetView>
  </sheetViews>
  <sheetFormatPr defaultColWidth="9.1796875" defaultRowHeight="11.5" x14ac:dyDescent="0.25"/>
  <cols>
    <col min="1" max="1" width="30" style="161" customWidth="1"/>
    <col min="2" max="3" width="27.453125" style="161" customWidth="1"/>
    <col min="4" max="4" width="9.1796875" style="161"/>
    <col min="5" max="5" width="6.7265625" style="161" customWidth="1"/>
    <col min="6" max="6" width="14.26953125" style="161" customWidth="1"/>
    <col min="7" max="7" width="16" style="161" customWidth="1"/>
    <col min="8" max="8" width="10.7265625" style="161" bestFit="1" customWidth="1"/>
    <col min="9" max="11" width="9.1796875" style="161"/>
    <col min="12" max="12" width="15.1796875" style="161" bestFit="1" customWidth="1"/>
    <col min="13" max="16384" width="9.1796875" style="161"/>
  </cols>
  <sheetData>
    <row r="1" spans="1:3" ht="15" customHeight="1" x14ac:dyDescent="0.25">
      <c r="A1" s="225" t="s">
        <v>146</v>
      </c>
      <c r="B1" s="226"/>
      <c r="C1" s="226"/>
    </row>
    <row r="2" spans="1:3" ht="15" customHeight="1" x14ac:dyDescent="0.25">
      <c r="A2" s="226"/>
      <c r="B2" s="226"/>
      <c r="C2" s="226"/>
    </row>
    <row r="3" spans="1:3" ht="12.75" customHeight="1" x14ac:dyDescent="0.25">
      <c r="A3" s="227" t="s">
        <v>63</v>
      </c>
      <c r="B3" s="228" t="s">
        <v>17</v>
      </c>
      <c r="C3" s="229" t="s">
        <v>18</v>
      </c>
    </row>
    <row r="4" spans="1:3" ht="15.75" customHeight="1" x14ac:dyDescent="0.25">
      <c r="A4" s="227"/>
      <c r="B4" s="228"/>
      <c r="C4" s="229"/>
    </row>
    <row r="5" spans="1:3" ht="3.75" customHeight="1" x14ac:dyDescent="0.25">
      <c r="A5" s="226"/>
      <c r="B5" s="230"/>
      <c r="C5" s="231"/>
    </row>
    <row r="6" spans="1:3" ht="12.75" customHeight="1" x14ac:dyDescent="0.25">
      <c r="A6" s="232" t="s">
        <v>60</v>
      </c>
      <c r="B6" s="64">
        <v>8</v>
      </c>
      <c r="C6" s="65">
        <v>1.3170000000000002</v>
      </c>
    </row>
    <row r="7" spans="1:3" ht="12.75" customHeight="1" x14ac:dyDescent="0.25">
      <c r="A7" s="233" t="s">
        <v>61</v>
      </c>
      <c r="B7" s="66">
        <v>7</v>
      </c>
      <c r="C7" s="67">
        <v>1.4943000000000002</v>
      </c>
    </row>
    <row r="8" spans="1:3" ht="12.75" customHeight="1" x14ac:dyDescent="0.25">
      <c r="A8" s="233" t="s">
        <v>92</v>
      </c>
      <c r="B8" s="66">
        <v>1</v>
      </c>
      <c r="C8" s="67">
        <v>0.20200000000000001</v>
      </c>
    </row>
    <row r="9" spans="1:3" ht="12.75" customHeight="1" x14ac:dyDescent="0.25">
      <c r="A9" s="234" t="s">
        <v>62</v>
      </c>
      <c r="B9" s="68">
        <v>6</v>
      </c>
      <c r="C9" s="69">
        <v>1.9039999999999999</v>
      </c>
    </row>
    <row r="10" spans="1:3" ht="3" customHeight="1" x14ac:dyDescent="0.25">
      <c r="A10" s="235"/>
      <c r="B10" s="62"/>
      <c r="C10" s="16"/>
    </row>
    <row r="11" spans="1:3" ht="12.75" customHeight="1" x14ac:dyDescent="0.25">
      <c r="A11" s="10" t="s">
        <v>1</v>
      </c>
      <c r="B11" s="63">
        <v>22</v>
      </c>
      <c r="C11" s="17">
        <v>4.9173000000000009</v>
      </c>
    </row>
    <row r="12" spans="1:3" ht="12.75" customHeight="1" x14ac:dyDescent="0.25"/>
    <row r="13" spans="1:3" ht="12.5" customHeight="1" x14ac:dyDescent="0.25"/>
    <row r="15" spans="1:3" ht="15" customHeight="1" x14ac:dyDescent="0.25"/>
  </sheetData>
  <mergeCells count="2">
    <mergeCell ref="B3:B4"/>
    <mergeCell ref="C3:C4"/>
  </mergeCells>
  <pageMargins left="0.7" right="0.7" top="0.75" bottom="0.75" header="0.3" footer="0.3"/>
  <pageSetup paperSize="9" scale="8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showGridLines="0" workbookViewId="0">
      <selection activeCell="A3" sqref="A3:E11"/>
    </sheetView>
  </sheetViews>
  <sheetFormatPr defaultColWidth="9.1796875" defaultRowHeight="10" x14ac:dyDescent="0.2"/>
  <cols>
    <col min="1" max="1" width="20.81640625" style="253" customWidth="1"/>
    <col min="2" max="4" width="16.26953125" style="253" customWidth="1"/>
    <col min="5" max="5" width="16.1796875" style="253" customWidth="1"/>
    <col min="6" max="7" width="9.1796875" style="253"/>
    <col min="8" max="8" width="15" style="253" customWidth="1"/>
    <col min="9" max="16384" width="9.1796875" style="253"/>
  </cols>
  <sheetData>
    <row r="1" spans="1:6" ht="15" customHeight="1" x14ac:dyDescent="0.25">
      <c r="A1" s="251" t="s">
        <v>147</v>
      </c>
      <c r="B1" s="252"/>
      <c r="C1" s="252"/>
      <c r="D1" s="252"/>
      <c r="E1" s="252"/>
      <c r="F1" s="252"/>
    </row>
    <row r="2" spans="1:6" ht="15" customHeight="1" x14ac:dyDescent="0.25">
      <c r="A2" s="254"/>
      <c r="B2" s="252"/>
      <c r="C2" s="252"/>
      <c r="D2" s="252"/>
      <c r="E2" s="252"/>
    </row>
    <row r="3" spans="1:6" ht="12.75" customHeight="1" x14ac:dyDescent="0.25">
      <c r="A3" s="236"/>
      <c r="B3" s="237" t="s">
        <v>67</v>
      </c>
      <c r="C3" s="237"/>
      <c r="D3" s="237"/>
      <c r="E3" s="238"/>
      <c r="F3" s="255"/>
    </row>
    <row r="4" spans="1:6" ht="9" customHeight="1" x14ac:dyDescent="0.25">
      <c r="A4" s="236"/>
      <c r="B4" s="238"/>
      <c r="C4" s="238"/>
      <c r="D4" s="238"/>
      <c r="E4" s="238"/>
      <c r="F4" s="255"/>
    </row>
    <row r="5" spans="1:6" s="257" customFormat="1" ht="12.75" customHeight="1" x14ac:dyDescent="0.35">
      <c r="A5" s="239" t="s">
        <v>19</v>
      </c>
      <c r="B5" s="228" t="s">
        <v>64</v>
      </c>
      <c r="C5" s="228" t="s">
        <v>65</v>
      </c>
      <c r="D5" s="228" t="s">
        <v>66</v>
      </c>
      <c r="E5" s="240" t="s">
        <v>4</v>
      </c>
      <c r="F5" s="256"/>
    </row>
    <row r="6" spans="1:6" s="257" customFormat="1" ht="15.75" customHeight="1" x14ac:dyDescent="0.35">
      <c r="A6" s="239"/>
      <c r="B6" s="228"/>
      <c r="C6" s="228"/>
      <c r="D6" s="228"/>
      <c r="E6" s="240"/>
      <c r="F6" s="256"/>
    </row>
    <row r="7" spans="1:6" ht="3.75" customHeight="1" x14ac:dyDescent="0.25">
      <c r="A7" s="242"/>
      <c r="B7" s="243"/>
      <c r="C7" s="243"/>
      <c r="D7" s="243"/>
      <c r="E7" s="244"/>
    </row>
    <row r="8" spans="1:6" ht="12.75" customHeight="1" x14ac:dyDescent="0.2">
      <c r="A8" s="245" t="s">
        <v>12</v>
      </c>
      <c r="B8" s="73">
        <v>2.8579888648986818</v>
      </c>
      <c r="C8" s="73">
        <v>3.3115268035650258</v>
      </c>
      <c r="D8" s="73" t="s">
        <v>9</v>
      </c>
      <c r="E8" s="74">
        <v>6.1695156684637071</v>
      </c>
    </row>
    <row r="9" spans="1:6" ht="12.75" customHeight="1" x14ac:dyDescent="0.25">
      <c r="A9" s="246" t="s">
        <v>10</v>
      </c>
      <c r="B9" s="75">
        <v>0.40400000000000003</v>
      </c>
      <c r="C9" s="76" t="s">
        <v>9</v>
      </c>
      <c r="D9" s="76">
        <v>3.8657114167213438</v>
      </c>
      <c r="E9" s="77">
        <v>4.2697114167213437</v>
      </c>
    </row>
    <row r="10" spans="1:6" ht="6" customHeight="1" x14ac:dyDescent="0.25">
      <c r="A10" s="247"/>
      <c r="B10" s="78"/>
      <c r="C10" s="78"/>
      <c r="D10" s="78"/>
      <c r="E10" s="79"/>
      <c r="F10" s="258"/>
    </row>
    <row r="11" spans="1:6" ht="12.75" customHeight="1" x14ac:dyDescent="0.25">
      <c r="A11" s="249" t="s">
        <v>1</v>
      </c>
      <c r="B11" s="80">
        <v>3.2619888648986817</v>
      </c>
      <c r="C11" s="80">
        <v>3.3115268035650258</v>
      </c>
      <c r="D11" s="80">
        <v>3.8657114167213438</v>
      </c>
      <c r="E11" s="81">
        <v>10.439227085185053</v>
      </c>
      <c r="F11" s="259"/>
    </row>
    <row r="12" spans="1:6" x14ac:dyDescent="0.2">
      <c r="B12" s="260"/>
    </row>
  </sheetData>
  <mergeCells count="6">
    <mergeCell ref="E5:E6"/>
    <mergeCell ref="B3:D3"/>
    <mergeCell ref="A5:A6"/>
    <mergeCell ref="B5:B6"/>
    <mergeCell ref="C5:C6"/>
    <mergeCell ref="D5:D6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5"/>
  <sheetViews>
    <sheetView showGridLines="0" topLeftCell="A9" zoomScale="90" zoomScaleNormal="90" workbookViewId="0">
      <selection activeCell="A3" sqref="A3:Q34"/>
    </sheetView>
  </sheetViews>
  <sheetFormatPr defaultColWidth="9.1796875" defaultRowHeight="11.5" x14ac:dyDescent="0.25"/>
  <cols>
    <col min="1" max="1" width="18.7265625" style="161" customWidth="1"/>
    <col min="2" max="2" width="8.54296875" style="224" customWidth="1"/>
    <col min="3" max="3" width="8.54296875" style="222" customWidth="1"/>
    <col min="4" max="5" width="8.54296875" style="161" customWidth="1"/>
    <col min="6" max="6" width="8.54296875" style="224" customWidth="1"/>
    <col min="7" max="7" width="8.54296875" style="222" customWidth="1"/>
    <col min="8" max="15" width="8.54296875" style="161" customWidth="1"/>
    <col min="16" max="16384" width="9.1796875" style="161"/>
  </cols>
  <sheetData>
    <row r="1" spans="1:17" ht="15" customHeight="1" x14ac:dyDescent="0.25">
      <c r="A1" s="225" t="s">
        <v>148</v>
      </c>
      <c r="B1" s="261"/>
      <c r="C1" s="242"/>
      <c r="D1" s="226"/>
      <c r="E1" s="226"/>
      <c r="F1" s="261"/>
      <c r="G1" s="242"/>
      <c r="H1" s="226"/>
      <c r="I1" s="226"/>
      <c r="J1" s="226"/>
      <c r="K1" s="226"/>
      <c r="L1" s="226"/>
      <c r="M1" s="226"/>
      <c r="N1" s="226"/>
      <c r="O1" s="226"/>
    </row>
    <row r="2" spans="1:17" ht="15" customHeight="1" x14ac:dyDescent="0.25">
      <c r="A2" s="236" t="s">
        <v>59</v>
      </c>
      <c r="B2" s="261"/>
      <c r="C2" s="242"/>
      <c r="D2" s="226"/>
      <c r="E2" s="226"/>
      <c r="F2" s="261"/>
      <c r="G2" s="242"/>
      <c r="H2" s="226"/>
      <c r="I2" s="226"/>
      <c r="J2" s="226"/>
      <c r="K2" s="226"/>
      <c r="L2" s="226"/>
      <c r="M2" s="226"/>
      <c r="N2" s="226"/>
      <c r="O2" s="226"/>
    </row>
    <row r="3" spans="1:17" ht="6.75" customHeight="1" x14ac:dyDescent="0.25">
      <c r="A3" s="262"/>
      <c r="B3" s="263" t="s">
        <v>2</v>
      </c>
      <c r="C3" s="264"/>
      <c r="D3" s="265" t="s">
        <v>3</v>
      </c>
      <c r="E3" s="265"/>
      <c r="F3" s="266" t="s">
        <v>80</v>
      </c>
      <c r="G3" s="267"/>
      <c r="H3" s="265" t="s">
        <v>6</v>
      </c>
      <c r="I3" s="265"/>
      <c r="J3" s="263" t="s">
        <v>5</v>
      </c>
      <c r="K3" s="264"/>
      <c r="L3" s="266" t="s">
        <v>125</v>
      </c>
      <c r="M3" s="268"/>
      <c r="N3" s="263" t="s">
        <v>93</v>
      </c>
      <c r="O3" s="269"/>
      <c r="P3" s="270" t="s">
        <v>8</v>
      </c>
      <c r="Q3" s="271"/>
    </row>
    <row r="4" spans="1:17" ht="12.75" customHeight="1" x14ac:dyDescent="0.25">
      <c r="A4" s="272" t="s">
        <v>71</v>
      </c>
      <c r="B4" s="263"/>
      <c r="C4" s="264"/>
      <c r="D4" s="265"/>
      <c r="E4" s="265"/>
      <c r="F4" s="266"/>
      <c r="G4" s="267"/>
      <c r="H4" s="265"/>
      <c r="I4" s="265"/>
      <c r="J4" s="263"/>
      <c r="K4" s="264"/>
      <c r="L4" s="273"/>
      <c r="M4" s="268"/>
      <c r="N4" s="274"/>
      <c r="O4" s="269"/>
      <c r="P4" s="270"/>
      <c r="Q4" s="271"/>
    </row>
    <row r="5" spans="1:17" ht="21.65" customHeight="1" x14ac:dyDescent="0.25">
      <c r="A5" s="272"/>
      <c r="B5" s="263"/>
      <c r="C5" s="264"/>
      <c r="D5" s="265"/>
      <c r="E5" s="265"/>
      <c r="F5" s="266"/>
      <c r="G5" s="267"/>
      <c r="H5" s="265"/>
      <c r="I5" s="265"/>
      <c r="J5" s="263"/>
      <c r="K5" s="264"/>
      <c r="L5" s="273"/>
      <c r="M5" s="268"/>
      <c r="N5" s="274"/>
      <c r="O5" s="269"/>
      <c r="P5" s="270"/>
      <c r="Q5" s="271"/>
    </row>
    <row r="6" spans="1:17" ht="12.75" customHeight="1" x14ac:dyDescent="0.25">
      <c r="A6" s="272"/>
      <c r="B6" s="275" t="s">
        <v>21</v>
      </c>
      <c r="C6" s="275" t="s">
        <v>51</v>
      </c>
      <c r="D6" s="276" t="s">
        <v>21</v>
      </c>
      <c r="E6" s="277" t="s">
        <v>51</v>
      </c>
      <c r="F6" s="275" t="s">
        <v>21</v>
      </c>
      <c r="G6" s="275" t="s">
        <v>51</v>
      </c>
      <c r="H6" s="276" t="s">
        <v>21</v>
      </c>
      <c r="I6" s="277" t="s">
        <v>51</v>
      </c>
      <c r="J6" s="275" t="s">
        <v>21</v>
      </c>
      <c r="K6" s="275" t="s">
        <v>51</v>
      </c>
      <c r="L6" s="275" t="s">
        <v>21</v>
      </c>
      <c r="M6" s="275" t="s">
        <v>51</v>
      </c>
      <c r="N6" s="275" t="s">
        <v>21</v>
      </c>
      <c r="O6" s="275" t="s">
        <v>51</v>
      </c>
      <c r="P6" s="278" t="s">
        <v>21</v>
      </c>
      <c r="Q6" s="278" t="s">
        <v>51</v>
      </c>
    </row>
    <row r="7" spans="1:17" ht="6" customHeight="1" x14ac:dyDescent="0.25">
      <c r="A7" s="279"/>
      <c r="B7" s="280"/>
      <c r="C7" s="281"/>
      <c r="D7" s="282"/>
      <c r="E7" s="282"/>
      <c r="F7" s="280"/>
      <c r="G7" s="281"/>
      <c r="H7" s="282"/>
      <c r="I7" s="282"/>
      <c r="J7" s="282"/>
      <c r="K7" s="282"/>
      <c r="L7" s="282"/>
      <c r="M7" s="282"/>
      <c r="N7" s="282"/>
      <c r="O7" s="282"/>
      <c r="P7" s="282"/>
      <c r="Q7" s="282"/>
    </row>
    <row r="8" spans="1:17" ht="15" customHeight="1" x14ac:dyDescent="0.25">
      <c r="A8" s="283" t="s">
        <v>11</v>
      </c>
      <c r="B8" s="284"/>
      <c r="C8" s="285"/>
      <c r="D8" s="286"/>
      <c r="E8" s="286"/>
      <c r="F8" s="284"/>
      <c r="G8" s="285"/>
      <c r="H8" s="286"/>
      <c r="I8" s="286"/>
      <c r="J8" s="286"/>
      <c r="K8" s="286"/>
      <c r="L8" s="286"/>
      <c r="M8" s="286"/>
      <c r="N8" s="286"/>
      <c r="O8" s="286"/>
      <c r="P8" s="286"/>
      <c r="Q8" s="286"/>
    </row>
    <row r="9" spans="1:17" ht="3.75" customHeight="1" x14ac:dyDescent="0.25">
      <c r="A9" s="287"/>
      <c r="B9" s="284"/>
      <c r="C9" s="285"/>
      <c r="D9" s="286"/>
      <c r="E9" s="286"/>
      <c r="F9" s="284"/>
      <c r="G9" s="285"/>
      <c r="H9" s="286"/>
      <c r="I9" s="286"/>
      <c r="J9" s="286"/>
      <c r="K9" s="286"/>
      <c r="L9" s="286"/>
      <c r="M9" s="286"/>
      <c r="N9" s="286"/>
      <c r="O9" s="286"/>
      <c r="P9" s="286"/>
      <c r="Q9" s="286"/>
    </row>
    <row r="10" spans="1:17" ht="12.75" customHeight="1" x14ac:dyDescent="0.25">
      <c r="A10" s="232" t="s">
        <v>25</v>
      </c>
      <c r="B10" s="73">
        <v>1.39</v>
      </c>
      <c r="C10" s="73">
        <v>7.9</v>
      </c>
      <c r="D10" s="82" t="s">
        <v>9</v>
      </c>
      <c r="E10" s="83" t="s">
        <v>9</v>
      </c>
      <c r="F10" s="73">
        <v>1.18</v>
      </c>
      <c r="G10" s="73">
        <v>2.61</v>
      </c>
      <c r="H10" s="82">
        <v>1.3</v>
      </c>
      <c r="I10" s="73">
        <v>2.89</v>
      </c>
      <c r="J10" s="73" t="s">
        <v>9</v>
      </c>
      <c r="K10" s="82" t="s">
        <v>9</v>
      </c>
      <c r="L10" s="82" t="s">
        <v>9</v>
      </c>
      <c r="M10" s="82" t="s">
        <v>9</v>
      </c>
      <c r="N10" s="73">
        <v>0.57999999999999996</v>
      </c>
      <c r="O10" s="132">
        <v>1.04</v>
      </c>
      <c r="P10" s="97">
        <v>4.4400000000000004</v>
      </c>
      <c r="Q10" s="138">
        <v>14.44</v>
      </c>
    </row>
    <row r="11" spans="1:17" ht="12.75" customHeight="1" x14ac:dyDescent="0.25">
      <c r="A11" s="234" t="s">
        <v>10</v>
      </c>
      <c r="B11" s="76">
        <v>0.2</v>
      </c>
      <c r="C11" s="76">
        <v>0.4</v>
      </c>
      <c r="D11" s="84" t="s">
        <v>9</v>
      </c>
      <c r="E11" s="85" t="s">
        <v>9</v>
      </c>
      <c r="F11" s="76" t="s">
        <v>9</v>
      </c>
      <c r="G11" s="76" t="s">
        <v>9</v>
      </c>
      <c r="H11" s="84">
        <v>0.2</v>
      </c>
      <c r="I11" s="76">
        <v>0.61</v>
      </c>
      <c r="J11" s="76">
        <v>0.2</v>
      </c>
      <c r="K11" s="84">
        <v>0.2</v>
      </c>
      <c r="L11" s="84" t="s">
        <v>9</v>
      </c>
      <c r="M11" s="84" t="s">
        <v>9</v>
      </c>
      <c r="N11" s="76" t="s">
        <v>9</v>
      </c>
      <c r="O11" s="133" t="s">
        <v>9</v>
      </c>
      <c r="P11" s="108">
        <v>0.61</v>
      </c>
      <c r="Q11" s="139">
        <v>1.21</v>
      </c>
    </row>
    <row r="12" spans="1:17" ht="6" customHeight="1" x14ac:dyDescent="0.25">
      <c r="A12" s="235"/>
      <c r="B12" s="78"/>
      <c r="C12" s="78"/>
      <c r="D12" s="86"/>
      <c r="E12" s="87"/>
      <c r="F12" s="78"/>
      <c r="G12" s="78"/>
      <c r="H12" s="86"/>
      <c r="I12" s="78"/>
      <c r="J12" s="78"/>
      <c r="K12" s="86"/>
      <c r="L12" s="86"/>
      <c r="M12" s="86"/>
      <c r="N12" s="78"/>
      <c r="O12" s="103"/>
      <c r="P12" s="86"/>
      <c r="Q12" s="87"/>
    </row>
    <row r="13" spans="1:17" ht="12.75" customHeight="1" x14ac:dyDescent="0.25">
      <c r="A13" s="10" t="s">
        <v>50</v>
      </c>
      <c r="B13" s="80" t="s">
        <v>9</v>
      </c>
      <c r="C13" s="80">
        <v>8.3000000000000007</v>
      </c>
      <c r="D13" s="88" t="s">
        <v>9</v>
      </c>
      <c r="E13" s="89" t="s">
        <v>9</v>
      </c>
      <c r="F13" s="80" t="s">
        <v>9</v>
      </c>
      <c r="G13" s="80">
        <v>2.61</v>
      </c>
      <c r="H13" s="88" t="s">
        <v>9</v>
      </c>
      <c r="I13" s="80">
        <v>3.5</v>
      </c>
      <c r="J13" s="80" t="s">
        <v>9</v>
      </c>
      <c r="K13" s="88">
        <v>0.2</v>
      </c>
      <c r="L13" s="88" t="s">
        <v>9</v>
      </c>
      <c r="M13" s="88" t="s">
        <v>9</v>
      </c>
      <c r="N13" s="80" t="s">
        <v>9</v>
      </c>
      <c r="O13" s="134">
        <v>1.04</v>
      </c>
      <c r="P13" s="98"/>
      <c r="Q13" s="169">
        <v>15.65</v>
      </c>
    </row>
    <row r="14" spans="1:17" ht="15" customHeight="1" x14ac:dyDescent="0.25">
      <c r="A14" s="287"/>
      <c r="B14" s="90"/>
      <c r="C14" s="90"/>
      <c r="D14" s="91"/>
      <c r="E14" s="92"/>
      <c r="F14" s="90"/>
      <c r="G14" s="90"/>
      <c r="H14" s="91"/>
      <c r="I14" s="90"/>
      <c r="J14" s="91"/>
      <c r="K14" s="90"/>
      <c r="L14" s="90"/>
      <c r="M14" s="90"/>
      <c r="N14" s="90"/>
      <c r="O14" s="99"/>
      <c r="P14" s="91"/>
      <c r="Q14" s="92"/>
    </row>
    <row r="15" spans="1:17" ht="15" customHeight="1" x14ac:dyDescent="0.25">
      <c r="A15" s="283" t="s">
        <v>20</v>
      </c>
      <c r="B15" s="93"/>
      <c r="C15" s="93"/>
      <c r="D15" s="94"/>
      <c r="E15" s="95"/>
      <c r="F15" s="93"/>
      <c r="G15" s="93"/>
      <c r="H15" s="94"/>
      <c r="I15" s="93"/>
      <c r="J15" s="94"/>
      <c r="K15" s="93"/>
      <c r="L15" s="93"/>
      <c r="M15" s="93"/>
      <c r="N15" s="93"/>
      <c r="O15" s="135"/>
      <c r="P15" s="96"/>
      <c r="Q15" s="174"/>
    </row>
    <row r="16" spans="1:17" ht="3.75" customHeight="1" x14ac:dyDescent="0.25">
      <c r="A16" s="287"/>
      <c r="B16" s="93"/>
      <c r="C16" s="93"/>
      <c r="D16" s="94"/>
      <c r="E16" s="95"/>
      <c r="F16" s="93"/>
      <c r="G16" s="93"/>
      <c r="H16" s="94"/>
      <c r="I16" s="93"/>
      <c r="J16" s="94"/>
      <c r="K16" s="93"/>
      <c r="L16" s="93"/>
      <c r="M16" s="93"/>
      <c r="N16" s="93"/>
      <c r="O16" s="135"/>
      <c r="P16" s="94"/>
      <c r="Q16" s="95"/>
    </row>
    <row r="17" spans="1:17" ht="12.75" customHeight="1" x14ac:dyDescent="0.25">
      <c r="A17" s="232" t="s">
        <v>25</v>
      </c>
      <c r="B17" s="73">
        <v>1.35</v>
      </c>
      <c r="C17" s="73">
        <v>9.5399999999999991</v>
      </c>
      <c r="D17" s="82">
        <v>0.23</v>
      </c>
      <c r="E17" s="83">
        <v>0.23</v>
      </c>
      <c r="F17" s="73">
        <v>1.35</v>
      </c>
      <c r="G17" s="73">
        <v>2.6</v>
      </c>
      <c r="H17" s="82">
        <v>0.84</v>
      </c>
      <c r="I17" s="73">
        <v>4.71</v>
      </c>
      <c r="J17" s="82">
        <v>0.23</v>
      </c>
      <c r="K17" s="73">
        <v>0.23</v>
      </c>
      <c r="L17" s="73">
        <v>0.23</v>
      </c>
      <c r="M17" s="73">
        <v>0.23</v>
      </c>
      <c r="N17" s="73">
        <v>0.27</v>
      </c>
      <c r="O17" s="132">
        <v>1.1000000000000001</v>
      </c>
      <c r="P17" s="97">
        <v>4.51</v>
      </c>
      <c r="Q17" s="138">
        <v>18.64</v>
      </c>
    </row>
    <row r="18" spans="1:17" ht="12.75" customHeight="1" x14ac:dyDescent="0.25">
      <c r="A18" s="234" t="s">
        <v>10</v>
      </c>
      <c r="B18" s="104" t="s">
        <v>9</v>
      </c>
      <c r="C18" s="104" t="s">
        <v>9</v>
      </c>
      <c r="D18" s="105" t="s">
        <v>9</v>
      </c>
      <c r="E18" s="106" t="s">
        <v>9</v>
      </c>
      <c r="F18" s="104" t="s">
        <v>9</v>
      </c>
      <c r="G18" s="104" t="s">
        <v>9</v>
      </c>
      <c r="H18" s="105" t="s">
        <v>9</v>
      </c>
      <c r="I18" s="104" t="s">
        <v>9</v>
      </c>
      <c r="J18" s="105" t="s">
        <v>9</v>
      </c>
      <c r="K18" s="104" t="s">
        <v>9</v>
      </c>
      <c r="L18" s="104" t="s">
        <v>9</v>
      </c>
      <c r="M18" s="104" t="s">
        <v>9</v>
      </c>
      <c r="N18" s="104" t="s">
        <v>9</v>
      </c>
      <c r="O18" s="136" t="s">
        <v>9</v>
      </c>
      <c r="P18" s="107" t="s">
        <v>9</v>
      </c>
      <c r="Q18" s="141" t="s">
        <v>9</v>
      </c>
    </row>
    <row r="19" spans="1:17" ht="6" customHeight="1" x14ac:dyDescent="0.25">
      <c r="A19" s="235"/>
      <c r="B19" s="78"/>
      <c r="C19" s="78"/>
      <c r="D19" s="86"/>
      <c r="E19" s="87"/>
      <c r="F19" s="78"/>
      <c r="G19" s="78"/>
      <c r="H19" s="86"/>
      <c r="I19" s="78"/>
      <c r="J19" s="86"/>
      <c r="K19" s="78"/>
      <c r="L19" s="78"/>
      <c r="M19" s="78"/>
      <c r="N19" s="78"/>
      <c r="O19" s="103"/>
      <c r="P19" s="86"/>
      <c r="Q19" s="87"/>
    </row>
    <row r="20" spans="1:17" ht="12.75" customHeight="1" x14ac:dyDescent="0.25">
      <c r="A20" s="10" t="s">
        <v>26</v>
      </c>
      <c r="B20" s="80" t="s">
        <v>9</v>
      </c>
      <c r="C20" s="80"/>
      <c r="D20" s="88" t="s">
        <v>9</v>
      </c>
      <c r="E20" s="89">
        <v>0.23</v>
      </c>
      <c r="F20" s="80" t="s">
        <v>9</v>
      </c>
      <c r="G20" s="80">
        <v>2.6</v>
      </c>
      <c r="H20" s="88" t="s">
        <v>9</v>
      </c>
      <c r="I20" s="80">
        <v>4.71</v>
      </c>
      <c r="J20" s="88" t="s">
        <v>9</v>
      </c>
      <c r="K20" s="80">
        <v>0.23</v>
      </c>
      <c r="L20" s="80" t="s">
        <v>9</v>
      </c>
      <c r="M20" s="80">
        <v>0.23</v>
      </c>
      <c r="N20" s="80" t="s">
        <v>9</v>
      </c>
      <c r="O20" s="134">
        <v>1.1000000000000001</v>
      </c>
      <c r="P20" s="98" t="s">
        <v>9</v>
      </c>
      <c r="Q20" s="169">
        <v>18.64</v>
      </c>
    </row>
    <row r="21" spans="1:17" ht="15" customHeight="1" x14ac:dyDescent="0.25">
      <c r="A21" s="287"/>
      <c r="B21" s="90"/>
      <c r="C21" s="90"/>
      <c r="D21" s="91"/>
      <c r="E21" s="99"/>
      <c r="F21" s="90"/>
      <c r="G21" s="91"/>
      <c r="H21" s="91"/>
      <c r="I21" s="90"/>
      <c r="J21" s="91"/>
      <c r="K21" s="90"/>
      <c r="L21" s="90"/>
      <c r="M21" s="90"/>
      <c r="N21" s="90"/>
      <c r="O21" s="99"/>
      <c r="P21" s="91"/>
      <c r="Q21" s="91"/>
    </row>
    <row r="22" spans="1:17" ht="15" customHeight="1" x14ac:dyDescent="0.25">
      <c r="A22" s="283" t="s">
        <v>54</v>
      </c>
      <c r="B22" s="78"/>
      <c r="C22" s="78"/>
      <c r="D22" s="86"/>
      <c r="E22" s="87"/>
      <c r="F22" s="78"/>
      <c r="G22" s="78"/>
      <c r="H22" s="86"/>
      <c r="I22" s="78"/>
      <c r="J22" s="86"/>
      <c r="K22" s="78"/>
      <c r="L22" s="78"/>
      <c r="M22" s="78"/>
      <c r="N22" s="78"/>
      <c r="O22" s="103"/>
      <c r="P22" s="96"/>
      <c r="Q22" s="174"/>
    </row>
    <row r="23" spans="1:17" ht="3.75" customHeight="1" x14ac:dyDescent="0.25">
      <c r="A23" s="287"/>
      <c r="B23" s="78"/>
      <c r="C23" s="78"/>
      <c r="D23" s="86"/>
      <c r="E23" s="87"/>
      <c r="F23" s="78"/>
      <c r="G23" s="78"/>
      <c r="H23" s="86"/>
      <c r="I23" s="78"/>
      <c r="J23" s="86"/>
      <c r="K23" s="78"/>
      <c r="L23" s="78"/>
      <c r="M23" s="78"/>
      <c r="N23" s="78"/>
      <c r="O23" s="103"/>
      <c r="P23" s="86"/>
      <c r="Q23" s="87"/>
    </row>
    <row r="24" spans="1:17" ht="12.75" customHeight="1" x14ac:dyDescent="0.25">
      <c r="A24" s="232" t="s">
        <v>25</v>
      </c>
      <c r="B24" s="73" t="s">
        <v>9</v>
      </c>
      <c r="C24" s="73" t="s">
        <v>9</v>
      </c>
      <c r="D24" s="82" t="s">
        <v>9</v>
      </c>
      <c r="E24" s="83" t="s">
        <v>9</v>
      </c>
      <c r="F24" s="73" t="s">
        <v>9</v>
      </c>
      <c r="G24" s="73" t="s">
        <v>9</v>
      </c>
      <c r="H24" s="82" t="s">
        <v>9</v>
      </c>
      <c r="I24" s="73" t="s">
        <v>9</v>
      </c>
      <c r="J24" s="82" t="s">
        <v>9</v>
      </c>
      <c r="K24" s="73" t="s">
        <v>9</v>
      </c>
      <c r="L24" s="73" t="s">
        <v>9</v>
      </c>
      <c r="M24" s="73" t="s">
        <v>9</v>
      </c>
      <c r="N24" s="73" t="s">
        <v>9</v>
      </c>
      <c r="O24" s="132" t="s">
        <v>9</v>
      </c>
      <c r="P24" s="97" t="s">
        <v>9</v>
      </c>
      <c r="Q24" s="138" t="s">
        <v>9</v>
      </c>
    </row>
    <row r="25" spans="1:17" ht="12.75" customHeight="1" x14ac:dyDescent="0.25">
      <c r="A25" s="233" t="s">
        <v>10</v>
      </c>
      <c r="B25" s="100">
        <v>0.2</v>
      </c>
      <c r="C25" s="100">
        <v>0.4</v>
      </c>
      <c r="D25" s="101">
        <v>1.5</v>
      </c>
      <c r="E25" s="102">
        <v>1.5</v>
      </c>
      <c r="F25" s="100">
        <v>0.57999999999999996</v>
      </c>
      <c r="G25" s="100">
        <v>0.57999999999999996</v>
      </c>
      <c r="H25" s="101">
        <v>0.2</v>
      </c>
      <c r="I25" s="100">
        <v>0.61</v>
      </c>
      <c r="J25" s="101">
        <v>0.2</v>
      </c>
      <c r="K25" s="100">
        <v>0.2</v>
      </c>
      <c r="L25" s="100" t="s">
        <v>9</v>
      </c>
      <c r="M25" s="100" t="s">
        <v>9</v>
      </c>
      <c r="N25" s="100" t="s">
        <v>9</v>
      </c>
      <c r="O25" s="137" t="s">
        <v>9</v>
      </c>
      <c r="P25" s="109">
        <v>2.68</v>
      </c>
      <c r="Q25" s="142">
        <v>3.29</v>
      </c>
    </row>
    <row r="26" spans="1:17" ht="6" customHeight="1" x14ac:dyDescent="0.25">
      <c r="A26" s="226"/>
      <c r="B26" s="78"/>
      <c r="C26" s="78"/>
      <c r="D26" s="86"/>
      <c r="E26" s="87"/>
      <c r="F26" s="78"/>
      <c r="G26" s="78"/>
      <c r="H26" s="86"/>
      <c r="I26" s="78"/>
      <c r="J26" s="86"/>
      <c r="K26" s="78"/>
      <c r="L26" s="78"/>
      <c r="M26" s="78"/>
      <c r="N26" s="78"/>
      <c r="O26" s="103"/>
      <c r="P26" s="86"/>
      <c r="Q26" s="87"/>
    </row>
    <row r="27" spans="1:17" ht="12.75" customHeight="1" x14ac:dyDescent="0.25">
      <c r="A27" s="10" t="s">
        <v>55</v>
      </c>
      <c r="B27" s="80" t="s">
        <v>9</v>
      </c>
      <c r="C27" s="80">
        <v>0.4</v>
      </c>
      <c r="D27" s="88" t="s">
        <v>9</v>
      </c>
      <c r="E27" s="89">
        <v>1.5</v>
      </c>
      <c r="F27" s="80" t="s">
        <v>9</v>
      </c>
      <c r="G27" s="80">
        <v>0.57999999999999996</v>
      </c>
      <c r="H27" s="88" t="s">
        <v>9</v>
      </c>
      <c r="I27" s="80">
        <v>0.61</v>
      </c>
      <c r="J27" s="88"/>
      <c r="K27" s="80">
        <v>0.2</v>
      </c>
      <c r="L27" s="80" t="s">
        <v>9</v>
      </c>
      <c r="M27" s="80" t="s">
        <v>9</v>
      </c>
      <c r="N27" s="80" t="s">
        <v>9</v>
      </c>
      <c r="O27" s="134" t="s">
        <v>9</v>
      </c>
      <c r="P27" s="98" t="s">
        <v>9</v>
      </c>
      <c r="Q27" s="169">
        <v>3.29</v>
      </c>
    </row>
    <row r="28" spans="1:17" ht="15" customHeight="1" x14ac:dyDescent="0.25">
      <c r="A28" s="235"/>
      <c r="B28" s="78"/>
      <c r="C28" s="78"/>
      <c r="D28" s="86"/>
      <c r="E28" s="103"/>
      <c r="F28" s="78"/>
      <c r="G28" s="86"/>
      <c r="H28" s="86"/>
      <c r="I28" s="78"/>
      <c r="J28" s="86"/>
      <c r="K28" s="78"/>
      <c r="L28" s="78"/>
      <c r="M28" s="78"/>
      <c r="N28" s="78"/>
      <c r="O28" s="103"/>
      <c r="P28" s="86"/>
      <c r="Q28" s="86"/>
    </row>
    <row r="29" spans="1:17" ht="15" customHeight="1" x14ac:dyDescent="0.25">
      <c r="A29" s="283" t="s">
        <v>1</v>
      </c>
      <c r="B29" s="78"/>
      <c r="C29" s="78"/>
      <c r="D29" s="86"/>
      <c r="E29" s="87"/>
      <c r="F29" s="78"/>
      <c r="G29" s="78"/>
      <c r="H29" s="86"/>
      <c r="I29" s="78"/>
      <c r="J29" s="86"/>
      <c r="K29" s="78"/>
      <c r="L29" s="78"/>
      <c r="M29" s="78"/>
      <c r="N29" s="78"/>
      <c r="O29" s="103"/>
      <c r="P29" s="96"/>
      <c r="Q29" s="140"/>
    </row>
    <row r="30" spans="1:17" ht="3.75" customHeight="1" x14ac:dyDescent="0.25">
      <c r="A30" s="287"/>
      <c r="B30" s="78"/>
      <c r="C30" s="78"/>
      <c r="D30" s="86"/>
      <c r="E30" s="87"/>
      <c r="F30" s="78"/>
      <c r="G30" s="78"/>
      <c r="H30" s="86"/>
      <c r="I30" s="78"/>
      <c r="J30" s="86"/>
      <c r="K30" s="78"/>
      <c r="L30" s="78"/>
      <c r="M30" s="78"/>
      <c r="N30" s="78"/>
      <c r="O30" s="103"/>
      <c r="P30" s="86"/>
      <c r="Q30" s="87"/>
    </row>
    <row r="31" spans="1:17" ht="12.75" customHeight="1" x14ac:dyDescent="0.25">
      <c r="A31" s="288" t="s">
        <v>25</v>
      </c>
      <c r="B31" s="73">
        <v>2.74</v>
      </c>
      <c r="C31" s="73">
        <v>17.440000000000001</v>
      </c>
      <c r="D31" s="73">
        <v>0.23</v>
      </c>
      <c r="E31" s="73">
        <v>0.23</v>
      </c>
      <c r="F31" s="73">
        <v>2.52</v>
      </c>
      <c r="G31" s="73">
        <v>5.21</v>
      </c>
      <c r="H31" s="73">
        <v>2.13</v>
      </c>
      <c r="I31" s="73">
        <v>7.6</v>
      </c>
      <c r="J31" s="82">
        <v>0.23</v>
      </c>
      <c r="K31" s="73">
        <v>0.23</v>
      </c>
      <c r="L31" s="73">
        <v>0.23</v>
      </c>
      <c r="M31" s="73">
        <v>0.23</v>
      </c>
      <c r="N31" s="73">
        <v>0.86</v>
      </c>
      <c r="O31" s="82">
        <v>2.14</v>
      </c>
      <c r="P31" s="73">
        <v>8.9499999999999993</v>
      </c>
      <c r="Q31" s="73">
        <v>33.07</v>
      </c>
    </row>
    <row r="32" spans="1:17" ht="12.75" customHeight="1" x14ac:dyDescent="0.25">
      <c r="A32" s="289" t="s">
        <v>10</v>
      </c>
      <c r="B32" s="100">
        <v>0.4</v>
      </c>
      <c r="C32" s="100">
        <v>0.81</v>
      </c>
      <c r="D32" s="100">
        <v>1.5</v>
      </c>
      <c r="E32" s="100">
        <v>1.5</v>
      </c>
      <c r="F32" s="100">
        <v>0.57999999999999996</v>
      </c>
      <c r="G32" s="100">
        <v>0.57999999999999996</v>
      </c>
      <c r="H32" s="100">
        <v>0.4</v>
      </c>
      <c r="I32" s="100">
        <v>1.21</v>
      </c>
      <c r="J32" s="101">
        <v>0.4</v>
      </c>
      <c r="K32" s="100">
        <v>0.4</v>
      </c>
      <c r="L32" s="100" t="s">
        <v>9</v>
      </c>
      <c r="M32" s="100" t="s">
        <v>9</v>
      </c>
      <c r="N32" s="100" t="s">
        <v>9</v>
      </c>
      <c r="O32" s="101" t="s">
        <v>9</v>
      </c>
      <c r="P32" s="100">
        <v>3.29</v>
      </c>
      <c r="Q32" s="100">
        <v>4.5</v>
      </c>
    </row>
    <row r="33" spans="1:17" ht="6" customHeight="1" x14ac:dyDescent="0.25">
      <c r="A33" s="235"/>
      <c r="B33" s="78"/>
      <c r="C33" s="78"/>
      <c r="D33" s="86"/>
      <c r="E33" s="87"/>
      <c r="F33" s="78"/>
      <c r="G33" s="78"/>
      <c r="H33" s="86"/>
      <c r="I33" s="78"/>
      <c r="J33" s="86"/>
      <c r="K33" s="78"/>
      <c r="L33" s="78"/>
      <c r="M33" s="78"/>
      <c r="N33" s="78"/>
      <c r="O33" s="103"/>
      <c r="P33" s="86"/>
      <c r="Q33" s="87"/>
    </row>
    <row r="34" spans="1:17" ht="12.75" customHeight="1" x14ac:dyDescent="0.25">
      <c r="A34" s="10" t="s">
        <v>4</v>
      </c>
      <c r="B34" s="80" t="s">
        <v>9</v>
      </c>
      <c r="C34" s="80">
        <v>18.239999999999998</v>
      </c>
      <c r="D34" s="88" t="s">
        <v>9</v>
      </c>
      <c r="E34" s="89">
        <v>1.73</v>
      </c>
      <c r="F34" s="80" t="s">
        <v>9</v>
      </c>
      <c r="G34" s="80">
        <v>5.79</v>
      </c>
      <c r="H34" s="88" t="s">
        <v>9</v>
      </c>
      <c r="I34" s="80">
        <v>8.81</v>
      </c>
      <c r="J34" s="88" t="s">
        <v>9</v>
      </c>
      <c r="K34" s="80">
        <v>0.64</v>
      </c>
      <c r="L34" s="80" t="s">
        <v>9</v>
      </c>
      <c r="M34" s="80">
        <v>0.23</v>
      </c>
      <c r="N34" s="80" t="s">
        <v>9</v>
      </c>
      <c r="O34" s="134">
        <v>2.14</v>
      </c>
      <c r="P34" s="98" t="s">
        <v>9</v>
      </c>
      <c r="Q34" s="169">
        <v>37.57</v>
      </c>
    </row>
    <row r="35" spans="1:17" ht="8.25" customHeight="1" x14ac:dyDescent="0.25">
      <c r="B35" s="72"/>
      <c r="C35" s="290"/>
      <c r="D35" s="54"/>
      <c r="E35" s="54"/>
      <c r="F35" s="72"/>
      <c r="G35" s="290"/>
      <c r="H35" s="54"/>
      <c r="I35" s="54"/>
      <c r="J35" s="54"/>
      <c r="K35" s="54"/>
      <c r="L35" s="54"/>
      <c r="M35" s="54"/>
      <c r="N35" s="54"/>
      <c r="O35" s="54"/>
    </row>
    <row r="37" spans="1:17" x14ac:dyDescent="0.25">
      <c r="A37" s="291"/>
    </row>
    <row r="38" spans="1:17" ht="15.75" customHeight="1" x14ac:dyDescent="0.25"/>
    <row r="39" spans="1:17" ht="15.75" customHeight="1" x14ac:dyDescent="0.25"/>
    <row r="49" ht="15" customHeight="1" x14ac:dyDescent="0.25"/>
    <row r="55" ht="15.75" customHeight="1" x14ac:dyDescent="0.25"/>
  </sheetData>
  <mergeCells count="9">
    <mergeCell ref="P3:Q5"/>
    <mergeCell ref="A4:A6"/>
    <mergeCell ref="B3:C5"/>
    <mergeCell ref="D3:E5"/>
    <mergeCell ref="F3:G5"/>
    <mergeCell ref="J3:K5"/>
    <mergeCell ref="N3:O5"/>
    <mergeCell ref="H3:I5"/>
    <mergeCell ref="L3:M5"/>
  </mergeCells>
  <pageMargins left="0.7" right="0.7" top="0.75" bottom="0.75" header="0.3" footer="0.3"/>
  <pageSetup paperSize="9" scale="8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3"/>
  <sheetViews>
    <sheetView showGridLines="0" topLeftCell="A12" zoomScaleNormal="100" workbookViewId="0">
      <pane xSplit="1" topLeftCell="B1" activePane="topRight" state="frozen"/>
      <selection activeCell="C20" sqref="C20"/>
      <selection pane="topRight" activeCell="A3" sqref="A3:I34"/>
    </sheetView>
  </sheetViews>
  <sheetFormatPr defaultColWidth="9.1796875" defaultRowHeight="11.5" x14ac:dyDescent="0.25"/>
  <cols>
    <col min="1" max="1" width="21.08984375" style="161" customWidth="1"/>
    <col min="2" max="5" width="14.54296875" style="161" customWidth="1"/>
    <col min="6" max="8" width="14.54296875" style="311" customWidth="1"/>
    <col min="9" max="9" width="14.54296875" style="161" customWidth="1"/>
    <col min="10" max="16384" width="9.1796875" style="161"/>
  </cols>
  <sheetData>
    <row r="1" spans="1:9" ht="15" customHeight="1" x14ac:dyDescent="0.25">
      <c r="A1" s="292" t="s">
        <v>149</v>
      </c>
      <c r="B1" s="293"/>
      <c r="C1" s="293"/>
      <c r="D1" s="293"/>
      <c r="E1" s="293"/>
      <c r="F1" s="293"/>
      <c r="G1" s="161"/>
      <c r="H1" s="294"/>
      <c r="I1" s="226"/>
    </row>
    <row r="2" spans="1:9" ht="15" customHeight="1" x14ac:dyDescent="0.25">
      <c r="A2" s="225"/>
      <c r="B2" s="295"/>
      <c r="C2" s="226"/>
      <c r="D2" s="226"/>
      <c r="E2" s="226"/>
      <c r="F2" s="294"/>
      <c r="G2" s="294"/>
      <c r="H2" s="294"/>
      <c r="I2" s="226"/>
    </row>
    <row r="3" spans="1:9" ht="6.75" customHeight="1" x14ac:dyDescent="0.25">
      <c r="A3" s="296"/>
      <c r="B3" s="297" t="s">
        <v>70</v>
      </c>
      <c r="C3" s="297" t="s">
        <v>3</v>
      </c>
      <c r="D3" s="298" t="s">
        <v>80</v>
      </c>
      <c r="E3" s="299" t="s">
        <v>5</v>
      </c>
      <c r="F3" s="297" t="s">
        <v>6</v>
      </c>
      <c r="G3" s="299" t="s">
        <v>125</v>
      </c>
      <c r="H3" s="299" t="s">
        <v>93</v>
      </c>
      <c r="I3" s="270" t="s">
        <v>8</v>
      </c>
    </row>
    <row r="4" spans="1:9" ht="12.75" customHeight="1" x14ac:dyDescent="0.25">
      <c r="A4" s="272" t="s">
        <v>71</v>
      </c>
      <c r="B4" s="297"/>
      <c r="C4" s="297"/>
      <c r="D4" s="298"/>
      <c r="E4" s="300"/>
      <c r="F4" s="297"/>
      <c r="G4" s="300"/>
      <c r="H4" s="300"/>
      <c r="I4" s="270"/>
    </row>
    <row r="5" spans="1:9" ht="12.75" customHeight="1" x14ac:dyDescent="0.25">
      <c r="A5" s="272"/>
      <c r="B5" s="297"/>
      <c r="C5" s="297"/>
      <c r="D5" s="298"/>
      <c r="E5" s="300"/>
      <c r="F5" s="297"/>
      <c r="G5" s="300"/>
      <c r="H5" s="300"/>
      <c r="I5" s="270"/>
    </row>
    <row r="6" spans="1:9" ht="12.75" customHeight="1" x14ac:dyDescent="0.25">
      <c r="A6" s="272"/>
      <c r="B6" s="301" t="s">
        <v>57</v>
      </c>
      <c r="C6" s="301" t="s">
        <v>57</v>
      </c>
      <c r="D6" s="301" t="s">
        <v>57</v>
      </c>
      <c r="E6" s="301" t="s">
        <v>57</v>
      </c>
      <c r="F6" s="301" t="s">
        <v>57</v>
      </c>
      <c r="G6" s="302" t="s">
        <v>57</v>
      </c>
      <c r="H6" s="302" t="s">
        <v>57</v>
      </c>
      <c r="I6" s="303" t="s">
        <v>57</v>
      </c>
    </row>
    <row r="7" spans="1:9" ht="6" customHeight="1" x14ac:dyDescent="0.25">
      <c r="A7" s="295"/>
      <c r="B7" s="304"/>
      <c r="C7" s="304"/>
      <c r="D7" s="304"/>
      <c r="E7" s="304"/>
      <c r="F7" s="304"/>
      <c r="G7" s="305"/>
      <c r="H7" s="305"/>
      <c r="I7" s="261"/>
    </row>
    <row r="8" spans="1:9" ht="15" customHeight="1" x14ac:dyDescent="0.25">
      <c r="A8" s="283" t="s">
        <v>11</v>
      </c>
      <c r="B8" s="304"/>
      <c r="C8" s="304"/>
      <c r="D8" s="304"/>
      <c r="E8" s="304"/>
      <c r="F8" s="304"/>
      <c r="G8" s="305"/>
      <c r="H8" s="305"/>
      <c r="I8" s="306"/>
    </row>
    <row r="9" spans="1:9" ht="3.75" customHeight="1" x14ac:dyDescent="0.25">
      <c r="A9" s="287"/>
      <c r="B9" s="304"/>
      <c r="C9" s="304"/>
      <c r="D9" s="304"/>
      <c r="E9" s="304"/>
      <c r="F9" s="304"/>
      <c r="G9" s="305"/>
      <c r="H9" s="305"/>
      <c r="I9" s="306"/>
    </row>
    <row r="10" spans="1:9" ht="12.75" customHeight="1" x14ac:dyDescent="0.25">
      <c r="A10" s="232" t="s">
        <v>25</v>
      </c>
      <c r="B10" s="73">
        <v>3.05</v>
      </c>
      <c r="C10" s="73" t="s">
        <v>9</v>
      </c>
      <c r="D10" s="73">
        <v>0.41</v>
      </c>
      <c r="E10" s="73" t="s">
        <v>9</v>
      </c>
      <c r="F10" s="73" t="s">
        <v>68</v>
      </c>
      <c r="G10" s="83" t="s">
        <v>9</v>
      </c>
      <c r="H10" s="83" t="s">
        <v>68</v>
      </c>
      <c r="I10" s="138">
        <v>9.1342870762000015</v>
      </c>
    </row>
    <row r="11" spans="1:9" ht="12.75" customHeight="1" x14ac:dyDescent="0.25">
      <c r="A11" s="234" t="s">
        <v>10</v>
      </c>
      <c r="B11" s="76">
        <v>0.1</v>
      </c>
      <c r="C11" s="76" t="s">
        <v>9</v>
      </c>
      <c r="D11" s="76" t="s">
        <v>9</v>
      </c>
      <c r="E11" s="76">
        <v>0.04</v>
      </c>
      <c r="F11" s="76" t="s">
        <v>68</v>
      </c>
      <c r="G11" s="85" t="s">
        <v>9</v>
      </c>
      <c r="H11" s="85" t="s">
        <v>9</v>
      </c>
      <c r="I11" s="139">
        <v>2.1629960000000001</v>
      </c>
    </row>
    <row r="12" spans="1:9" ht="6" customHeight="1" x14ac:dyDescent="0.25">
      <c r="A12" s="295"/>
      <c r="B12" s="78"/>
      <c r="C12" s="78"/>
      <c r="D12" s="78"/>
      <c r="E12" s="78"/>
      <c r="F12" s="78"/>
      <c r="G12" s="87"/>
      <c r="H12" s="87"/>
      <c r="I12" s="87"/>
    </row>
    <row r="13" spans="1:9" ht="12.75" customHeight="1" x14ac:dyDescent="0.25">
      <c r="A13" s="307" t="s">
        <v>22</v>
      </c>
      <c r="B13" s="80">
        <f>SUM(B10:B11)</f>
        <v>3.15</v>
      </c>
      <c r="C13" s="80" t="s">
        <v>9</v>
      </c>
      <c r="D13" s="80">
        <f t="shared" ref="D13:E13" si="0">SUM(D10:D11)</f>
        <v>0.41</v>
      </c>
      <c r="E13" s="80">
        <f t="shared" si="0"/>
        <v>0.04</v>
      </c>
      <c r="F13" s="80" t="s">
        <v>68</v>
      </c>
      <c r="G13" s="80" t="s">
        <v>9</v>
      </c>
      <c r="H13" s="80" t="s">
        <v>68</v>
      </c>
      <c r="I13" s="168">
        <v>11.3</v>
      </c>
    </row>
    <row r="14" spans="1:9" ht="6" customHeight="1" x14ac:dyDescent="0.25">
      <c r="A14" s="308"/>
      <c r="B14" s="110"/>
      <c r="C14" s="110"/>
      <c r="D14" s="110"/>
      <c r="E14" s="110"/>
      <c r="F14" s="110"/>
      <c r="G14" s="140"/>
      <c r="H14" s="140"/>
      <c r="I14" s="140"/>
    </row>
    <row r="15" spans="1:9" ht="15" customHeight="1" x14ac:dyDescent="0.25">
      <c r="A15" s="283" t="s">
        <v>20</v>
      </c>
      <c r="B15" s="78"/>
      <c r="C15" s="78"/>
      <c r="D15" s="78"/>
      <c r="E15" s="78"/>
      <c r="F15" s="78"/>
      <c r="G15" s="87"/>
      <c r="H15" s="87"/>
      <c r="I15" s="87"/>
    </row>
    <row r="16" spans="1:9" ht="3.75" customHeight="1" x14ac:dyDescent="0.25">
      <c r="A16" s="287"/>
      <c r="B16" s="78"/>
      <c r="C16" s="78"/>
      <c r="D16" s="78"/>
      <c r="E16" s="78"/>
      <c r="F16" s="78"/>
      <c r="G16" s="87"/>
      <c r="H16" s="87"/>
      <c r="I16" s="87"/>
    </row>
    <row r="17" spans="1:9" ht="12.75" customHeight="1" x14ac:dyDescent="0.25">
      <c r="A17" s="232" t="s">
        <v>25</v>
      </c>
      <c r="B17" s="73">
        <v>4.5169354323999995</v>
      </c>
      <c r="C17" s="73">
        <v>0.52019789159999996</v>
      </c>
      <c r="D17" s="73">
        <v>1.4718917888000003</v>
      </c>
      <c r="E17" s="73">
        <v>3.4333499699999999E-2</v>
      </c>
      <c r="F17" s="73" t="s">
        <v>68</v>
      </c>
      <c r="G17" s="83">
        <v>2.3119855500000001E-2</v>
      </c>
      <c r="H17" s="83" t="s">
        <v>68</v>
      </c>
      <c r="I17" s="138">
        <v>9.7100000000000009</v>
      </c>
    </row>
    <row r="18" spans="1:9" ht="12.75" customHeight="1" x14ac:dyDescent="0.25">
      <c r="A18" s="234" t="s">
        <v>10</v>
      </c>
      <c r="B18" s="104" t="s">
        <v>9</v>
      </c>
      <c r="C18" s="104" t="s">
        <v>9</v>
      </c>
      <c r="D18" s="104" t="s">
        <v>9</v>
      </c>
      <c r="E18" s="104" t="s">
        <v>9</v>
      </c>
      <c r="F18" s="104"/>
      <c r="G18" s="106" t="s">
        <v>9</v>
      </c>
      <c r="H18" s="106" t="s">
        <v>9</v>
      </c>
      <c r="I18" s="141" t="s">
        <v>9</v>
      </c>
    </row>
    <row r="19" spans="1:9" ht="6" customHeight="1" x14ac:dyDescent="0.25">
      <c r="A19" s="235"/>
      <c r="B19" s="78"/>
      <c r="C19" s="78"/>
      <c r="D19" s="78"/>
      <c r="E19" s="78"/>
      <c r="F19" s="78"/>
      <c r="G19" s="87"/>
      <c r="H19" s="87"/>
      <c r="I19" s="87"/>
    </row>
    <row r="20" spans="1:9" ht="12.75" customHeight="1" x14ac:dyDescent="0.25">
      <c r="A20" s="307" t="s">
        <v>26</v>
      </c>
      <c r="B20" s="80">
        <v>4.5169354323999995</v>
      </c>
      <c r="C20" s="80"/>
      <c r="D20" s="80">
        <v>1.4718917888000003</v>
      </c>
      <c r="E20" s="80">
        <v>3.4333499699999999E-2</v>
      </c>
      <c r="F20" s="80" t="s">
        <v>68</v>
      </c>
      <c r="G20" s="80">
        <v>2.3119855500000001E-2</v>
      </c>
      <c r="H20" s="80" t="s">
        <v>68</v>
      </c>
      <c r="I20" s="168">
        <v>9.7100000000000009</v>
      </c>
    </row>
    <row r="21" spans="1:9" ht="6" customHeight="1" x14ac:dyDescent="0.25">
      <c r="A21" s="235"/>
      <c r="B21" s="78"/>
      <c r="C21" s="78"/>
      <c r="D21" s="78"/>
      <c r="E21" s="78"/>
      <c r="F21" s="78"/>
      <c r="G21" s="87"/>
      <c r="H21" s="87"/>
      <c r="I21" s="87"/>
    </row>
    <row r="22" spans="1:9" ht="15" customHeight="1" x14ac:dyDescent="0.25">
      <c r="A22" s="283" t="s">
        <v>54</v>
      </c>
      <c r="B22" s="78"/>
      <c r="C22" s="78"/>
      <c r="D22" s="78"/>
      <c r="E22" s="78"/>
      <c r="F22" s="78"/>
      <c r="G22" s="87"/>
      <c r="H22" s="87"/>
      <c r="I22" s="87"/>
    </row>
    <row r="23" spans="1:9" ht="3.75" customHeight="1" x14ac:dyDescent="0.25">
      <c r="A23" s="287"/>
      <c r="B23" s="78"/>
      <c r="C23" s="78"/>
      <c r="D23" s="78"/>
      <c r="E23" s="78"/>
      <c r="F23" s="78"/>
      <c r="G23" s="87"/>
      <c r="H23" s="87"/>
      <c r="I23" s="87"/>
    </row>
    <row r="24" spans="1:9" ht="12.75" customHeight="1" x14ac:dyDescent="0.25">
      <c r="A24" s="232" t="s">
        <v>25</v>
      </c>
      <c r="B24" s="73" t="s">
        <v>9</v>
      </c>
      <c r="C24" s="73" t="s">
        <v>9</v>
      </c>
      <c r="D24" s="73" t="s">
        <v>9</v>
      </c>
      <c r="E24" s="73" t="s">
        <v>9</v>
      </c>
      <c r="F24" s="73" t="s">
        <v>9</v>
      </c>
      <c r="G24" s="83" t="s">
        <v>9</v>
      </c>
      <c r="H24" s="83" t="s">
        <v>9</v>
      </c>
      <c r="I24" s="138"/>
    </row>
    <row r="25" spans="1:9" ht="12.75" customHeight="1" x14ac:dyDescent="0.25">
      <c r="A25" s="233" t="s">
        <v>10</v>
      </c>
      <c r="B25" s="100">
        <v>0.10100000000000001</v>
      </c>
      <c r="C25" s="100">
        <v>2.1</v>
      </c>
      <c r="D25" s="100">
        <v>1.7356E-2</v>
      </c>
      <c r="E25" s="100">
        <v>4.1995999999999999E-2</v>
      </c>
      <c r="F25" s="100" t="s">
        <v>68</v>
      </c>
      <c r="G25" s="102" t="s">
        <v>9</v>
      </c>
      <c r="H25" s="102" t="s">
        <v>9</v>
      </c>
      <c r="I25" s="142">
        <v>4.28</v>
      </c>
    </row>
    <row r="26" spans="1:9" ht="6" customHeight="1" x14ac:dyDescent="0.25">
      <c r="A26" s="295"/>
      <c r="B26" s="78"/>
      <c r="C26" s="78"/>
      <c r="D26" s="78"/>
      <c r="E26" s="78"/>
      <c r="F26" s="78"/>
      <c r="G26" s="87"/>
      <c r="H26" s="87"/>
      <c r="I26" s="87"/>
    </row>
    <row r="27" spans="1:9" ht="12.75" customHeight="1" x14ac:dyDescent="0.25">
      <c r="A27" s="307" t="s">
        <v>55</v>
      </c>
      <c r="B27" s="80">
        <v>0.10100000000000001</v>
      </c>
      <c r="C27" s="80">
        <v>2.1</v>
      </c>
      <c r="D27" s="80">
        <v>1.7356E-2</v>
      </c>
      <c r="E27" s="80">
        <v>4.1995999999999999E-2</v>
      </c>
      <c r="F27" s="80" t="s">
        <v>68</v>
      </c>
      <c r="G27" s="80" t="s">
        <v>9</v>
      </c>
      <c r="H27" s="80" t="s">
        <v>9</v>
      </c>
      <c r="I27" s="168">
        <v>4.28</v>
      </c>
    </row>
    <row r="28" spans="1:9" ht="6" customHeight="1" x14ac:dyDescent="0.25">
      <c r="A28" s="295"/>
      <c r="B28" s="78"/>
      <c r="C28" s="78"/>
      <c r="D28" s="78"/>
      <c r="E28" s="78"/>
      <c r="F28" s="78"/>
      <c r="G28" s="87"/>
      <c r="H28" s="87"/>
      <c r="I28" s="87"/>
    </row>
    <row r="29" spans="1:9" ht="15" customHeight="1" x14ac:dyDescent="0.25">
      <c r="A29" s="283" t="s">
        <v>24</v>
      </c>
      <c r="B29" s="78"/>
      <c r="C29" s="87"/>
      <c r="D29" s="78"/>
      <c r="E29" s="87"/>
      <c r="F29" s="87"/>
      <c r="G29" s="87"/>
      <c r="H29" s="87"/>
      <c r="I29" s="87"/>
    </row>
    <row r="30" spans="1:9" ht="3.75" customHeight="1" x14ac:dyDescent="0.25">
      <c r="A30" s="287"/>
      <c r="B30" s="78"/>
      <c r="C30" s="78"/>
      <c r="D30" s="78"/>
      <c r="E30" s="78"/>
      <c r="F30" s="78"/>
      <c r="G30" s="87"/>
      <c r="H30" s="87"/>
      <c r="I30" s="87"/>
    </row>
    <row r="31" spans="1:9" ht="12.75" customHeight="1" x14ac:dyDescent="0.25">
      <c r="A31" s="232" t="s">
        <v>25</v>
      </c>
      <c r="B31" s="73">
        <f>SUM(B10,B17,B24)</f>
        <v>7.5669354323999993</v>
      </c>
      <c r="C31" s="73">
        <f t="shared" ref="C31:G31" si="1">SUM(C10,C17,C24)</f>
        <v>0.52019789159999996</v>
      </c>
      <c r="D31" s="73">
        <f t="shared" si="1"/>
        <v>1.8818917888000002</v>
      </c>
      <c r="E31" s="73">
        <f t="shared" si="1"/>
        <v>3.4333499699999999E-2</v>
      </c>
      <c r="F31" s="73" t="s">
        <v>68</v>
      </c>
      <c r="G31" s="73">
        <f t="shared" si="1"/>
        <v>2.3119855500000001E-2</v>
      </c>
      <c r="H31" s="73" t="s">
        <v>68</v>
      </c>
      <c r="I31" s="138">
        <v>18.829999999999998</v>
      </c>
    </row>
    <row r="32" spans="1:9" ht="12.75" customHeight="1" x14ac:dyDescent="0.25">
      <c r="A32" s="233" t="s">
        <v>10</v>
      </c>
      <c r="B32" s="100">
        <f>SUM(B11,B18,B25)</f>
        <v>0.20100000000000001</v>
      </c>
      <c r="C32" s="100">
        <f t="shared" ref="C32:E32" si="2">SUM(C11,C18,C25)</f>
        <v>2.1</v>
      </c>
      <c r="D32" s="100">
        <f t="shared" si="2"/>
        <v>1.7356E-2</v>
      </c>
      <c r="E32" s="100">
        <f t="shared" si="2"/>
        <v>8.1995999999999999E-2</v>
      </c>
      <c r="F32" s="100" t="s">
        <v>68</v>
      </c>
      <c r="G32" s="100" t="s">
        <v>9</v>
      </c>
      <c r="H32" s="100" t="s">
        <v>68</v>
      </c>
      <c r="I32" s="146">
        <v>6.44</v>
      </c>
    </row>
    <row r="33" spans="1:9" ht="6" customHeight="1" x14ac:dyDescent="0.25">
      <c r="A33" s="295"/>
      <c r="B33" s="78"/>
      <c r="C33" s="78"/>
      <c r="D33" s="78"/>
      <c r="E33" s="78"/>
      <c r="F33" s="78"/>
      <c r="G33" s="87"/>
      <c r="H33" s="87"/>
      <c r="I33" s="87"/>
    </row>
    <row r="34" spans="1:9" ht="12.75" customHeight="1" x14ac:dyDescent="0.25">
      <c r="A34" s="307" t="s">
        <v>1</v>
      </c>
      <c r="B34" s="80">
        <f>SUM(B31:B32)</f>
        <v>7.767935432399999</v>
      </c>
      <c r="C34" s="80">
        <f t="shared" ref="C34:G34" si="3">SUM(C31:C32)</f>
        <v>2.6201978916000002</v>
      </c>
      <c r="D34" s="80">
        <f t="shared" si="3"/>
        <v>1.8992477888000001</v>
      </c>
      <c r="E34" s="80">
        <f t="shared" si="3"/>
        <v>0.11632949970000001</v>
      </c>
      <c r="F34" s="80" t="s">
        <v>68</v>
      </c>
      <c r="G34" s="80">
        <f t="shared" si="3"/>
        <v>2.3119855500000001E-2</v>
      </c>
      <c r="H34" s="80" t="s">
        <v>68</v>
      </c>
      <c r="I34" s="168">
        <f>SUM(B34:E34,G34)</f>
        <v>12.426830467999999</v>
      </c>
    </row>
    <row r="35" spans="1:9" x14ac:dyDescent="0.25">
      <c r="B35" s="309"/>
      <c r="C35" s="309"/>
      <c r="D35" s="309"/>
      <c r="E35" s="309"/>
      <c r="F35" s="309"/>
      <c r="G35" s="309"/>
      <c r="H35" s="309"/>
      <c r="I35" s="309"/>
    </row>
    <row r="36" spans="1:9" ht="12.75" customHeight="1" x14ac:dyDescent="0.25">
      <c r="B36" s="310"/>
      <c r="C36" s="310"/>
      <c r="D36" s="310"/>
      <c r="E36" s="310"/>
    </row>
    <row r="37" spans="1:9" ht="15.75" customHeight="1" x14ac:dyDescent="0.25">
      <c r="B37" s="310"/>
      <c r="C37" s="126"/>
      <c r="D37" s="310"/>
      <c r="E37" s="310"/>
      <c r="I37" s="310"/>
    </row>
    <row r="38" spans="1:9" x14ac:dyDescent="0.25">
      <c r="I38" s="310"/>
    </row>
    <row r="39" spans="1:9" ht="15.75" customHeight="1" x14ac:dyDescent="0.25"/>
    <row r="41" spans="1:9" ht="15" customHeight="1" x14ac:dyDescent="0.25"/>
    <row r="48" spans="1:9" ht="15.75" customHeight="1" x14ac:dyDescent="0.25"/>
    <row r="50" ht="15.75" customHeight="1" x14ac:dyDescent="0.25"/>
    <row r="51" ht="15" customHeight="1" x14ac:dyDescent="0.25"/>
    <row r="53" ht="15" customHeight="1" x14ac:dyDescent="0.25"/>
  </sheetData>
  <mergeCells count="10">
    <mergeCell ref="A1:F1"/>
    <mergeCell ref="I3:I5"/>
    <mergeCell ref="A4:A6"/>
    <mergeCell ref="B3:B5"/>
    <mergeCell ref="C3:C5"/>
    <mergeCell ref="D3:D5"/>
    <mergeCell ref="F3:F5"/>
    <mergeCell ref="E3:E5"/>
    <mergeCell ref="H3:H5"/>
    <mergeCell ref="G3:G5"/>
  </mergeCells>
  <pageMargins left="0.7" right="0.7" top="0.75" bottom="0.75" header="0.3" footer="0.3"/>
  <pageSetup paperSize="9" scale="87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7"/>
  <sheetViews>
    <sheetView showGridLines="0" zoomScaleNormal="100" workbookViewId="0">
      <selection activeCell="A3" sqref="A3:I14"/>
    </sheetView>
  </sheetViews>
  <sheetFormatPr defaultColWidth="9.1796875" defaultRowHeight="11.5" x14ac:dyDescent="0.25"/>
  <cols>
    <col min="1" max="1" width="17.453125" style="161" customWidth="1"/>
    <col min="2" max="7" width="15.1796875" style="223" customWidth="1"/>
    <col min="8" max="9" width="15.1796875" style="161" customWidth="1"/>
    <col min="10" max="14" width="9.1796875" style="161" customWidth="1"/>
    <col min="15" max="16384" width="9.1796875" style="161"/>
  </cols>
  <sheetData>
    <row r="1" spans="1:9" ht="15" customHeight="1" x14ac:dyDescent="0.25">
      <c r="A1" s="225" t="s">
        <v>150</v>
      </c>
      <c r="B1" s="312"/>
      <c r="C1" s="312"/>
      <c r="D1" s="312"/>
      <c r="E1" s="312"/>
      <c r="F1" s="312"/>
      <c r="G1" s="312"/>
      <c r="H1" s="226"/>
    </row>
    <row r="2" spans="1:9" ht="15" customHeight="1" x14ac:dyDescent="0.25">
      <c r="A2" s="225"/>
      <c r="B2" s="312"/>
      <c r="C2" s="312"/>
      <c r="D2" s="312"/>
      <c r="E2" s="312"/>
      <c r="F2" s="312"/>
      <c r="G2" s="312"/>
      <c r="H2" s="226"/>
    </row>
    <row r="3" spans="1:9" ht="6.75" customHeight="1" x14ac:dyDescent="0.25">
      <c r="A3" s="313" t="s">
        <v>37</v>
      </c>
      <c r="B3" s="264" t="s">
        <v>2</v>
      </c>
      <c r="C3" s="314" t="s">
        <v>3</v>
      </c>
      <c r="D3" s="315" t="s">
        <v>80</v>
      </c>
      <c r="E3" s="314" t="s">
        <v>5</v>
      </c>
      <c r="F3" s="314" t="s">
        <v>6</v>
      </c>
      <c r="G3" s="316"/>
      <c r="H3" s="314" t="s">
        <v>94</v>
      </c>
      <c r="I3" s="317" t="s">
        <v>8</v>
      </c>
    </row>
    <row r="4" spans="1:9" ht="12.75" customHeight="1" x14ac:dyDescent="0.25">
      <c r="A4" s="318"/>
      <c r="B4" s="264"/>
      <c r="C4" s="314"/>
      <c r="D4" s="315"/>
      <c r="E4" s="314"/>
      <c r="F4" s="314"/>
      <c r="G4" s="316" t="s">
        <v>125</v>
      </c>
      <c r="H4" s="314"/>
      <c r="I4" s="317"/>
    </row>
    <row r="5" spans="1:9" ht="12.75" customHeight="1" x14ac:dyDescent="0.25">
      <c r="A5" s="318"/>
      <c r="B5" s="264"/>
      <c r="C5" s="314"/>
      <c r="D5" s="315"/>
      <c r="E5" s="314"/>
      <c r="F5" s="314"/>
      <c r="G5" s="316"/>
      <c r="H5" s="314"/>
      <c r="I5" s="317"/>
    </row>
    <row r="6" spans="1:9" ht="6" customHeight="1" x14ac:dyDescent="0.25">
      <c r="A6" s="226"/>
      <c r="B6" s="312"/>
      <c r="C6" s="243"/>
      <c r="D6" s="243"/>
      <c r="E6" s="243"/>
      <c r="F6" s="243"/>
      <c r="G6" s="243"/>
      <c r="H6" s="243"/>
      <c r="I6" s="319"/>
    </row>
    <row r="7" spans="1:9" ht="12.75" customHeight="1" x14ac:dyDescent="0.25">
      <c r="A7" s="232" t="s">
        <v>25</v>
      </c>
      <c r="B7" s="73">
        <v>6.277774</v>
      </c>
      <c r="C7" s="73">
        <v>1</v>
      </c>
      <c r="D7" s="73">
        <v>1.727271</v>
      </c>
      <c r="E7" s="73">
        <v>1</v>
      </c>
      <c r="F7" s="73">
        <v>3.7368450000000002</v>
      </c>
      <c r="G7" s="73">
        <v>1</v>
      </c>
      <c r="H7" s="73">
        <v>2.333329</v>
      </c>
      <c r="I7" s="138">
        <v>3.7801840000000002</v>
      </c>
    </row>
    <row r="8" spans="1:9" ht="12.75" customHeight="1" x14ac:dyDescent="0.25">
      <c r="A8" s="232" t="s">
        <v>95</v>
      </c>
      <c r="B8" s="73">
        <v>2</v>
      </c>
      <c r="C8" s="73" t="s">
        <v>9</v>
      </c>
      <c r="D8" s="73">
        <v>1</v>
      </c>
      <c r="E8" s="73" t="s">
        <v>9</v>
      </c>
      <c r="F8" s="73">
        <v>3</v>
      </c>
      <c r="G8" s="73" t="s">
        <v>9</v>
      </c>
      <c r="H8" s="73" t="s">
        <v>9</v>
      </c>
      <c r="I8" s="138">
        <v>1.75</v>
      </c>
    </row>
    <row r="9" spans="1:9" ht="12.75" customHeight="1" x14ac:dyDescent="0.25">
      <c r="A9" s="232" t="s">
        <v>96</v>
      </c>
      <c r="B9" s="73" t="s">
        <v>9</v>
      </c>
      <c r="C9" s="73">
        <v>1</v>
      </c>
      <c r="D9" s="73" t="s">
        <v>9</v>
      </c>
      <c r="E9" s="73" t="s">
        <v>9</v>
      </c>
      <c r="F9" s="73" t="s">
        <v>9</v>
      </c>
      <c r="G9" s="73" t="s">
        <v>9</v>
      </c>
      <c r="H9" s="73" t="s">
        <v>9</v>
      </c>
      <c r="I9" s="138">
        <v>1</v>
      </c>
    </row>
    <row r="10" spans="1:9" ht="12.75" customHeight="1" x14ac:dyDescent="0.25">
      <c r="A10" s="232" t="s">
        <v>97</v>
      </c>
      <c r="B10" s="73" t="s">
        <v>9</v>
      </c>
      <c r="C10" s="73">
        <v>1</v>
      </c>
      <c r="D10" s="73">
        <v>1</v>
      </c>
      <c r="E10" s="73" t="s">
        <v>9</v>
      </c>
      <c r="F10" s="73" t="s">
        <v>9</v>
      </c>
      <c r="G10" s="73" t="s">
        <v>9</v>
      </c>
      <c r="H10" s="73" t="s">
        <v>9</v>
      </c>
      <c r="I10" s="138">
        <v>1</v>
      </c>
    </row>
    <row r="11" spans="1:9" ht="12.75" customHeight="1" x14ac:dyDescent="0.25">
      <c r="A11" s="232" t="s">
        <v>98</v>
      </c>
      <c r="B11" s="73">
        <v>2</v>
      </c>
      <c r="C11" s="73">
        <v>1</v>
      </c>
      <c r="D11" s="73" t="s">
        <v>9</v>
      </c>
      <c r="E11" s="73" t="s">
        <v>9</v>
      </c>
      <c r="F11" s="73">
        <v>3</v>
      </c>
      <c r="G11" s="73" t="s">
        <v>9</v>
      </c>
      <c r="H11" s="73" t="s">
        <v>9</v>
      </c>
      <c r="I11" s="138">
        <v>1.75</v>
      </c>
    </row>
    <row r="12" spans="1:9" ht="12.75" customHeight="1" x14ac:dyDescent="0.25">
      <c r="A12" s="232" t="s">
        <v>109</v>
      </c>
      <c r="B12" s="73" t="s">
        <v>9</v>
      </c>
      <c r="C12" s="73">
        <v>1</v>
      </c>
      <c r="D12" s="73" t="s">
        <v>9</v>
      </c>
      <c r="E12" s="73" t="s">
        <v>9</v>
      </c>
      <c r="F12" s="73" t="s">
        <v>9</v>
      </c>
      <c r="G12" s="73" t="s">
        <v>9</v>
      </c>
      <c r="H12" s="73" t="s">
        <v>9</v>
      </c>
      <c r="I12" s="138">
        <v>1</v>
      </c>
    </row>
    <row r="13" spans="1:9" ht="6" customHeight="1" x14ac:dyDescent="0.25">
      <c r="A13" s="226"/>
      <c r="B13" s="143"/>
      <c r="C13" s="143"/>
      <c r="D13" s="143"/>
      <c r="E13" s="143"/>
      <c r="F13" s="143"/>
      <c r="G13" s="143"/>
      <c r="H13" s="143"/>
      <c r="I13" s="111"/>
    </row>
    <row r="14" spans="1:9" ht="12.75" customHeight="1" x14ac:dyDescent="0.25">
      <c r="A14" s="320" t="s">
        <v>1</v>
      </c>
      <c r="B14" s="80">
        <v>5.78688</v>
      </c>
      <c r="C14" s="80">
        <v>1</v>
      </c>
      <c r="D14" s="80">
        <v>1.615383</v>
      </c>
      <c r="E14" s="80">
        <v>1</v>
      </c>
      <c r="F14" s="80">
        <v>3.6222240000000001</v>
      </c>
      <c r="G14" s="80">
        <v>1</v>
      </c>
      <c r="H14" s="80">
        <v>2.333329</v>
      </c>
      <c r="I14" s="169">
        <v>3.3095789999999998</v>
      </c>
    </row>
    <row r="20" spans="1:7" x14ac:dyDescent="0.25">
      <c r="A20" s="223"/>
      <c r="B20" s="161"/>
      <c r="C20" s="161"/>
      <c r="D20" s="161"/>
      <c r="E20" s="161"/>
      <c r="F20" s="161"/>
      <c r="G20" s="161"/>
    </row>
    <row r="21" spans="1:7" x14ac:dyDescent="0.25">
      <c r="A21" s="223"/>
      <c r="B21" s="161"/>
      <c r="C21" s="161"/>
      <c r="D21" s="161"/>
      <c r="E21" s="161"/>
      <c r="F21" s="161"/>
      <c r="G21" s="161"/>
    </row>
    <row r="22" spans="1:7" x14ac:dyDescent="0.25">
      <c r="A22" s="223"/>
      <c r="B22" s="161"/>
      <c r="C22" s="161"/>
      <c r="D22" s="161"/>
      <c r="E22" s="161"/>
      <c r="F22" s="161"/>
      <c r="G22" s="161"/>
    </row>
    <row r="23" spans="1:7" ht="15" customHeight="1" x14ac:dyDescent="0.25">
      <c r="A23" s="223"/>
      <c r="B23" s="161"/>
      <c r="C23" s="161"/>
      <c r="D23" s="161"/>
      <c r="E23" s="161"/>
      <c r="F23" s="161"/>
      <c r="G23" s="161"/>
    </row>
    <row r="24" spans="1:7" x14ac:dyDescent="0.25">
      <c r="A24" s="223"/>
      <c r="B24" s="161"/>
      <c r="C24" s="161"/>
      <c r="D24" s="161"/>
      <c r="E24" s="161"/>
      <c r="F24" s="161"/>
      <c r="G24" s="161"/>
    </row>
    <row r="25" spans="1:7" x14ac:dyDescent="0.25">
      <c r="A25" s="223"/>
      <c r="B25" s="161"/>
      <c r="C25" s="161"/>
      <c r="D25" s="161"/>
      <c r="E25" s="161"/>
      <c r="F25" s="161"/>
      <c r="G25" s="161"/>
    </row>
    <row r="26" spans="1:7" x14ac:dyDescent="0.25">
      <c r="A26" s="223"/>
      <c r="B26" s="161"/>
      <c r="C26" s="161"/>
      <c r="D26" s="161"/>
      <c r="E26" s="161"/>
      <c r="F26" s="161"/>
      <c r="G26" s="161"/>
    </row>
    <row r="27" spans="1:7" x14ac:dyDescent="0.25">
      <c r="A27" s="223"/>
      <c r="B27" s="161"/>
      <c r="C27" s="161"/>
      <c r="D27" s="161"/>
      <c r="E27" s="161"/>
      <c r="F27" s="161"/>
      <c r="G27" s="161"/>
    </row>
  </sheetData>
  <mergeCells count="8">
    <mergeCell ref="A3:A5"/>
    <mergeCell ref="I3:I5"/>
    <mergeCell ref="B3:B5"/>
    <mergeCell ref="C3:C5"/>
    <mergeCell ref="D3:D5"/>
    <mergeCell ref="H3:H5"/>
    <mergeCell ref="E3:E5"/>
    <mergeCell ref="F3:F5"/>
  </mergeCells>
  <pageMargins left="0.7" right="0.7" top="0.75" bottom="0.75" header="0.3" footer="0.3"/>
  <pageSetup paperSize="9" scale="8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5"/>
  <sheetViews>
    <sheetView showGridLines="0" topLeftCell="A18" zoomScaleNormal="100" workbookViewId="0">
      <selection activeCell="A3" sqref="A3:D43"/>
    </sheetView>
  </sheetViews>
  <sheetFormatPr defaultColWidth="9.1796875" defaultRowHeight="11.5" x14ac:dyDescent="0.25"/>
  <cols>
    <col min="1" max="1" width="48.453125" style="161" customWidth="1"/>
    <col min="2" max="4" width="12.7265625" style="161" customWidth="1"/>
    <col min="5" max="5" width="9.1796875" style="161"/>
    <col min="6" max="8" width="9.1796875" style="161" customWidth="1"/>
    <col min="9" max="16384" width="9.1796875" style="161"/>
  </cols>
  <sheetData>
    <row r="1" spans="1:4" ht="15" customHeight="1" x14ac:dyDescent="0.25">
      <c r="A1" s="321" t="s">
        <v>151</v>
      </c>
      <c r="B1" s="321"/>
      <c r="C1" s="321"/>
      <c r="D1" s="321"/>
    </row>
    <row r="2" spans="1:4" ht="15" customHeight="1" x14ac:dyDescent="0.25">
      <c r="A2" s="322" t="s">
        <v>59</v>
      </c>
      <c r="B2" s="323"/>
      <c r="C2" s="323"/>
      <c r="D2" s="323"/>
    </row>
    <row r="3" spans="1:4" ht="12.75" customHeight="1" x14ac:dyDescent="0.25">
      <c r="B3" s="237" t="s">
        <v>37</v>
      </c>
      <c r="C3" s="237"/>
      <c r="D3" s="324"/>
    </row>
    <row r="4" spans="1:4" ht="9" customHeight="1" x14ac:dyDescent="0.25">
      <c r="A4" s="325"/>
      <c r="B4" s="238"/>
      <c r="C4" s="238"/>
      <c r="D4" s="238"/>
    </row>
    <row r="5" spans="1:4" ht="12.5" customHeight="1" x14ac:dyDescent="0.25">
      <c r="A5" s="326" t="s">
        <v>72</v>
      </c>
      <c r="B5" s="228" t="s">
        <v>12</v>
      </c>
      <c r="C5" s="228" t="s">
        <v>10</v>
      </c>
      <c r="D5" s="327" t="s">
        <v>74</v>
      </c>
    </row>
    <row r="6" spans="1:4" ht="12.75" customHeight="1" x14ac:dyDescent="0.25">
      <c r="A6" s="326"/>
      <c r="B6" s="228"/>
      <c r="C6" s="228"/>
      <c r="D6" s="327" t="s">
        <v>73</v>
      </c>
    </row>
    <row r="7" spans="1:4" ht="6" customHeight="1" x14ac:dyDescent="0.25">
      <c r="B7" s="230"/>
      <c r="C7" s="230"/>
      <c r="D7" s="230"/>
    </row>
    <row r="8" spans="1:4" ht="15" customHeight="1" x14ac:dyDescent="0.25">
      <c r="A8" s="328" t="s">
        <v>2</v>
      </c>
      <c r="B8" s="230"/>
      <c r="C8" s="230"/>
      <c r="D8" s="230"/>
    </row>
    <row r="9" spans="1:4" ht="3.75" customHeight="1" x14ac:dyDescent="0.25">
      <c r="B9" s="230"/>
      <c r="C9" s="230"/>
      <c r="D9" s="230"/>
    </row>
    <row r="10" spans="1:4" ht="12.75" customHeight="1" x14ac:dyDescent="0.25">
      <c r="A10" s="329" t="s">
        <v>27</v>
      </c>
      <c r="B10" s="27">
        <v>5.32</v>
      </c>
      <c r="C10" s="144">
        <v>0.81</v>
      </c>
      <c r="D10" s="35">
        <v>6.13</v>
      </c>
    </row>
    <row r="11" spans="1:4" ht="12.75" customHeight="1" x14ac:dyDescent="0.25">
      <c r="A11" s="330" t="s">
        <v>28</v>
      </c>
      <c r="B11" s="28">
        <v>1.95</v>
      </c>
      <c r="C11" s="31" t="s">
        <v>9</v>
      </c>
      <c r="D11" s="36">
        <v>1.95</v>
      </c>
    </row>
    <row r="12" spans="1:4" ht="12.75" customHeight="1" x14ac:dyDescent="0.25">
      <c r="A12" s="330" t="s">
        <v>126</v>
      </c>
      <c r="B12" s="28">
        <v>0.65</v>
      </c>
      <c r="C12" s="31" t="s">
        <v>9</v>
      </c>
      <c r="D12" s="36">
        <v>0.65</v>
      </c>
    </row>
    <row r="13" spans="1:4" ht="12.75" customHeight="1" x14ac:dyDescent="0.25">
      <c r="A13" s="331" t="s">
        <v>35</v>
      </c>
      <c r="B13" s="28">
        <v>0.42</v>
      </c>
      <c r="C13" s="31" t="s">
        <v>9</v>
      </c>
      <c r="D13" s="36">
        <v>0.42</v>
      </c>
    </row>
    <row r="14" spans="1:4" ht="12.75" customHeight="1" x14ac:dyDescent="0.25">
      <c r="A14" s="330" t="s">
        <v>127</v>
      </c>
      <c r="B14" s="28">
        <v>0.27</v>
      </c>
      <c r="C14" s="31" t="s">
        <v>9</v>
      </c>
      <c r="D14" s="36">
        <v>0.27</v>
      </c>
    </row>
    <row r="15" spans="1:4" ht="12.75" customHeight="1" x14ac:dyDescent="0.25">
      <c r="A15" s="330" t="s">
        <v>29</v>
      </c>
      <c r="B15" s="28">
        <v>1.06</v>
      </c>
      <c r="C15" s="31" t="s">
        <v>9</v>
      </c>
      <c r="D15" s="36">
        <v>1.06</v>
      </c>
    </row>
    <row r="16" spans="1:4" ht="12.75" customHeight="1" x14ac:dyDescent="0.25">
      <c r="A16" s="330" t="s">
        <v>99</v>
      </c>
      <c r="B16" s="28">
        <v>1.06</v>
      </c>
      <c r="C16" s="31" t="s">
        <v>9</v>
      </c>
      <c r="D16" s="36">
        <v>1.06</v>
      </c>
    </row>
    <row r="17" spans="1:4" ht="12.75" customHeight="1" x14ac:dyDescent="0.25">
      <c r="A17" s="330" t="s">
        <v>100</v>
      </c>
      <c r="B17" s="28">
        <v>2.11</v>
      </c>
      <c r="C17" s="31" t="s">
        <v>9</v>
      </c>
      <c r="D17" s="36">
        <v>2.11</v>
      </c>
    </row>
    <row r="18" spans="1:4" ht="12.75" customHeight="1" x14ac:dyDescent="0.25">
      <c r="A18" s="330" t="s">
        <v>128</v>
      </c>
      <c r="B18" s="28">
        <v>1.17</v>
      </c>
      <c r="C18" s="31" t="s">
        <v>9</v>
      </c>
      <c r="D18" s="36">
        <v>1.17</v>
      </c>
    </row>
    <row r="19" spans="1:4" ht="12.75" customHeight="1" x14ac:dyDescent="0.25">
      <c r="A19" s="330" t="s">
        <v>30</v>
      </c>
      <c r="B19" s="28">
        <v>0.97</v>
      </c>
      <c r="C19" s="31" t="s">
        <v>9</v>
      </c>
      <c r="D19" s="36">
        <v>0.97</v>
      </c>
    </row>
    <row r="20" spans="1:4" ht="12.75" customHeight="1" x14ac:dyDescent="0.25">
      <c r="A20" s="330" t="s">
        <v>86</v>
      </c>
      <c r="B20" s="28">
        <v>1.33</v>
      </c>
      <c r="C20" s="31"/>
      <c r="D20" s="36">
        <v>1.33</v>
      </c>
    </row>
    <row r="21" spans="1:4" ht="12.75" customHeight="1" x14ac:dyDescent="0.25">
      <c r="A21" s="330" t="s">
        <v>31</v>
      </c>
      <c r="B21" s="28">
        <v>0.83</v>
      </c>
      <c r="C21" s="31" t="s">
        <v>9</v>
      </c>
      <c r="D21" s="32">
        <v>0.83</v>
      </c>
    </row>
    <row r="22" spans="1:4" ht="12.75" customHeight="1" x14ac:dyDescent="0.25">
      <c r="A22" s="330" t="s">
        <v>36</v>
      </c>
      <c r="B22" s="28">
        <v>0.28999999999999998</v>
      </c>
      <c r="C22" s="31" t="s">
        <v>9</v>
      </c>
      <c r="D22" s="36">
        <v>0.28999999999999998</v>
      </c>
    </row>
    <row r="23" spans="1:4" ht="6" customHeight="1" x14ac:dyDescent="0.25">
      <c r="A23" s="295"/>
      <c r="B23" s="332"/>
      <c r="C23" s="332"/>
      <c r="D23" s="333"/>
    </row>
    <row r="24" spans="1:4" ht="12.75" customHeight="1" x14ac:dyDescent="0.25">
      <c r="A24" s="307" t="s">
        <v>32</v>
      </c>
      <c r="B24" s="24">
        <v>17.440000000000001</v>
      </c>
      <c r="C24" s="24">
        <v>0.81</v>
      </c>
      <c r="D24" s="43">
        <v>18.239999999999998</v>
      </c>
    </row>
    <row r="25" spans="1:4" ht="6" customHeight="1" x14ac:dyDescent="0.25">
      <c r="A25" s="334"/>
      <c r="B25" s="335"/>
      <c r="C25" s="335"/>
      <c r="D25" s="335"/>
    </row>
    <row r="26" spans="1:4" ht="15" customHeight="1" x14ac:dyDescent="0.25">
      <c r="A26" s="336" t="s">
        <v>3</v>
      </c>
      <c r="B26" s="335"/>
      <c r="C26" s="335"/>
      <c r="D26" s="335"/>
    </row>
    <row r="27" spans="1:4" ht="3.75" customHeight="1" x14ac:dyDescent="0.25">
      <c r="A27" s="295"/>
      <c r="B27" s="304"/>
      <c r="C27" s="304"/>
      <c r="D27" s="304"/>
    </row>
    <row r="28" spans="1:4" ht="12.75" customHeight="1" x14ac:dyDescent="0.25">
      <c r="A28" s="337" t="s">
        <v>87</v>
      </c>
      <c r="B28" s="29">
        <v>0.23</v>
      </c>
      <c r="C28" s="29" t="s">
        <v>9</v>
      </c>
      <c r="D28" s="37">
        <v>0.23</v>
      </c>
    </row>
    <row r="29" spans="1:4" ht="12.75" customHeight="1" x14ac:dyDescent="0.25">
      <c r="A29" s="330" t="s">
        <v>33</v>
      </c>
      <c r="B29" s="29" t="s">
        <v>9</v>
      </c>
      <c r="C29" s="29">
        <v>1.5</v>
      </c>
      <c r="D29" s="37">
        <v>1.5</v>
      </c>
    </row>
    <row r="30" spans="1:4" ht="6" customHeight="1" x14ac:dyDescent="0.25">
      <c r="A30" s="338"/>
      <c r="B30" s="25"/>
      <c r="C30" s="25"/>
      <c r="D30" s="26"/>
    </row>
    <row r="31" spans="1:4" ht="12.75" customHeight="1" x14ac:dyDescent="0.25">
      <c r="A31" s="307" t="s">
        <v>34</v>
      </c>
      <c r="B31" s="38">
        <v>0.23</v>
      </c>
      <c r="C31" s="38">
        <v>1.5</v>
      </c>
      <c r="D31" s="44">
        <v>1.73</v>
      </c>
    </row>
    <row r="32" spans="1:4" ht="6" customHeight="1" x14ac:dyDescent="0.25">
      <c r="A32" s="339"/>
      <c r="B32" s="340"/>
      <c r="C32" s="340"/>
      <c r="D32" s="341"/>
    </row>
    <row r="33" spans="1:4" ht="15" customHeight="1" x14ac:dyDescent="0.25">
      <c r="A33" s="336" t="s">
        <v>80</v>
      </c>
      <c r="B33" s="340"/>
      <c r="C33" s="340"/>
      <c r="D33" s="340"/>
    </row>
    <row r="34" spans="1:4" ht="3.75" customHeight="1" x14ac:dyDescent="0.25">
      <c r="A34" s="342"/>
      <c r="B34" s="343"/>
      <c r="C34" s="343"/>
      <c r="D34" s="343"/>
    </row>
    <row r="35" spans="1:4" ht="12.75" customHeight="1" x14ac:dyDescent="0.25">
      <c r="A35" s="329" t="s">
        <v>129</v>
      </c>
      <c r="B35" s="30">
        <v>0.82</v>
      </c>
      <c r="C35" s="13" t="s">
        <v>9</v>
      </c>
      <c r="D35" s="39">
        <v>0.82</v>
      </c>
    </row>
    <row r="36" spans="1:4" ht="12.75" customHeight="1" x14ac:dyDescent="0.25">
      <c r="A36" s="329" t="s">
        <v>136</v>
      </c>
      <c r="B36" s="30">
        <v>1.67</v>
      </c>
      <c r="C36" s="13" t="s">
        <v>9</v>
      </c>
      <c r="D36" s="39">
        <v>1.67</v>
      </c>
    </row>
    <row r="37" spans="1:4" ht="12.75" customHeight="1" x14ac:dyDescent="0.25">
      <c r="A37" s="330" t="s">
        <v>130</v>
      </c>
      <c r="B37" s="14">
        <v>0.27</v>
      </c>
      <c r="C37" s="15" t="s">
        <v>9</v>
      </c>
      <c r="D37" s="40">
        <v>0.27</v>
      </c>
    </row>
    <row r="38" spans="1:4" ht="12.75" customHeight="1" x14ac:dyDescent="0.25">
      <c r="A38" s="330" t="s">
        <v>88</v>
      </c>
      <c r="B38" s="14" t="s">
        <v>9</v>
      </c>
      <c r="C38" s="15">
        <v>0.38</v>
      </c>
      <c r="D38" s="40">
        <v>0.38</v>
      </c>
    </row>
    <row r="39" spans="1:4" ht="12.75" customHeight="1" x14ac:dyDescent="0.25">
      <c r="A39" s="330" t="s">
        <v>84</v>
      </c>
      <c r="B39" s="14">
        <v>0.45</v>
      </c>
      <c r="C39" s="14">
        <v>0.2</v>
      </c>
      <c r="D39" s="40">
        <v>0.65</v>
      </c>
    </row>
    <row r="40" spans="1:4" ht="12.75" customHeight="1" x14ac:dyDescent="0.25">
      <c r="A40" s="344" t="s">
        <v>115</v>
      </c>
      <c r="B40" s="14">
        <v>0.35</v>
      </c>
      <c r="C40" s="14" t="s">
        <v>9</v>
      </c>
      <c r="D40" s="40">
        <v>0.35</v>
      </c>
    </row>
    <row r="41" spans="1:4" ht="12.75" customHeight="1" x14ac:dyDescent="0.25">
      <c r="A41" s="345" t="s">
        <v>131</v>
      </c>
      <c r="B41" s="14">
        <v>1.64</v>
      </c>
      <c r="C41" s="15" t="s">
        <v>9</v>
      </c>
      <c r="D41" s="40">
        <v>1.64</v>
      </c>
    </row>
    <row r="42" spans="1:4" ht="6" customHeight="1" x14ac:dyDescent="0.25">
      <c r="A42" s="295"/>
      <c r="B42" s="1"/>
      <c r="C42" s="1"/>
      <c r="D42" s="1"/>
    </row>
    <row r="43" spans="1:4" ht="12.75" customHeight="1" x14ac:dyDescent="0.25">
      <c r="A43" s="307" t="s">
        <v>81</v>
      </c>
      <c r="B43" s="33">
        <f>SUM(B35:B41)</f>
        <v>5.2</v>
      </c>
      <c r="C43" s="33">
        <v>0.57999999999999996</v>
      </c>
      <c r="D43" s="45">
        <f>SUM(D35:D41)</f>
        <v>5.7799999999999994</v>
      </c>
    </row>
    <row r="44" spans="1:4" ht="6" customHeight="1" x14ac:dyDescent="0.25">
      <c r="A44" s="295"/>
      <c r="B44" s="248"/>
      <c r="C44" s="248"/>
      <c r="D44" s="248"/>
    </row>
    <row r="45" spans="1:4" ht="15" customHeight="1" x14ac:dyDescent="0.25">
      <c r="A45" s="336" t="s">
        <v>6</v>
      </c>
      <c r="B45" s="335"/>
      <c r="C45" s="335"/>
      <c r="D45" s="335"/>
    </row>
    <row r="46" spans="1:4" ht="3.75" customHeight="1" x14ac:dyDescent="0.25">
      <c r="A46" s="295"/>
      <c r="B46" s="304"/>
      <c r="C46" s="304"/>
      <c r="D46" s="304"/>
    </row>
    <row r="47" spans="1:4" ht="12.75" customHeight="1" x14ac:dyDescent="0.25">
      <c r="A47" s="346" t="s">
        <v>143</v>
      </c>
      <c r="B47" s="8">
        <v>0.35</v>
      </c>
      <c r="C47" s="31" t="s">
        <v>9</v>
      </c>
      <c r="D47" s="36">
        <v>0.35</v>
      </c>
    </row>
    <row r="48" spans="1:4" ht="12.75" customHeight="1" x14ac:dyDescent="0.25">
      <c r="A48" s="347" t="s">
        <v>38</v>
      </c>
      <c r="B48" s="8">
        <v>2.5099999999999998</v>
      </c>
      <c r="C48" s="31" t="s">
        <v>9</v>
      </c>
      <c r="D48" s="36">
        <v>2.5099999999999998</v>
      </c>
    </row>
    <row r="49" spans="1:4" ht="12.75" customHeight="1" x14ac:dyDescent="0.25">
      <c r="A49" s="347" t="s">
        <v>132</v>
      </c>
      <c r="B49" s="8">
        <v>0.82</v>
      </c>
      <c r="C49" s="31" t="s">
        <v>9</v>
      </c>
      <c r="D49" s="36">
        <v>0.82</v>
      </c>
    </row>
    <row r="50" spans="1:4" ht="12.75" customHeight="1" x14ac:dyDescent="0.25">
      <c r="A50" s="347" t="s">
        <v>133</v>
      </c>
      <c r="B50" s="8">
        <v>0.85</v>
      </c>
      <c r="C50" s="31">
        <v>0.4</v>
      </c>
      <c r="D50" s="36">
        <v>1.26</v>
      </c>
    </row>
    <row r="51" spans="1:4" ht="12.75" customHeight="1" x14ac:dyDescent="0.25">
      <c r="A51" s="347" t="s">
        <v>119</v>
      </c>
      <c r="B51" s="8">
        <v>1.5</v>
      </c>
      <c r="C51" s="31">
        <v>0.4</v>
      </c>
      <c r="D51" s="36">
        <v>1.91</v>
      </c>
    </row>
    <row r="52" spans="1:4" ht="12.75" customHeight="1" x14ac:dyDescent="0.25">
      <c r="A52" s="347" t="s">
        <v>69</v>
      </c>
      <c r="B52" s="8">
        <v>0.09</v>
      </c>
      <c r="C52" s="31" t="s">
        <v>9</v>
      </c>
      <c r="D52" s="36">
        <v>0.09</v>
      </c>
    </row>
    <row r="53" spans="1:4" ht="12.75" customHeight="1" x14ac:dyDescent="0.25">
      <c r="A53" s="347" t="s">
        <v>39</v>
      </c>
      <c r="B53" s="8">
        <v>1.47</v>
      </c>
      <c r="C53" s="31">
        <v>0.4</v>
      </c>
      <c r="D53" s="36">
        <v>1.87</v>
      </c>
    </row>
    <row r="54" spans="1:4" ht="6" customHeight="1" x14ac:dyDescent="0.25">
      <c r="A54" s="295"/>
      <c r="B54" s="52"/>
      <c r="C54" s="52"/>
      <c r="D54" s="348"/>
    </row>
    <row r="55" spans="1:4" ht="12.75" customHeight="1" x14ac:dyDescent="0.25">
      <c r="A55" s="307" t="s">
        <v>49</v>
      </c>
      <c r="B55" s="33">
        <v>7.6</v>
      </c>
      <c r="C55" s="33">
        <v>1.21</v>
      </c>
      <c r="D55" s="46">
        <v>8.81</v>
      </c>
    </row>
    <row r="56" spans="1:4" ht="6" customHeight="1" x14ac:dyDescent="0.25">
      <c r="A56" s="334"/>
      <c r="B56" s="335"/>
      <c r="C56" s="335"/>
      <c r="D56" s="335"/>
    </row>
    <row r="57" spans="1:4" ht="14.5" customHeight="1" x14ac:dyDescent="0.25">
      <c r="A57" s="336" t="s">
        <v>124</v>
      </c>
      <c r="B57" s="335"/>
      <c r="C57" s="335"/>
      <c r="D57" s="335"/>
    </row>
    <row r="58" spans="1:4" ht="3.75" customHeight="1" x14ac:dyDescent="0.25">
      <c r="A58" s="334"/>
      <c r="B58" s="335"/>
      <c r="C58" s="335"/>
      <c r="D58" s="335"/>
    </row>
    <row r="59" spans="1:4" ht="14.5" customHeight="1" x14ac:dyDescent="0.25">
      <c r="A59" s="349" t="s">
        <v>134</v>
      </c>
      <c r="B59" s="8">
        <v>0.23</v>
      </c>
      <c r="C59" s="31" t="s">
        <v>9</v>
      </c>
      <c r="D59" s="36">
        <v>0.23</v>
      </c>
    </row>
    <row r="60" spans="1:4" ht="6" customHeight="1" x14ac:dyDescent="0.25">
      <c r="A60" s="295"/>
      <c r="B60" s="52"/>
      <c r="C60" s="52"/>
      <c r="D60" s="348"/>
    </row>
    <row r="61" spans="1:4" ht="14.5" customHeight="1" x14ac:dyDescent="0.25">
      <c r="A61" s="307" t="s">
        <v>135</v>
      </c>
      <c r="B61" s="33">
        <v>0.23</v>
      </c>
      <c r="C61" s="33" t="s">
        <v>9</v>
      </c>
      <c r="D61" s="46">
        <v>0.23</v>
      </c>
    </row>
    <row r="62" spans="1:4" ht="6" customHeight="1" x14ac:dyDescent="0.25">
      <c r="A62" s="334"/>
      <c r="B62" s="335"/>
      <c r="C62" s="335"/>
      <c r="D62" s="335"/>
    </row>
    <row r="63" spans="1:4" x14ac:dyDescent="0.25">
      <c r="A63" s="336" t="s">
        <v>5</v>
      </c>
      <c r="B63" s="335"/>
      <c r="C63" s="335"/>
      <c r="D63" s="335"/>
    </row>
    <row r="64" spans="1:4" ht="3.75" customHeight="1" x14ac:dyDescent="0.25">
      <c r="A64" s="295"/>
      <c r="B64" s="304"/>
      <c r="C64" s="304"/>
      <c r="D64" s="304"/>
    </row>
    <row r="65" spans="1:6" x14ac:dyDescent="0.25">
      <c r="A65" s="349" t="s">
        <v>101</v>
      </c>
      <c r="B65" s="8">
        <v>0.23</v>
      </c>
      <c r="C65" s="31">
        <v>0.4</v>
      </c>
      <c r="D65" s="36">
        <v>0.64</v>
      </c>
    </row>
    <row r="66" spans="1:6" ht="6" customHeight="1" x14ac:dyDescent="0.25">
      <c r="A66" s="295"/>
      <c r="B66" s="52"/>
      <c r="C66" s="52"/>
      <c r="D66" s="348"/>
    </row>
    <row r="67" spans="1:6" x14ac:dyDescent="0.25">
      <c r="A67" s="307" t="s">
        <v>102</v>
      </c>
      <c r="B67" s="33">
        <v>0.23</v>
      </c>
      <c r="C67" s="33">
        <v>0.4</v>
      </c>
      <c r="D67" s="46">
        <v>0.64</v>
      </c>
    </row>
    <row r="68" spans="1:6" ht="6" customHeight="1" x14ac:dyDescent="0.25">
      <c r="A68" s="350"/>
      <c r="B68" s="41"/>
      <c r="C68" s="41"/>
      <c r="D68" s="42"/>
    </row>
    <row r="69" spans="1:6" x14ac:dyDescent="0.25">
      <c r="A69" s="336" t="s">
        <v>7</v>
      </c>
      <c r="B69" s="335"/>
      <c r="C69" s="335"/>
      <c r="D69" s="335"/>
    </row>
    <row r="70" spans="1:6" ht="3.75" customHeight="1" x14ac:dyDescent="0.25">
      <c r="A70" s="295"/>
      <c r="B70" s="304"/>
      <c r="C70" s="304"/>
      <c r="D70" s="304"/>
    </row>
    <row r="71" spans="1:6" x14ac:dyDescent="0.25">
      <c r="A71" s="349" t="s">
        <v>103</v>
      </c>
      <c r="B71" s="8">
        <v>2.14</v>
      </c>
      <c r="C71" s="31" t="s">
        <v>9</v>
      </c>
      <c r="D71" s="34">
        <v>2.14</v>
      </c>
    </row>
    <row r="72" spans="1:6" ht="6" customHeight="1" x14ac:dyDescent="0.25">
      <c r="A72" s="295"/>
      <c r="B72" s="52"/>
      <c r="C72" s="52"/>
      <c r="D72" s="52"/>
    </row>
    <row r="73" spans="1:6" x14ac:dyDescent="0.25">
      <c r="A73" s="307" t="s">
        <v>104</v>
      </c>
      <c r="B73" s="33">
        <v>2.14</v>
      </c>
      <c r="C73" s="33" t="s">
        <v>9</v>
      </c>
      <c r="D73" s="170">
        <v>2.14</v>
      </c>
      <c r="F73" s="309"/>
    </row>
    <row r="74" spans="1:6" ht="6" customHeight="1" x14ac:dyDescent="0.25"/>
    <row r="75" spans="1:6" ht="14.5" customHeight="1" x14ac:dyDescent="0.25">
      <c r="A75" s="320" t="s">
        <v>8</v>
      </c>
      <c r="B75" s="24">
        <v>33.07</v>
      </c>
      <c r="C75" s="24">
        <v>4.5</v>
      </c>
      <c r="D75" s="47">
        <v>37.57</v>
      </c>
      <c r="F75" s="309"/>
    </row>
  </sheetData>
  <sortState xmlns:xlrd2="http://schemas.microsoft.com/office/spreadsheetml/2017/richdata2" ref="H10:I22">
    <sortCondition descending="1" ref="I10:I22"/>
  </sortState>
  <mergeCells count="5">
    <mergeCell ref="A2:D2"/>
    <mergeCell ref="B3:C3"/>
    <mergeCell ref="A5:A6"/>
    <mergeCell ref="B5:B6"/>
    <mergeCell ref="C5:C6"/>
  </mergeCells>
  <pageMargins left="0.7" right="0.7" top="0.75" bottom="0.75" header="0.3" footer="0.3"/>
  <pageSetup paperSize="9"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8"/>
  <sheetViews>
    <sheetView showGridLines="0" topLeftCell="A21" zoomScaleNormal="100" workbookViewId="0">
      <selection activeCell="A3" sqref="A3:D43"/>
    </sheetView>
  </sheetViews>
  <sheetFormatPr defaultColWidth="9.1796875" defaultRowHeight="11.5" x14ac:dyDescent="0.25"/>
  <cols>
    <col min="1" max="1" width="48" style="161" customWidth="1"/>
    <col min="2" max="4" width="12.7265625" style="161" customWidth="1"/>
    <col min="5" max="16384" width="9.1796875" style="161"/>
  </cols>
  <sheetData>
    <row r="1" spans="1:4" ht="15" customHeight="1" x14ac:dyDescent="0.25">
      <c r="A1" s="321" t="s">
        <v>152</v>
      </c>
      <c r="B1" s="321"/>
      <c r="C1" s="321"/>
      <c r="D1" s="321"/>
    </row>
    <row r="2" spans="1:4" ht="15" customHeight="1" x14ac:dyDescent="0.25">
      <c r="A2" s="322" t="s">
        <v>59</v>
      </c>
      <c r="B2" s="323"/>
      <c r="C2" s="323"/>
      <c r="D2" s="323"/>
    </row>
    <row r="3" spans="1:4" ht="12.75" customHeight="1" x14ac:dyDescent="0.25">
      <c r="B3" s="237" t="s">
        <v>37</v>
      </c>
      <c r="C3" s="237"/>
      <c r="D3" s="324"/>
    </row>
    <row r="4" spans="1:4" ht="9" customHeight="1" x14ac:dyDescent="0.25">
      <c r="A4" s="325"/>
      <c r="B4" s="238"/>
      <c r="C4" s="238"/>
      <c r="D4" s="238"/>
    </row>
    <row r="5" spans="1:4" ht="12.75" customHeight="1" x14ac:dyDescent="0.25">
      <c r="A5" s="326" t="s">
        <v>72</v>
      </c>
      <c r="B5" s="228" t="s">
        <v>12</v>
      </c>
      <c r="C5" s="228" t="s">
        <v>10</v>
      </c>
      <c r="D5" s="327" t="s">
        <v>75</v>
      </c>
    </row>
    <row r="6" spans="1:4" ht="12.75" customHeight="1" x14ac:dyDescent="0.25">
      <c r="A6" s="326"/>
      <c r="B6" s="228"/>
      <c r="C6" s="228"/>
      <c r="D6" s="327" t="s">
        <v>76</v>
      </c>
    </row>
    <row r="7" spans="1:4" ht="6" customHeight="1" x14ac:dyDescent="0.25">
      <c r="B7" s="230"/>
      <c r="C7" s="230"/>
      <c r="D7" s="230"/>
    </row>
    <row r="8" spans="1:4" ht="15" customHeight="1" x14ac:dyDescent="0.25">
      <c r="A8" s="328" t="s">
        <v>2</v>
      </c>
      <c r="B8" s="230"/>
      <c r="C8" s="230"/>
      <c r="D8" s="230"/>
    </row>
    <row r="9" spans="1:4" ht="3.75" customHeight="1" x14ac:dyDescent="0.25">
      <c r="B9" s="230"/>
      <c r="C9" s="230"/>
      <c r="D9" s="230"/>
    </row>
    <row r="10" spans="1:4" ht="12.75" customHeight="1" x14ac:dyDescent="0.25">
      <c r="A10" s="329" t="s">
        <v>27</v>
      </c>
      <c r="B10" s="144">
        <v>1.33</v>
      </c>
      <c r="C10" s="144">
        <v>0.2</v>
      </c>
      <c r="D10" s="202">
        <v>1.53</v>
      </c>
    </row>
    <row r="11" spans="1:4" ht="12.75" customHeight="1" x14ac:dyDescent="0.25">
      <c r="A11" s="330" t="s">
        <v>28</v>
      </c>
      <c r="B11" s="8">
        <v>1.1499999999999999</v>
      </c>
      <c r="C11" s="31" t="s">
        <v>9</v>
      </c>
      <c r="D11" s="34">
        <v>1.1499999999999999</v>
      </c>
    </row>
    <row r="12" spans="1:4" ht="12.75" customHeight="1" x14ac:dyDescent="0.25">
      <c r="A12" s="330" t="s">
        <v>126</v>
      </c>
      <c r="B12" s="8">
        <v>0.15</v>
      </c>
      <c r="C12" s="31" t="s">
        <v>9</v>
      </c>
      <c r="D12" s="34">
        <v>0.15</v>
      </c>
    </row>
    <row r="13" spans="1:4" ht="12.75" customHeight="1" x14ac:dyDescent="0.25">
      <c r="A13" s="331" t="s">
        <v>35</v>
      </c>
      <c r="B13" s="8">
        <v>0.26</v>
      </c>
      <c r="C13" s="31" t="s">
        <v>9</v>
      </c>
      <c r="D13" s="34">
        <v>0.26</v>
      </c>
    </row>
    <row r="14" spans="1:4" ht="12.75" customHeight="1" x14ac:dyDescent="0.25">
      <c r="A14" s="330" t="s">
        <v>127</v>
      </c>
      <c r="B14" s="8">
        <v>0.14000000000000001</v>
      </c>
      <c r="C14" s="31" t="s">
        <v>9</v>
      </c>
      <c r="D14" s="34">
        <v>0.14000000000000001</v>
      </c>
    </row>
    <row r="15" spans="1:4" ht="12.75" customHeight="1" x14ac:dyDescent="0.25">
      <c r="A15" s="330" t="s">
        <v>29</v>
      </c>
      <c r="B15" s="8">
        <v>0.71</v>
      </c>
      <c r="C15" s="31" t="s">
        <v>9</v>
      </c>
      <c r="D15" s="34">
        <v>0.71</v>
      </c>
    </row>
    <row r="16" spans="1:4" ht="12.75" customHeight="1" x14ac:dyDescent="0.25">
      <c r="A16" s="330" t="s">
        <v>99</v>
      </c>
      <c r="B16" s="8">
        <v>0.64</v>
      </c>
      <c r="C16" s="31" t="s">
        <v>9</v>
      </c>
      <c r="D16" s="34">
        <v>0.64</v>
      </c>
    </row>
    <row r="17" spans="1:8" ht="12.75" customHeight="1" x14ac:dyDescent="0.25">
      <c r="A17" s="330" t="s">
        <v>100</v>
      </c>
      <c r="B17" s="8">
        <v>0.84</v>
      </c>
      <c r="C17" s="31" t="s">
        <v>9</v>
      </c>
      <c r="D17" s="34">
        <v>0.84</v>
      </c>
    </row>
    <row r="18" spans="1:8" ht="12.75" customHeight="1" x14ac:dyDescent="0.25">
      <c r="A18" s="330" t="s">
        <v>128</v>
      </c>
      <c r="B18" s="8">
        <v>0.4</v>
      </c>
      <c r="C18" s="31" t="s">
        <v>9</v>
      </c>
      <c r="D18" s="34">
        <v>0.4</v>
      </c>
    </row>
    <row r="19" spans="1:8" ht="12.75" customHeight="1" x14ac:dyDescent="0.25">
      <c r="A19" s="330" t="s">
        <v>30</v>
      </c>
      <c r="B19" s="8">
        <v>0.06</v>
      </c>
      <c r="C19" s="31" t="s">
        <v>9</v>
      </c>
      <c r="D19" s="34">
        <v>0.06</v>
      </c>
    </row>
    <row r="20" spans="1:8" ht="12.75" customHeight="1" x14ac:dyDescent="0.25">
      <c r="A20" s="330" t="s">
        <v>86</v>
      </c>
      <c r="B20" s="8">
        <v>7.0000000000000007E-2</v>
      </c>
      <c r="C20" s="31" t="s">
        <v>9</v>
      </c>
      <c r="D20" s="34">
        <v>7.0000000000000007E-2</v>
      </c>
    </row>
    <row r="21" spans="1:8" ht="12.75" customHeight="1" x14ac:dyDescent="0.25">
      <c r="A21" s="330" t="s">
        <v>31</v>
      </c>
      <c r="B21" s="8">
        <v>0.67</v>
      </c>
      <c r="C21" s="31" t="s">
        <v>9</v>
      </c>
      <c r="D21" s="203">
        <v>0.67</v>
      </c>
    </row>
    <row r="22" spans="1:8" ht="12.75" customHeight="1" x14ac:dyDescent="0.25">
      <c r="A22" s="330" t="s">
        <v>36</v>
      </c>
      <c r="B22" s="8">
        <v>1.1599999999999999</v>
      </c>
      <c r="C22" s="31" t="s">
        <v>9</v>
      </c>
      <c r="D22" s="34">
        <v>1.1599999999999999</v>
      </c>
    </row>
    <row r="23" spans="1:8" ht="3.75" customHeight="1" x14ac:dyDescent="0.25">
      <c r="A23" s="295"/>
      <c r="B23" s="7"/>
      <c r="C23" s="7"/>
      <c r="D23" s="351"/>
    </row>
    <row r="24" spans="1:8" ht="12.75" customHeight="1" x14ac:dyDescent="0.25">
      <c r="A24" s="307" t="s">
        <v>32</v>
      </c>
      <c r="B24" s="33">
        <v>7.56</v>
      </c>
      <c r="C24" s="33">
        <v>0.2</v>
      </c>
      <c r="D24" s="49">
        <v>7.77</v>
      </c>
      <c r="F24" s="309">
        <f>SUM(B24,B31,B43,B61,B67)</f>
        <v>10.023</v>
      </c>
      <c r="G24" s="309">
        <f>SUM(C24,C31,C43,C67,)</f>
        <v>2.3930000000000002</v>
      </c>
      <c r="H24" s="309">
        <f>SUM(B24,C24)</f>
        <v>7.76</v>
      </c>
    </row>
    <row r="25" spans="1:8" ht="6" customHeight="1" x14ac:dyDescent="0.25">
      <c r="A25" s="334"/>
      <c r="B25" s="335"/>
      <c r="C25" s="335"/>
      <c r="D25" s="335"/>
    </row>
    <row r="26" spans="1:8" ht="12.75" customHeight="1" x14ac:dyDescent="0.25">
      <c r="A26" s="336" t="s">
        <v>3</v>
      </c>
      <c r="B26" s="335"/>
      <c r="C26" s="335"/>
      <c r="D26" s="335"/>
      <c r="F26" s="309">
        <f>SUM(F24:G24)</f>
        <v>12.416</v>
      </c>
    </row>
    <row r="27" spans="1:8" ht="3.75" customHeight="1" x14ac:dyDescent="0.25">
      <c r="A27" s="295"/>
      <c r="B27" s="304"/>
      <c r="C27" s="304"/>
      <c r="D27" s="304"/>
    </row>
    <row r="28" spans="1:8" ht="12.75" customHeight="1" x14ac:dyDescent="0.25">
      <c r="A28" s="337" t="s">
        <v>87</v>
      </c>
      <c r="B28" s="29">
        <v>0.52</v>
      </c>
      <c r="C28" s="29" t="s">
        <v>9</v>
      </c>
      <c r="D28" s="37">
        <v>0.52</v>
      </c>
    </row>
    <row r="29" spans="1:8" ht="12.75" customHeight="1" x14ac:dyDescent="0.25">
      <c r="A29" s="330" t="s">
        <v>33</v>
      </c>
      <c r="B29" s="29" t="s">
        <v>9</v>
      </c>
      <c r="C29" s="29">
        <v>2.1</v>
      </c>
      <c r="D29" s="37">
        <v>2.1</v>
      </c>
    </row>
    <row r="30" spans="1:8" ht="3.75" customHeight="1" x14ac:dyDescent="0.25">
      <c r="A30" s="338"/>
      <c r="B30" s="25"/>
      <c r="C30" s="25"/>
      <c r="D30" s="26"/>
    </row>
    <row r="31" spans="1:8" ht="12.75" customHeight="1" x14ac:dyDescent="0.25">
      <c r="A31" s="307" t="s">
        <v>34</v>
      </c>
      <c r="B31" s="38">
        <v>0.52</v>
      </c>
      <c r="C31" s="38">
        <v>2.1</v>
      </c>
      <c r="D31" s="44">
        <v>2.62</v>
      </c>
    </row>
    <row r="32" spans="1:8" ht="6" customHeight="1" x14ac:dyDescent="0.25">
      <c r="A32" s="339"/>
      <c r="B32" s="340"/>
      <c r="C32" s="340"/>
      <c r="D32" s="341"/>
    </row>
    <row r="33" spans="1:5" ht="15" customHeight="1" x14ac:dyDescent="0.25">
      <c r="A33" s="336" t="s">
        <v>80</v>
      </c>
      <c r="B33" s="340"/>
      <c r="C33" s="340"/>
      <c r="D33" s="340"/>
    </row>
    <row r="34" spans="1:5" ht="3.75" customHeight="1" x14ac:dyDescent="0.25">
      <c r="A34" s="342"/>
      <c r="B34" s="343"/>
      <c r="C34" s="343"/>
      <c r="D34" s="343"/>
    </row>
    <row r="35" spans="1:5" ht="12.75" customHeight="1" x14ac:dyDescent="0.25">
      <c r="A35" s="329" t="s">
        <v>129</v>
      </c>
      <c r="B35" s="201" t="s">
        <v>23</v>
      </c>
      <c r="C35" s="13" t="s">
        <v>9</v>
      </c>
      <c r="D35" s="39" t="s">
        <v>23</v>
      </c>
    </row>
    <row r="36" spans="1:5" ht="12.75" customHeight="1" x14ac:dyDescent="0.25">
      <c r="A36" s="329" t="s">
        <v>136</v>
      </c>
      <c r="B36" s="30">
        <v>0.33</v>
      </c>
      <c r="C36" s="13" t="s">
        <v>9</v>
      </c>
      <c r="D36" s="39">
        <v>0.33</v>
      </c>
    </row>
    <row r="37" spans="1:5" ht="12.75" customHeight="1" x14ac:dyDescent="0.25">
      <c r="A37" s="330" t="s">
        <v>130</v>
      </c>
      <c r="B37" s="14">
        <v>1.32</v>
      </c>
      <c r="C37" s="15" t="s">
        <v>9</v>
      </c>
      <c r="D37" s="40">
        <v>1.32</v>
      </c>
    </row>
    <row r="38" spans="1:5" ht="12.75" customHeight="1" x14ac:dyDescent="0.25">
      <c r="A38" s="330" t="s">
        <v>88</v>
      </c>
      <c r="B38" s="14" t="s">
        <v>9</v>
      </c>
      <c r="C38" s="15" t="s">
        <v>23</v>
      </c>
      <c r="D38" s="40" t="s">
        <v>23</v>
      </c>
    </row>
    <row r="39" spans="1:5" ht="12.75" customHeight="1" x14ac:dyDescent="0.25">
      <c r="A39" s="330" t="s">
        <v>84</v>
      </c>
      <c r="B39" s="14">
        <v>0.03</v>
      </c>
      <c r="C39" s="14">
        <v>0.01</v>
      </c>
      <c r="D39" s="40">
        <v>0.05</v>
      </c>
    </row>
    <row r="40" spans="1:5" ht="12.75" customHeight="1" x14ac:dyDescent="0.25">
      <c r="A40" s="344" t="s">
        <v>115</v>
      </c>
      <c r="B40" s="14">
        <v>0.05</v>
      </c>
      <c r="C40" s="14" t="s">
        <v>9</v>
      </c>
      <c r="D40" s="40">
        <v>0.05</v>
      </c>
    </row>
    <row r="41" spans="1:5" ht="12.75" customHeight="1" x14ac:dyDescent="0.25">
      <c r="A41" s="345" t="s">
        <v>131</v>
      </c>
      <c r="B41" s="14">
        <v>0.16</v>
      </c>
      <c r="C41" s="15" t="s">
        <v>9</v>
      </c>
      <c r="D41" s="40">
        <v>0.16</v>
      </c>
    </row>
    <row r="42" spans="1:5" ht="3.75" customHeight="1" x14ac:dyDescent="0.25">
      <c r="A42" s="295"/>
      <c r="B42" s="1"/>
      <c r="C42" s="1"/>
      <c r="D42" s="1"/>
    </row>
    <row r="43" spans="1:5" ht="12.75" customHeight="1" x14ac:dyDescent="0.25">
      <c r="A43" s="307" t="s">
        <v>81</v>
      </c>
      <c r="B43" s="33">
        <v>1.893</v>
      </c>
      <c r="C43" s="33">
        <v>1.3000000000000001E-2</v>
      </c>
      <c r="D43" s="45">
        <v>1.9159999999999999</v>
      </c>
    </row>
    <row r="44" spans="1:5" ht="6" customHeight="1" x14ac:dyDescent="0.25">
      <c r="A44" s="295"/>
      <c r="B44" s="248"/>
      <c r="C44" s="248"/>
      <c r="D44" s="248"/>
    </row>
    <row r="45" spans="1:5" ht="15" customHeight="1" x14ac:dyDescent="0.25">
      <c r="A45" s="336" t="s">
        <v>6</v>
      </c>
      <c r="B45" s="335"/>
      <c r="C45" s="335"/>
      <c r="D45" s="335"/>
    </row>
    <row r="46" spans="1:5" ht="3.75" customHeight="1" x14ac:dyDescent="0.25">
      <c r="A46" s="295"/>
      <c r="B46" s="304"/>
      <c r="C46" s="304"/>
      <c r="D46" s="304"/>
    </row>
    <row r="47" spans="1:5" ht="12.65" customHeight="1" x14ac:dyDescent="0.25">
      <c r="A47" s="346" t="s">
        <v>143</v>
      </c>
      <c r="B47" s="8" t="s">
        <v>68</v>
      </c>
      <c r="C47" s="31" t="s">
        <v>9</v>
      </c>
      <c r="D47" s="8" t="s">
        <v>68</v>
      </c>
      <c r="E47" s="291"/>
    </row>
    <row r="48" spans="1:5" ht="12.65" customHeight="1" x14ac:dyDescent="0.25">
      <c r="A48" s="347" t="s">
        <v>38</v>
      </c>
      <c r="B48" s="8" t="s">
        <v>68</v>
      </c>
      <c r="C48" s="31" t="s">
        <v>9</v>
      </c>
      <c r="D48" s="8" t="s">
        <v>68</v>
      </c>
      <c r="E48" s="291"/>
    </row>
    <row r="49" spans="1:5" ht="12.65" customHeight="1" x14ac:dyDescent="0.25">
      <c r="A49" s="347" t="s">
        <v>132</v>
      </c>
      <c r="B49" s="8" t="s">
        <v>68</v>
      </c>
      <c r="C49" s="31" t="s">
        <v>9</v>
      </c>
      <c r="D49" s="8" t="s">
        <v>68</v>
      </c>
      <c r="E49" s="291"/>
    </row>
    <row r="50" spans="1:5" ht="12.65" customHeight="1" x14ac:dyDescent="0.25">
      <c r="A50" s="347" t="s">
        <v>133</v>
      </c>
      <c r="B50" s="8" t="s">
        <v>68</v>
      </c>
      <c r="C50" s="31" t="s">
        <v>68</v>
      </c>
      <c r="D50" s="8" t="s">
        <v>68</v>
      </c>
    </row>
    <row r="51" spans="1:5" ht="12.75" customHeight="1" x14ac:dyDescent="0.25">
      <c r="A51" s="347" t="s">
        <v>119</v>
      </c>
      <c r="B51" s="8" t="s">
        <v>68</v>
      </c>
      <c r="C51" s="31" t="s">
        <v>68</v>
      </c>
      <c r="D51" s="8" t="s">
        <v>68</v>
      </c>
    </row>
    <row r="52" spans="1:5" ht="12.75" customHeight="1" x14ac:dyDescent="0.25">
      <c r="A52" s="347" t="s">
        <v>69</v>
      </c>
      <c r="B52" s="8" t="s">
        <v>68</v>
      </c>
      <c r="C52" s="31" t="s">
        <v>9</v>
      </c>
      <c r="D52" s="8" t="s">
        <v>68</v>
      </c>
    </row>
    <row r="53" spans="1:5" ht="12.75" customHeight="1" x14ac:dyDescent="0.25">
      <c r="A53" s="347" t="s">
        <v>39</v>
      </c>
      <c r="B53" s="8" t="s">
        <v>68</v>
      </c>
      <c r="C53" s="31" t="s">
        <v>68</v>
      </c>
      <c r="D53" s="8" t="s">
        <v>68</v>
      </c>
    </row>
    <row r="54" spans="1:5" ht="3.75" customHeight="1" x14ac:dyDescent="0.25">
      <c r="A54" s="295"/>
      <c r="B54" s="52"/>
      <c r="C54" s="52"/>
      <c r="D54" s="52"/>
    </row>
    <row r="55" spans="1:5" ht="12.75" customHeight="1" x14ac:dyDescent="0.25">
      <c r="A55" s="307" t="s">
        <v>49</v>
      </c>
      <c r="B55" s="33" t="s">
        <v>68</v>
      </c>
      <c r="C55" s="33" t="s">
        <v>68</v>
      </c>
      <c r="D55" s="170" t="s">
        <v>68</v>
      </c>
    </row>
    <row r="56" spans="1:5" ht="6" customHeight="1" x14ac:dyDescent="0.25">
      <c r="A56" s="334"/>
      <c r="B56" s="335"/>
      <c r="C56" s="335"/>
      <c r="D56" s="335"/>
    </row>
    <row r="57" spans="1:5" x14ac:dyDescent="0.25">
      <c r="A57" s="336" t="s">
        <v>124</v>
      </c>
      <c r="B57" s="335"/>
      <c r="C57" s="335"/>
      <c r="D57" s="335"/>
    </row>
    <row r="58" spans="1:5" ht="3.75" customHeight="1" x14ac:dyDescent="0.25">
      <c r="A58" s="334"/>
      <c r="B58" s="335"/>
      <c r="C58" s="335"/>
      <c r="D58" s="335"/>
    </row>
    <row r="59" spans="1:5" x14ac:dyDescent="0.25">
      <c r="A59" s="349" t="s">
        <v>134</v>
      </c>
      <c r="B59" s="8">
        <v>0.02</v>
      </c>
      <c r="C59" s="31" t="s">
        <v>9</v>
      </c>
      <c r="D59" s="34">
        <v>0.02</v>
      </c>
    </row>
    <row r="60" spans="1:5" ht="3.75" customHeight="1" x14ac:dyDescent="0.25">
      <c r="A60" s="295"/>
      <c r="B60" s="52"/>
      <c r="C60" s="52"/>
      <c r="D60" s="52"/>
    </row>
    <row r="61" spans="1:5" ht="12.75" customHeight="1" x14ac:dyDescent="0.25">
      <c r="A61" s="307" t="s">
        <v>135</v>
      </c>
      <c r="B61" s="33">
        <v>0.02</v>
      </c>
      <c r="C61" s="33" t="s">
        <v>9</v>
      </c>
      <c r="D61" s="170">
        <v>0.02</v>
      </c>
    </row>
    <row r="62" spans="1:5" ht="6" customHeight="1" x14ac:dyDescent="0.25">
      <c r="A62" s="334"/>
      <c r="B62" s="335"/>
      <c r="C62" s="335"/>
      <c r="D62" s="335"/>
    </row>
    <row r="63" spans="1:5" x14ac:dyDescent="0.25">
      <c r="A63" s="336" t="s">
        <v>5</v>
      </c>
      <c r="B63" s="335"/>
      <c r="C63" s="335"/>
      <c r="D63" s="335"/>
    </row>
    <row r="64" spans="1:5" ht="3.75" customHeight="1" x14ac:dyDescent="0.25">
      <c r="A64" s="295"/>
      <c r="B64" s="304"/>
      <c r="C64" s="304"/>
      <c r="D64" s="304"/>
    </row>
    <row r="65" spans="1:4" x14ac:dyDescent="0.25">
      <c r="A65" s="349" t="s">
        <v>101</v>
      </c>
      <c r="B65" s="8">
        <v>0.03</v>
      </c>
      <c r="C65" s="31">
        <v>0.08</v>
      </c>
      <c r="D65" s="34">
        <v>0.12</v>
      </c>
    </row>
    <row r="66" spans="1:4" ht="3.75" customHeight="1" x14ac:dyDescent="0.25">
      <c r="A66" s="295"/>
      <c r="B66" s="52"/>
      <c r="C66" s="52"/>
      <c r="D66" s="52"/>
    </row>
    <row r="67" spans="1:4" ht="15" customHeight="1" x14ac:dyDescent="0.25">
      <c r="A67" s="307" t="s">
        <v>102</v>
      </c>
      <c r="B67" s="33">
        <v>0.03</v>
      </c>
      <c r="C67" s="33">
        <v>0.08</v>
      </c>
      <c r="D67" s="170">
        <v>0.12</v>
      </c>
    </row>
    <row r="68" spans="1:4" ht="6" customHeight="1" x14ac:dyDescent="0.25">
      <c r="A68" s="350"/>
      <c r="B68" s="41"/>
      <c r="C68" s="41"/>
      <c r="D68" s="204"/>
    </row>
    <row r="69" spans="1:4" x14ac:dyDescent="0.25">
      <c r="A69" s="336" t="s">
        <v>7</v>
      </c>
      <c r="B69" s="335"/>
      <c r="C69" s="335"/>
      <c r="D69" s="335"/>
    </row>
    <row r="70" spans="1:4" ht="3.75" customHeight="1" x14ac:dyDescent="0.25">
      <c r="A70" s="295"/>
      <c r="B70" s="304"/>
      <c r="C70" s="304"/>
      <c r="D70" s="304"/>
    </row>
    <row r="71" spans="1:4" x14ac:dyDescent="0.25">
      <c r="A71" s="349" t="s">
        <v>103</v>
      </c>
      <c r="B71" s="8" t="s">
        <v>68</v>
      </c>
      <c r="C71" s="31" t="s">
        <v>9</v>
      </c>
      <c r="D71" s="34" t="s">
        <v>68</v>
      </c>
    </row>
    <row r="72" spans="1:4" ht="3.75" customHeight="1" x14ac:dyDescent="0.25">
      <c r="A72" s="295"/>
      <c r="B72" s="52"/>
      <c r="C72" s="52"/>
      <c r="D72" s="52"/>
    </row>
    <row r="73" spans="1:4" x14ac:dyDescent="0.25">
      <c r="A73" s="307" t="s">
        <v>104</v>
      </c>
      <c r="B73" s="33" t="s">
        <v>68</v>
      </c>
      <c r="C73" s="33" t="s">
        <v>9</v>
      </c>
      <c r="D73" s="170" t="s">
        <v>68</v>
      </c>
    </row>
    <row r="74" spans="1:4" ht="6" customHeight="1" x14ac:dyDescent="0.25">
      <c r="B74" s="351"/>
      <c r="C74" s="351"/>
      <c r="D74" s="351"/>
    </row>
    <row r="75" spans="1:4" x14ac:dyDescent="0.25">
      <c r="A75" s="320" t="s">
        <v>8</v>
      </c>
      <c r="B75" s="33">
        <f>SUM(B67,B61,B43,B31,B24)</f>
        <v>10.023</v>
      </c>
      <c r="C75" s="33">
        <f t="shared" ref="C75" si="0">SUM(C67,C61,C43,C31,C24)</f>
        <v>2.3930000000000002</v>
      </c>
      <c r="D75" s="33">
        <v>12.43</v>
      </c>
    </row>
    <row r="78" spans="1:4" x14ac:dyDescent="0.25">
      <c r="C78" s="309"/>
    </row>
  </sheetData>
  <sortState xmlns:xlrd2="http://schemas.microsoft.com/office/spreadsheetml/2017/richdata2" ref="G10:H22">
    <sortCondition descending="1" ref="H10:H22"/>
  </sortState>
  <mergeCells count="5">
    <mergeCell ref="A2:D2"/>
    <mergeCell ref="B3:C3"/>
    <mergeCell ref="A5:A6"/>
    <mergeCell ref="B5:B6"/>
    <mergeCell ref="C5:C6"/>
  </mergeCells>
  <pageMargins left="0.7" right="0.7" top="0.75" bottom="0.75" header="0.3" footer="0.3"/>
  <pageSetup paperSize="9" scale="6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83"/>
  <sheetViews>
    <sheetView showGridLines="0" topLeftCell="A27" zoomScaleNormal="100" workbookViewId="0">
      <selection activeCell="B3" sqref="B3:D41"/>
    </sheetView>
  </sheetViews>
  <sheetFormatPr defaultColWidth="9.1796875" defaultRowHeight="11.5" x14ac:dyDescent="0.25"/>
  <cols>
    <col min="1" max="1" width="8.7265625" style="161" customWidth="1"/>
    <col min="2" max="2" width="6.7265625" style="161" customWidth="1"/>
    <col min="3" max="3" width="30.7265625" style="161" customWidth="1"/>
    <col min="4" max="4" width="14.7265625" style="161" customWidth="1"/>
    <col min="5" max="5" width="9.1796875" style="161" customWidth="1"/>
    <col min="6" max="6" width="20.81640625" style="161" bestFit="1" customWidth="1"/>
    <col min="7" max="16384" width="9.1796875" style="161"/>
  </cols>
  <sheetData>
    <row r="1" spans="1:10" ht="15" customHeight="1" x14ac:dyDescent="0.25">
      <c r="A1" s="352" t="s">
        <v>153</v>
      </c>
      <c r="B1" s="352"/>
      <c r="C1" s="352"/>
      <c r="D1" s="352"/>
      <c r="E1" s="293"/>
      <c r="F1" s="293"/>
      <c r="G1" s="293"/>
      <c r="H1" s="293"/>
      <c r="I1" s="293"/>
      <c r="J1" s="293"/>
    </row>
    <row r="2" spans="1:10" ht="15" customHeight="1" x14ac:dyDescent="0.25">
      <c r="A2" s="353" t="s">
        <v>121</v>
      </c>
      <c r="B2" s="353"/>
      <c r="C2" s="353"/>
      <c r="D2" s="353"/>
    </row>
    <row r="3" spans="1:10" ht="12.75" customHeight="1" x14ac:dyDescent="0.25">
      <c r="B3" s="354"/>
      <c r="C3" s="355"/>
      <c r="D3" s="356" t="s">
        <v>79</v>
      </c>
    </row>
    <row r="4" spans="1:10" ht="12.75" customHeight="1" x14ac:dyDescent="0.25">
      <c r="B4" s="357" t="s">
        <v>56</v>
      </c>
      <c r="C4" s="358" t="s">
        <v>40</v>
      </c>
      <c r="D4" s="359" t="s">
        <v>51</v>
      </c>
    </row>
    <row r="5" spans="1:10" ht="6" customHeight="1" x14ac:dyDescent="0.25">
      <c r="B5" s="360"/>
      <c r="C5" s="361"/>
      <c r="D5" s="361"/>
    </row>
    <row r="6" spans="1:10" ht="12.75" customHeight="1" x14ac:dyDescent="0.25">
      <c r="B6" s="145">
        <v>1</v>
      </c>
      <c r="C6" s="362" t="s">
        <v>27</v>
      </c>
      <c r="D6" s="167">
        <v>6.1260000000000021</v>
      </c>
    </row>
    <row r="7" spans="1:10" ht="12.75" customHeight="1" x14ac:dyDescent="0.25">
      <c r="B7" s="145">
        <v>2</v>
      </c>
      <c r="C7" s="363" t="s">
        <v>38</v>
      </c>
      <c r="D7" s="167">
        <v>2.5090000000000003</v>
      </c>
    </row>
    <row r="8" spans="1:10" ht="12.75" customHeight="1" x14ac:dyDescent="0.25">
      <c r="B8" s="145">
        <v>3</v>
      </c>
      <c r="C8" s="362" t="s">
        <v>106</v>
      </c>
      <c r="D8" s="167">
        <v>2.1070000000000002</v>
      </c>
    </row>
    <row r="9" spans="1:10" ht="12.75" customHeight="1" x14ac:dyDescent="0.25">
      <c r="B9" s="145">
        <v>4</v>
      </c>
      <c r="C9" s="362" t="s">
        <v>107</v>
      </c>
      <c r="D9" s="167">
        <v>2.1070000000000002</v>
      </c>
    </row>
    <row r="10" spans="1:10" ht="12.75" customHeight="1" x14ac:dyDescent="0.25">
      <c r="B10" s="145">
        <v>5</v>
      </c>
      <c r="C10" s="362" t="s">
        <v>105</v>
      </c>
      <c r="D10" s="167">
        <v>1.95</v>
      </c>
    </row>
    <row r="11" spans="1:10" ht="12.75" customHeight="1" x14ac:dyDescent="0.25">
      <c r="B11" s="145">
        <v>6</v>
      </c>
      <c r="C11" s="362" t="s">
        <v>41</v>
      </c>
      <c r="D11" s="167">
        <v>1.95</v>
      </c>
    </row>
    <row r="12" spans="1:10" ht="12.75" customHeight="1" x14ac:dyDescent="0.25">
      <c r="B12" s="145">
        <v>7</v>
      </c>
      <c r="C12" s="363" t="s">
        <v>119</v>
      </c>
      <c r="D12" s="167">
        <v>1.9080000000000001</v>
      </c>
    </row>
    <row r="13" spans="1:10" ht="12.75" customHeight="1" x14ac:dyDescent="0.25">
      <c r="B13" s="145">
        <v>8</v>
      </c>
      <c r="C13" s="363" t="s">
        <v>39</v>
      </c>
      <c r="D13" s="167">
        <v>1.8729999999999998</v>
      </c>
    </row>
    <row r="14" spans="1:10" ht="12.75" customHeight="1" x14ac:dyDescent="0.25">
      <c r="B14" s="145">
        <v>9</v>
      </c>
      <c r="C14" s="362" t="s">
        <v>136</v>
      </c>
      <c r="D14" s="167">
        <v>1.6679999999999999</v>
      </c>
    </row>
    <row r="15" spans="1:10" ht="12.75" customHeight="1" x14ac:dyDescent="0.25">
      <c r="B15" s="145">
        <v>10</v>
      </c>
      <c r="C15" s="362" t="s">
        <v>131</v>
      </c>
      <c r="D15" s="167">
        <v>1.6380000000000001</v>
      </c>
    </row>
    <row r="16" spans="1:10" ht="12.75" customHeight="1" x14ac:dyDescent="0.25">
      <c r="B16" s="145">
        <v>11</v>
      </c>
      <c r="C16" s="362" t="s">
        <v>33</v>
      </c>
      <c r="D16" s="167">
        <v>1.5</v>
      </c>
    </row>
    <row r="17" spans="2:4" ht="12.75" customHeight="1" x14ac:dyDescent="0.25">
      <c r="B17" s="145">
        <v>12</v>
      </c>
      <c r="C17" s="362" t="s">
        <v>86</v>
      </c>
      <c r="D17" s="167">
        <v>1.3310000000000002</v>
      </c>
    </row>
    <row r="18" spans="2:4" ht="12.75" customHeight="1" x14ac:dyDescent="0.25">
      <c r="B18" s="145">
        <v>13</v>
      </c>
      <c r="C18" s="363" t="s">
        <v>133</v>
      </c>
      <c r="D18" s="167">
        <v>1.2569999999999999</v>
      </c>
    </row>
    <row r="19" spans="2:4" ht="12.75" customHeight="1" x14ac:dyDescent="0.25">
      <c r="B19" s="145">
        <v>14</v>
      </c>
      <c r="C19" s="362" t="s">
        <v>128</v>
      </c>
      <c r="D19" s="167">
        <v>1.1669999999999998</v>
      </c>
    </row>
    <row r="20" spans="2:4" ht="12.75" customHeight="1" x14ac:dyDescent="0.25">
      <c r="B20" s="145">
        <v>15</v>
      </c>
      <c r="C20" s="362" t="s">
        <v>29</v>
      </c>
      <c r="D20" s="167">
        <v>1.0629999999999999</v>
      </c>
    </row>
    <row r="21" spans="2:4" ht="12.75" customHeight="1" x14ac:dyDescent="0.25">
      <c r="B21" s="145">
        <v>16</v>
      </c>
      <c r="C21" s="362" t="s">
        <v>99</v>
      </c>
      <c r="D21" s="167">
        <v>1.06</v>
      </c>
    </row>
    <row r="22" spans="2:4" ht="12.75" customHeight="1" x14ac:dyDescent="0.25">
      <c r="B22" s="145">
        <v>17</v>
      </c>
      <c r="C22" s="362" t="s">
        <v>30</v>
      </c>
      <c r="D22" s="167">
        <v>0.97199999999999998</v>
      </c>
    </row>
    <row r="23" spans="2:4" ht="12.75" customHeight="1" x14ac:dyDescent="0.25">
      <c r="B23" s="145">
        <v>18</v>
      </c>
      <c r="C23" s="362" t="s">
        <v>31</v>
      </c>
      <c r="D23" s="167">
        <v>0.83199999999999985</v>
      </c>
    </row>
    <row r="24" spans="2:4" ht="12.75" customHeight="1" x14ac:dyDescent="0.25">
      <c r="B24" s="145">
        <v>19</v>
      </c>
      <c r="C24" s="362" t="s">
        <v>129</v>
      </c>
      <c r="D24" s="167">
        <v>0.82200000000000006</v>
      </c>
    </row>
    <row r="25" spans="2:4" ht="12.75" customHeight="1" x14ac:dyDescent="0.25">
      <c r="B25" s="145">
        <v>20</v>
      </c>
      <c r="C25" s="363" t="s">
        <v>132</v>
      </c>
      <c r="D25" s="167">
        <v>0.82200000000000006</v>
      </c>
    </row>
    <row r="26" spans="2:4" ht="12.75" customHeight="1" x14ac:dyDescent="0.25">
      <c r="B26" s="145">
        <v>21</v>
      </c>
      <c r="C26" s="362" t="s">
        <v>84</v>
      </c>
      <c r="D26" s="167">
        <v>0.65500000000000003</v>
      </c>
    </row>
    <row r="27" spans="2:4" ht="12.75" customHeight="1" x14ac:dyDescent="0.25">
      <c r="B27" s="145">
        <v>22</v>
      </c>
      <c r="C27" s="362" t="s">
        <v>126</v>
      </c>
      <c r="D27" s="167">
        <v>0.64600000000000002</v>
      </c>
    </row>
    <row r="28" spans="2:4" ht="12.75" customHeight="1" x14ac:dyDescent="0.25">
      <c r="B28" s="145">
        <v>23</v>
      </c>
      <c r="C28" s="362" t="s">
        <v>101</v>
      </c>
      <c r="D28" s="167">
        <v>0.63500000000000001</v>
      </c>
    </row>
    <row r="29" spans="2:4" ht="12.75" customHeight="1" x14ac:dyDescent="0.25">
      <c r="B29" s="145">
        <v>24</v>
      </c>
      <c r="C29" s="362" t="s">
        <v>85</v>
      </c>
      <c r="D29" s="167">
        <v>0.42000000000000004</v>
      </c>
    </row>
    <row r="30" spans="2:4" ht="12.75" customHeight="1" x14ac:dyDescent="0.25">
      <c r="B30" s="145">
        <v>25</v>
      </c>
      <c r="C30" s="362" t="s">
        <v>108</v>
      </c>
      <c r="D30" s="167">
        <v>0.42000000000000004</v>
      </c>
    </row>
    <row r="31" spans="2:4" ht="12.75" customHeight="1" x14ac:dyDescent="0.25">
      <c r="B31" s="145">
        <v>26</v>
      </c>
      <c r="C31" s="362" t="s">
        <v>88</v>
      </c>
      <c r="D31" s="167">
        <v>0.375</v>
      </c>
    </row>
    <row r="32" spans="2:4" ht="12.75" customHeight="1" x14ac:dyDescent="0.25">
      <c r="B32" s="145">
        <v>27</v>
      </c>
      <c r="C32" s="363" t="s">
        <v>116</v>
      </c>
      <c r="D32" s="167">
        <v>0.35199999999999998</v>
      </c>
    </row>
    <row r="33" spans="2:4" ht="12.75" customHeight="1" x14ac:dyDescent="0.25">
      <c r="B33" s="145">
        <v>28</v>
      </c>
      <c r="C33" s="363" t="s">
        <v>117</v>
      </c>
      <c r="D33" s="167">
        <v>0.35199999999999998</v>
      </c>
    </row>
    <row r="34" spans="2:4" ht="12.75" customHeight="1" x14ac:dyDescent="0.25">
      <c r="B34" s="145">
        <v>29</v>
      </c>
      <c r="C34" s="363" t="s">
        <v>118</v>
      </c>
      <c r="D34" s="167">
        <v>0.35199999999999998</v>
      </c>
    </row>
    <row r="35" spans="2:4" ht="12.75" customHeight="1" x14ac:dyDescent="0.25">
      <c r="B35" s="145">
        <v>30</v>
      </c>
      <c r="C35" s="362" t="s">
        <v>115</v>
      </c>
      <c r="D35" s="167">
        <v>0.34699999999999998</v>
      </c>
    </row>
    <row r="36" spans="2:4" ht="12.75" customHeight="1" x14ac:dyDescent="0.25">
      <c r="B36" s="145">
        <v>31</v>
      </c>
      <c r="C36" s="362" t="s">
        <v>36</v>
      </c>
      <c r="D36" s="167">
        <v>0.29099999999999998</v>
      </c>
    </row>
    <row r="37" spans="2:4" ht="12.75" customHeight="1" x14ac:dyDescent="0.25">
      <c r="B37" s="145">
        <v>32</v>
      </c>
      <c r="C37" s="362" t="s">
        <v>127</v>
      </c>
      <c r="D37" s="167">
        <v>0.27400000000000002</v>
      </c>
    </row>
    <row r="38" spans="2:4" ht="12.75" customHeight="1" x14ac:dyDescent="0.25">
      <c r="B38" s="145">
        <v>33</v>
      </c>
      <c r="C38" s="362" t="s">
        <v>130</v>
      </c>
      <c r="D38" s="167">
        <v>0.27400000000000002</v>
      </c>
    </row>
    <row r="39" spans="2:4" ht="12.75" customHeight="1" x14ac:dyDescent="0.25">
      <c r="B39" s="145">
        <v>34</v>
      </c>
      <c r="C39" s="362" t="s">
        <v>87</v>
      </c>
      <c r="D39" s="167">
        <v>0.23100000000000001</v>
      </c>
    </row>
    <row r="40" spans="2:4" ht="12.75" customHeight="1" x14ac:dyDescent="0.25">
      <c r="B40" s="145">
        <v>35</v>
      </c>
      <c r="C40" s="364" t="s">
        <v>134</v>
      </c>
      <c r="D40" s="205">
        <v>0.23100000000000001</v>
      </c>
    </row>
    <row r="41" spans="2:4" ht="12.75" customHeight="1" x14ac:dyDescent="0.25">
      <c r="B41" s="145">
        <v>36</v>
      </c>
      <c r="C41" s="365" t="s">
        <v>69</v>
      </c>
      <c r="D41" s="206">
        <v>8.7999999999999995E-2</v>
      </c>
    </row>
    <row r="42" spans="2:4" ht="12.75" customHeight="1" x14ac:dyDescent="0.25"/>
    <row r="43" spans="2:4" ht="12.75" customHeight="1" x14ac:dyDescent="0.25"/>
    <row r="44" spans="2:4" ht="12.75" customHeight="1" x14ac:dyDescent="0.25"/>
    <row r="46" spans="2:4" ht="15.75" customHeight="1" x14ac:dyDescent="0.25"/>
    <row r="83" ht="15.75" customHeight="1" x14ac:dyDescent="0.25"/>
  </sheetData>
  <mergeCells count="2">
    <mergeCell ref="A2:D2"/>
    <mergeCell ref="A1:J1"/>
  </mergeCells>
  <pageMargins left="0.7" right="0.7" top="0.75" bottom="0.75" header="0.3" footer="0.3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Table 1 </vt:lpstr>
      <vt:lpstr>Table 2 </vt:lpstr>
      <vt:lpstr>Table 3 </vt:lpstr>
      <vt:lpstr>Table 4 </vt:lpstr>
      <vt:lpstr>Table 5 </vt:lpstr>
      <vt:lpstr>Table 6 </vt:lpstr>
      <vt:lpstr>Table 7</vt:lpstr>
      <vt:lpstr>Table 8</vt:lpstr>
      <vt:lpstr>Table 9</vt:lpstr>
      <vt:lpstr>Table 10</vt:lpstr>
      <vt:lpstr>Table 11 </vt:lpstr>
      <vt:lpstr>Table 12</vt:lpstr>
      <vt:lpstr>Table 13</vt:lpstr>
      <vt:lpstr>Table 14</vt:lpstr>
      <vt:lpstr>Table 15</vt:lpstr>
      <vt:lpstr>Table 16</vt:lpstr>
      <vt:lpstr>'Table 3 '!AreaStraws</vt:lpstr>
      <vt:lpstr>'Table 3 '!StrawPP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Lavery</dc:creator>
  <cp:lastModifiedBy>Kirbas, Joanna</cp:lastModifiedBy>
  <cp:lastPrinted>2023-10-25T12:58:18Z</cp:lastPrinted>
  <dcterms:created xsi:type="dcterms:W3CDTF">2011-03-10T15:03:50Z</dcterms:created>
  <dcterms:modified xsi:type="dcterms:W3CDTF">2023-12-15T09:53:41Z</dcterms:modified>
</cp:coreProperties>
</file>