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SBD\Pesticide Usage\Pusg\PUS\SURVEYS\Soft Fruit\SF16\SF16 Analysis\SF16 Final Tables\"/>
    </mc:Choice>
  </mc:AlternateContent>
  <bookViews>
    <workbookView xWindow="-15" yWindow="-15" windowWidth="12615" windowHeight="12330" tabRatio="928"/>
  </bookViews>
  <sheets>
    <sheet name="Table 1 " sheetId="100" r:id="rId1"/>
    <sheet name="Table 2 " sheetId="101" r:id="rId2"/>
    <sheet name="Table 3 " sheetId="102" r:id="rId3"/>
    <sheet name="Table 4 " sheetId="103" r:id="rId4"/>
    <sheet name="Table 5 " sheetId="104" r:id="rId5"/>
    <sheet name="Table 6" sheetId="105" r:id="rId6"/>
    <sheet name="Table 7" sheetId="87" r:id="rId7"/>
    <sheet name="Table 8" sheetId="89" r:id="rId8"/>
    <sheet name="Table 9" sheetId="91" r:id="rId9"/>
    <sheet name="Table 10" sheetId="44" r:id="rId10"/>
    <sheet name="Table 11 " sheetId="106" r:id="rId11"/>
    <sheet name="Table 12" sheetId="109" r:id="rId12"/>
    <sheet name="Table 13 " sheetId="110" r:id="rId13"/>
    <sheet name="Table 14 " sheetId="116" r:id="rId14"/>
    <sheet name="Table 15" sheetId="57" r:id="rId15"/>
    <sheet name="Table 16" sheetId="58" r:id="rId16"/>
  </sheets>
  <definedNames>
    <definedName name="AreaStraws" localSheetId="13">#REF!</definedName>
    <definedName name="AreaStraws" localSheetId="2">'Table 3 '!$E$9</definedName>
    <definedName name="AreaStraws">#REF!</definedName>
    <definedName name="StrawPP" localSheetId="0">#REF!</definedName>
    <definedName name="StrawPP" localSheetId="10">#REF!</definedName>
    <definedName name="StrawPP" localSheetId="11">#REF!</definedName>
    <definedName name="StrawPP" localSheetId="12">#REF!</definedName>
    <definedName name="StrawPP" localSheetId="13">#REF!</definedName>
    <definedName name="StrawPP" localSheetId="1">#REF!</definedName>
    <definedName name="StrawPP" localSheetId="2">'Table 3 '!$B$9</definedName>
    <definedName name="StrawPP" localSheetId="3">#REF!</definedName>
    <definedName name="StrawPP" localSheetId="4">#REF!</definedName>
    <definedName name="StrawPP" localSheetId="5">#REF!</definedName>
    <definedName name="StrawPP" localSheetId="6">#REF!</definedName>
    <definedName name="StrawPP" localSheetId="7">#REF!</definedName>
    <definedName name="StrawPP" localSheetId="8">#REF!</definedName>
    <definedName name="StrawPP">#REF!</definedName>
  </definedNames>
  <calcPr calcId="152511"/>
</workbook>
</file>

<file path=xl/calcChain.xml><?xml version="1.0" encoding="utf-8"?>
<calcChain xmlns="http://schemas.openxmlformats.org/spreadsheetml/2006/main">
  <c r="D19" i="116" l="1"/>
  <c r="E19" i="116"/>
  <c r="C19" i="116"/>
  <c r="F16" i="116"/>
  <c r="G19" i="116"/>
  <c r="F17" i="116"/>
  <c r="F15" i="116"/>
  <c r="F14" i="116"/>
  <c r="F24" i="116"/>
  <c r="F25" i="116"/>
  <c r="F26" i="116"/>
  <c r="F23" i="116"/>
  <c r="E28" i="116"/>
  <c r="G28" i="116"/>
  <c r="B28" i="116"/>
  <c r="H35" i="110"/>
  <c r="B35" i="110"/>
  <c r="I29" i="110"/>
  <c r="F29" i="110"/>
  <c r="E29" i="110"/>
  <c r="H27" i="110"/>
  <c r="H26" i="110"/>
  <c r="H25" i="110"/>
  <c r="H24" i="110"/>
  <c r="H23" i="110"/>
  <c r="H22" i="110"/>
  <c r="H15" i="110"/>
  <c r="H16" i="110"/>
  <c r="H14" i="110"/>
  <c r="D18" i="110"/>
  <c r="G18" i="110"/>
  <c r="I18" i="110"/>
  <c r="C18" i="110"/>
  <c r="J57" i="109"/>
  <c r="C59" i="109"/>
  <c r="J59" i="109" s="1"/>
  <c r="K53" i="109"/>
  <c r="K24" i="109"/>
  <c r="J15" i="109"/>
  <c r="J16" i="109"/>
  <c r="J17" i="109"/>
  <c r="J18" i="109"/>
  <c r="J20" i="109"/>
  <c r="J14" i="109"/>
  <c r="D24" i="109"/>
  <c r="G24" i="109"/>
  <c r="C24" i="109"/>
  <c r="O15" i="58"/>
  <c r="N15" i="58"/>
  <c r="O15" i="57"/>
  <c r="N15" i="57"/>
  <c r="J24" i="109" l="1"/>
  <c r="F19" i="116"/>
  <c r="F28" i="116"/>
  <c r="H29" i="110"/>
  <c r="H18" i="110"/>
  <c r="B53" i="109"/>
  <c r="C32" i="104" l="1"/>
  <c r="F32" i="104" s="1"/>
  <c r="F31" i="104"/>
  <c r="D31" i="104"/>
  <c r="B31" i="104"/>
  <c r="F10" i="104"/>
  <c r="E53" i="109" l="1"/>
  <c r="H53" i="109"/>
  <c r="I53" i="109"/>
  <c r="J47" i="109"/>
  <c r="J48" i="109"/>
  <c r="J49" i="109"/>
  <c r="J50" i="109"/>
  <c r="J51" i="109"/>
  <c r="J46" i="109"/>
  <c r="J30" i="109"/>
  <c r="J28" i="109"/>
  <c r="E30" i="106"/>
  <c r="G30" i="106"/>
  <c r="B30" i="106"/>
  <c r="F25" i="106"/>
  <c r="F26" i="106"/>
  <c r="F27" i="106"/>
  <c r="F28" i="106"/>
  <c r="F24" i="106"/>
  <c r="C20" i="106"/>
  <c r="D20" i="106"/>
  <c r="G20" i="106"/>
  <c r="F14" i="106"/>
  <c r="F15" i="106"/>
  <c r="F16" i="106"/>
  <c r="F17" i="106"/>
  <c r="F18" i="106"/>
  <c r="F13" i="106"/>
  <c r="J53" i="109" l="1"/>
  <c r="F30" i="106"/>
  <c r="F20" i="106"/>
  <c r="C34" i="104" l="1"/>
  <c r="D34" i="104"/>
  <c r="B34" i="104"/>
  <c r="C27" i="104"/>
  <c r="D27" i="104"/>
  <c r="F27" i="104"/>
  <c r="B27" i="104"/>
  <c r="C20" i="104"/>
  <c r="D20" i="104"/>
  <c r="E20" i="104"/>
  <c r="B20" i="104"/>
  <c r="D13" i="104"/>
  <c r="F13" i="104"/>
  <c r="B13" i="104"/>
  <c r="F20" i="104" l="1"/>
  <c r="F34" i="104"/>
  <c r="D31" i="103"/>
  <c r="K32" i="103"/>
  <c r="K31" i="103"/>
  <c r="G32" i="103"/>
  <c r="G31" i="103"/>
  <c r="E32" i="103"/>
  <c r="E31" i="103"/>
  <c r="C31" i="103"/>
  <c r="F32" i="103"/>
  <c r="D32" i="103"/>
  <c r="F31" i="103"/>
  <c r="B31" i="103"/>
  <c r="G15" i="57" l="1"/>
  <c r="E15" i="57"/>
  <c r="C15" i="57"/>
  <c r="B15" i="57"/>
</calcChain>
</file>

<file path=xl/sharedStrings.xml><?xml version="1.0" encoding="utf-8"?>
<sst xmlns="http://schemas.openxmlformats.org/spreadsheetml/2006/main" count="942" uniqueCount="151">
  <si>
    <t>Northern Ireland</t>
  </si>
  <si>
    <t>All crops</t>
  </si>
  <si>
    <t>Fungicides</t>
  </si>
  <si>
    <t>Herbicides</t>
  </si>
  <si>
    <t>Total</t>
  </si>
  <si>
    <t>Molluscicides</t>
  </si>
  <si>
    <t>Biopesticides</t>
  </si>
  <si>
    <t>Other products</t>
  </si>
  <si>
    <t>All pesticides</t>
  </si>
  <si>
    <t>.</t>
  </si>
  <si>
    <t>Other crops</t>
  </si>
  <si>
    <t>Protected</t>
  </si>
  <si>
    <t>Strawberries</t>
  </si>
  <si>
    <t>Total number of holdings</t>
  </si>
  <si>
    <t>Number of holdings sampled</t>
  </si>
  <si>
    <t>Area of holding sampled (ha)</t>
  </si>
  <si>
    <t>Raised area of population (ha)</t>
  </si>
  <si>
    <t>No. of crops Surveyed</t>
  </si>
  <si>
    <t>Surveyed area (ha)</t>
  </si>
  <si>
    <t>Crop Type</t>
  </si>
  <si>
    <t>Semi-protected</t>
  </si>
  <si>
    <t>(ha)</t>
  </si>
  <si>
    <t>All Protected</t>
  </si>
  <si>
    <t>&lt;0.01</t>
  </si>
  <si>
    <t>All locations</t>
  </si>
  <si>
    <t xml:space="preserve">Strawberries </t>
  </si>
  <si>
    <t>All semi-protected</t>
  </si>
  <si>
    <t>sp app.</t>
  </si>
  <si>
    <t>Azoxystrobin</t>
  </si>
  <si>
    <t>Boscalid/pyraclostrobin</t>
  </si>
  <si>
    <t>Bupirimate</t>
  </si>
  <si>
    <t>Fenhexamid</t>
  </si>
  <si>
    <t>Iprodione</t>
  </si>
  <si>
    <t>Myclobutanil</t>
  </si>
  <si>
    <t>Pyrimethanil</t>
  </si>
  <si>
    <t>Quinoxyfen</t>
  </si>
  <si>
    <t>Thiram</t>
  </si>
  <si>
    <t>All fungicides</t>
  </si>
  <si>
    <t>Glyphosate</t>
  </si>
  <si>
    <t>Isoxaben</t>
  </si>
  <si>
    <t>Lenacil</t>
  </si>
  <si>
    <t>Pendimethalin</t>
  </si>
  <si>
    <t>Propyzamide</t>
  </si>
  <si>
    <t>All herbicides</t>
  </si>
  <si>
    <t>Abamectin</t>
  </si>
  <si>
    <t>Clofentezine</t>
  </si>
  <si>
    <t>Pirimicarb</t>
  </si>
  <si>
    <t>Cyprodinil/fludioxonil</t>
  </si>
  <si>
    <t>Crop type</t>
  </si>
  <si>
    <t>Etoxazole</t>
  </si>
  <si>
    <t>Thiacloprid</t>
  </si>
  <si>
    <t>Bacillus subtilis</t>
  </si>
  <si>
    <t>Active ingredient</t>
  </si>
  <si>
    <t>General</t>
  </si>
  <si>
    <t>Quantity</t>
  </si>
  <si>
    <t>Botrytis</t>
  </si>
  <si>
    <t>control</t>
  </si>
  <si>
    <t>Mildew</t>
  </si>
  <si>
    <t>weed</t>
  </si>
  <si>
    <t>Aphids</t>
  </si>
  <si>
    <t>Reason for use</t>
  </si>
  <si>
    <t>All biopesticides</t>
  </si>
  <si>
    <t>All protected</t>
  </si>
  <si>
    <t>(spha)</t>
  </si>
  <si>
    <t>treated</t>
  </si>
  <si>
    <t>applied</t>
  </si>
  <si>
    <t>Non-protected</t>
  </si>
  <si>
    <t>All non-protected</t>
  </si>
  <si>
    <t>No.</t>
  </si>
  <si>
    <t>(kg)</t>
  </si>
  <si>
    <t>*Combined total of protected, semi-protected &amp; non-protected strawberries.</t>
  </si>
  <si>
    <t xml:space="preserve">                   </t>
  </si>
  <si>
    <t xml:space="preserve">                                </t>
  </si>
  <si>
    <t>Strawberries permanent protection</t>
  </si>
  <si>
    <t>Strawberries semi-protection</t>
  </si>
  <si>
    <t>Strawberries field-grown</t>
  </si>
  <si>
    <t>Other crops field-grown</t>
  </si>
  <si>
    <t>Crop type and crop location</t>
  </si>
  <si>
    <t>Protected crops</t>
  </si>
  <si>
    <t>Semi-protected crops</t>
  </si>
  <si>
    <t>Non-protected crops</t>
  </si>
  <si>
    <t>Method of protection</t>
  </si>
  <si>
    <t>Trace</t>
  </si>
  <si>
    <t>Pymetrozine</t>
  </si>
  <si>
    <t xml:space="preserve">Fungicides </t>
  </si>
  <si>
    <t xml:space="preserve">                   protection.</t>
  </si>
  <si>
    <t>Method of protection and crop type</t>
  </si>
  <si>
    <t>Pesticide group &amp; active ingredient</t>
  </si>
  <si>
    <t>area (spha)</t>
  </si>
  <si>
    <t>Total treated</t>
  </si>
  <si>
    <t>Total treated area (spha)</t>
  </si>
  <si>
    <t>Total quantity</t>
  </si>
  <si>
    <t>applied (kg)</t>
  </si>
  <si>
    <t xml:space="preserve">                      and quantities of active ingredient (kg) used.</t>
  </si>
  <si>
    <t>Pesticide group</t>
  </si>
  <si>
    <r>
      <rPr>
        <b/>
        <sz val="11"/>
        <color rgb="FF008290"/>
        <rFont val="Calibri"/>
        <family val="2"/>
        <scheme val="minor"/>
      </rPr>
      <t xml:space="preserve">Table 13     </t>
    </r>
    <r>
      <rPr>
        <b/>
        <sz val="11"/>
        <rFont val="Calibri"/>
        <family val="2"/>
        <scheme val="minor"/>
      </rPr>
      <t xml:space="preserve">Strawberries (non-protected): Reason for use, total grown area (ha), total-treated area (spha), basic-treated area (ha),     </t>
    </r>
  </si>
  <si>
    <r>
      <rPr>
        <b/>
        <sz val="11"/>
        <rFont val="Calibri"/>
        <family val="2"/>
        <scheme val="minor"/>
      </rPr>
      <t xml:space="preserve">                      percentage of grown area treated and quantity applied (kg).  </t>
    </r>
    <r>
      <rPr>
        <b/>
        <sz val="11"/>
        <color indexed="12"/>
        <rFont val="Calibri"/>
        <family val="2"/>
        <scheme val="minor"/>
      </rPr>
      <t xml:space="preserve">               </t>
    </r>
  </si>
  <si>
    <r>
      <rPr>
        <b/>
        <sz val="11"/>
        <rFont val="Calibri"/>
        <family val="2"/>
        <scheme val="minor"/>
      </rPr>
      <t xml:space="preserve">                      percentage of grown area treated and quantity applied (kg).</t>
    </r>
    <r>
      <rPr>
        <b/>
        <sz val="11"/>
        <color indexed="12"/>
        <rFont val="Calibri"/>
        <family val="2"/>
        <scheme val="minor"/>
      </rPr>
      <t xml:space="preserve">       </t>
    </r>
  </si>
  <si>
    <t xml:space="preserve">Treated area </t>
  </si>
  <si>
    <t>Insecticides and acaricides</t>
  </si>
  <si>
    <t>All insecticdes and acaricides</t>
  </si>
  <si>
    <t>All insecticides and acaricides</t>
  </si>
  <si>
    <t>Region</t>
  </si>
  <si>
    <r>
      <rPr>
        <b/>
        <sz val="11"/>
        <color theme="1"/>
        <rFont val="Calibri"/>
        <family val="2"/>
        <scheme val="minor"/>
      </rPr>
      <t xml:space="preserve">                    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</si>
  <si>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11     </t>
    </r>
    <r>
      <rPr>
        <b/>
        <sz val="11"/>
        <rFont val="Calibri"/>
        <family val="2"/>
        <scheme val="minor"/>
      </rPr>
      <t xml:space="preserve">Strawberries (protected): Reason for use, total cropping area (ha), total-treated area (spha), basic-treated area (ha), percentage </t>
    </r>
  </si>
  <si>
    <r>
      <rPr>
        <b/>
        <sz val="11"/>
        <rFont val="Calibri"/>
        <family val="2"/>
        <scheme val="minor"/>
      </rPr>
      <t xml:space="preserve">                      of cropping area treated and quantity applied (kg).  </t>
    </r>
    <r>
      <rPr>
        <b/>
        <sz val="11"/>
        <color indexed="12"/>
        <rFont val="Calibri"/>
        <family val="2"/>
        <scheme val="minor"/>
      </rPr>
      <t xml:space="preserve">               </t>
    </r>
  </si>
  <si>
    <t>Blackspot</t>
  </si>
  <si>
    <r>
      <rPr>
        <b/>
        <sz val="11"/>
        <color rgb="FF008290"/>
        <rFont val="Calibri"/>
        <family val="2"/>
        <scheme val="minor"/>
      </rPr>
      <t>Table 1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Number of holdings and area (ha) of soft fruit crops sampled in Northern Ireland, 2016.</t>
    </r>
  </si>
  <si>
    <t>Other crops semi-protection</t>
  </si>
  <si>
    <r>
      <rPr>
        <b/>
        <sz val="11"/>
        <color rgb="FF008290"/>
        <rFont val="Calibri"/>
        <family val="2"/>
        <scheme val="minor"/>
      </rPr>
      <t>Table 2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Number and area (ha) of soft fruit crops surveyed  in Northern Ireland, 2016.</t>
    </r>
  </si>
  <si>
    <r>
      <rPr>
        <b/>
        <sz val="11"/>
        <color rgb="FF008290"/>
        <rFont val="Calibri"/>
        <family val="2"/>
        <scheme val="minor"/>
      </rPr>
      <t>Table 3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Estimated area (ha) of soft fruit crops grown in Northern Ireland, 2016, by method of </t>
    </r>
  </si>
  <si>
    <r>
      <rPr>
        <b/>
        <sz val="11"/>
        <color rgb="FF008290"/>
        <rFont val="Calibri"/>
        <family val="2"/>
        <scheme val="minor"/>
      </rPr>
      <t>Table 5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Total quantity (kg) of pesticide type applied to soft fruit crops in Northern Ireland, 2016.</t>
    </r>
  </si>
  <si>
    <t>Penconazole</t>
  </si>
  <si>
    <t>Napropamide</t>
  </si>
  <si>
    <t>Lambda-cyhalothrin</t>
  </si>
  <si>
    <r>
      <rPr>
        <b/>
        <sz val="11"/>
        <color rgb="FF008290"/>
        <rFont val="Calibri"/>
        <family val="2"/>
        <scheme val="minor"/>
      </rPr>
      <t xml:space="preserve">Table 7     </t>
    </r>
    <r>
      <rPr>
        <b/>
        <sz val="11"/>
        <rFont val="Calibri"/>
        <family val="2"/>
        <scheme val="minor"/>
      </rPr>
      <t>Estimated area (spha) of soft fruit crops treated with pesticide active ingredients in Northern Ireland, 2016.</t>
    </r>
  </si>
  <si>
    <r>
      <rPr>
        <b/>
        <sz val="11"/>
        <color rgb="FF008290"/>
        <rFont val="Calibri"/>
        <family val="2"/>
        <scheme val="minor"/>
      </rPr>
      <t>Table 7</t>
    </r>
    <r>
      <rPr>
        <b/>
        <sz val="11"/>
        <color indexed="12"/>
        <rFont val="Calibri"/>
        <family val="2"/>
        <scheme val="minor"/>
      </rPr>
      <t xml:space="preserve"> </t>
    </r>
    <r>
      <rPr>
        <b/>
        <sz val="11"/>
        <color rgb="FF008290"/>
        <rFont val="Calibri"/>
        <family val="2"/>
        <scheme val="minor"/>
      </rPr>
      <t>(cont)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Estimated area (spha) of soft fruit crops treated with pesticide active ingredients in Northern Ireland, 2016.</t>
    </r>
  </si>
  <si>
    <r>
      <rPr>
        <b/>
        <sz val="11"/>
        <color rgb="FF008290"/>
        <rFont val="Calibri"/>
        <family val="2"/>
        <scheme val="minor"/>
      </rPr>
      <t xml:space="preserve">Table 8     </t>
    </r>
    <r>
      <rPr>
        <b/>
        <sz val="11"/>
        <rFont val="Calibri"/>
        <family val="2"/>
        <scheme val="minor"/>
      </rPr>
      <t>Estimated quantities (kg) of pesticide active ingredients applied to soft fruit crops in Northern Ireland, 2016.</t>
    </r>
  </si>
  <si>
    <r>
      <rPr>
        <b/>
        <sz val="11"/>
        <color rgb="FF008290"/>
        <rFont val="Calibri"/>
        <family val="2"/>
        <scheme val="minor"/>
      </rPr>
      <t xml:space="preserve">Table 8 (cont)     </t>
    </r>
    <r>
      <rPr>
        <b/>
        <sz val="11"/>
        <rFont val="Calibri"/>
        <family val="2"/>
        <scheme val="minor"/>
      </rPr>
      <t>Estimated quantities (kg) of pesticide active ingredients applied to soft fruit crops in Northern Ireland, 2016.</t>
    </r>
  </si>
  <si>
    <t>Reason for treatment</t>
  </si>
  <si>
    <t>Red spider mite</t>
  </si>
  <si>
    <t>Botrytis &amp; mildew</t>
  </si>
  <si>
    <t>General Insect Control</t>
  </si>
  <si>
    <t>General Weed Control</t>
  </si>
  <si>
    <t>Red spider control</t>
  </si>
  <si>
    <t>Red Spider Mites</t>
  </si>
  <si>
    <t>Al lfungicides</t>
  </si>
  <si>
    <t>Headlands</t>
  </si>
  <si>
    <r>
      <rPr>
        <b/>
        <sz val="11"/>
        <color rgb="FF008290"/>
        <rFont val="Calibri"/>
        <family val="2"/>
        <scheme val="minor"/>
      </rPr>
      <t>Table 4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Basic-treated area (ha) and the total-treated area (spha) of soft fruit crops in Northern Ireland, 2016 treated with each pesticide type.</t>
    </r>
  </si>
  <si>
    <r>
      <rPr>
        <b/>
        <sz val="11"/>
        <color rgb="FF008290"/>
        <rFont val="Calibri"/>
        <family val="2"/>
        <scheme val="minor"/>
      </rPr>
      <t>Table 6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The mean number of spray applications to soft fruit crops in Northern Ireland, 2016.</t>
    </r>
  </si>
  <si>
    <t xml:space="preserve">                   2016 ranked by treated area (spha).</t>
  </si>
  <si>
    <t>B.thuringiensis</t>
  </si>
  <si>
    <t>Quantity applied</t>
  </si>
  <si>
    <t>&lt;0..01</t>
  </si>
  <si>
    <t xml:space="preserve">                      2016 ranked by weight (kg).</t>
  </si>
  <si>
    <t>Blackcurrant</t>
  </si>
  <si>
    <t>Blueberry</t>
  </si>
  <si>
    <t>Gooseberry</t>
  </si>
  <si>
    <t>Raspberry</t>
  </si>
  <si>
    <t>Red currant</t>
  </si>
  <si>
    <t>Tayberry</t>
  </si>
  <si>
    <r>
      <rPr>
        <b/>
        <sz val="11"/>
        <color rgb="FF008290"/>
        <rFont val="Calibri"/>
        <family val="2"/>
        <scheme val="minor"/>
      </rPr>
      <t xml:space="preserve">Table 12     </t>
    </r>
    <r>
      <rPr>
        <b/>
        <sz val="11"/>
        <rFont val="Calibri"/>
        <family val="2"/>
        <scheme val="minor"/>
      </rPr>
      <t xml:space="preserve">Strawberries (semi-protected): Reason for use, total grown area (ha), total-treated area (spha), basic-treated area (ha),    </t>
    </r>
  </si>
  <si>
    <r>
      <rPr>
        <b/>
        <sz val="11"/>
        <rFont val="Calibri"/>
        <family val="2"/>
        <scheme val="minor"/>
      </rPr>
      <t xml:space="preserve">                      percentage of grown area treated and quantity applied (kg).</t>
    </r>
    <r>
      <rPr>
        <b/>
        <sz val="11"/>
        <color indexed="12"/>
        <rFont val="Calibri"/>
        <family val="2"/>
        <scheme val="minor"/>
      </rPr>
      <t xml:space="preserve">          </t>
    </r>
  </si>
  <si>
    <r>
      <rPr>
        <b/>
        <sz val="11"/>
        <color rgb="FF008290"/>
        <rFont val="Calibri"/>
        <family val="2"/>
        <scheme val="minor"/>
      </rPr>
      <t xml:space="preserve">Table 14     </t>
    </r>
    <r>
      <rPr>
        <b/>
        <sz val="11"/>
        <rFont val="Calibri"/>
        <family val="2"/>
        <scheme val="minor"/>
      </rPr>
      <t xml:space="preserve">Other crops: Reason for use, total grown area (ha), total-treated area (spha), basic-treated area (ha),       </t>
    </r>
  </si>
  <si>
    <t>Sawfly</t>
  </si>
  <si>
    <r>
      <rPr>
        <b/>
        <sz val="11"/>
        <color rgb="FF008290"/>
        <rFont val="Calibri"/>
        <family val="2"/>
        <scheme val="minor"/>
      </rPr>
      <t>Table 15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pesticide usage on soft fruit crops 1990-2016, total area treated (spha) with main pesticide groups</t>
    </r>
  </si>
  <si>
    <r>
      <rPr>
        <b/>
        <sz val="11"/>
        <color rgb="FF008290"/>
        <rFont val="Calibri"/>
        <family val="2"/>
        <scheme val="minor"/>
      </rPr>
      <t>Table 16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pesticide usage on strawberry crops* 1990-2016, total area (spha) treated with main pesticide groups</t>
    </r>
  </si>
  <si>
    <r>
      <rPr>
        <b/>
        <sz val="11"/>
        <color rgb="FF008290"/>
        <rFont val="Calibri"/>
        <family val="2"/>
        <scheme val="minor"/>
      </rPr>
      <t>Table 9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The active ingredients most extensively used on soft fruit crops in Northern Ireland,</t>
    </r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</si>
  <si>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The active ingredients most extensively used on soft fruit crops in Northern Ireland,</t>
    </r>
  </si>
  <si>
    <r>
      <rPr>
        <b/>
        <sz val="11"/>
        <color rgb="FF008290"/>
        <rFont val="Calibri"/>
        <family val="2"/>
        <scheme val="minor"/>
      </rPr>
      <t xml:space="preserve">Table 12 contd    </t>
    </r>
    <r>
      <rPr>
        <b/>
        <sz val="11"/>
        <rFont val="Calibri"/>
        <family val="2"/>
        <scheme val="minor"/>
      </rPr>
      <t xml:space="preserve">Strawberries (semi-protected): Reason for use, total grown area (ha), total-treated area (spha), basic-treated area (ha),    </t>
    </r>
  </si>
  <si>
    <r>
      <rPr>
        <b/>
        <sz val="11"/>
        <rFont val="Calibri"/>
        <family val="2"/>
        <scheme val="minor"/>
      </rPr>
      <t xml:space="preserve">                                 percentage of grown area treated and quantity applied (kg).</t>
    </r>
    <r>
      <rPr>
        <b/>
        <sz val="11"/>
        <color indexed="12"/>
        <rFont val="Calibri"/>
        <family val="2"/>
        <scheme val="minor"/>
      </rPr>
      <t xml:space="preserve">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</si>
</sst>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"/>
    <numFmt numFmtId="165" formatCode="0.0"/>
    <numFmt numFmtId="166" formatCode="#."/>
    <numFmt numFmtId="167" formatCode="#,##0.0"/>
    <numFmt numFmtId="168" formatCode="###0.00"/>
  </numFmts>
  <fonts count="4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0"/>
      <color indexed="12"/>
      <name val="Times New Roman"/>
      <family val="1"/>
    </font>
    <font>
      <sz val="10"/>
      <name val="Arial"/>
      <family val="2"/>
    </font>
    <font>
      <b/>
      <sz val="10"/>
      <color indexed="12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name val="Arial"/>
      <family val="2"/>
    </font>
    <font>
      <b/>
      <i/>
      <sz val="10"/>
      <color indexed="12"/>
      <name val="Trebuchet MS"/>
      <family val="2"/>
    </font>
    <font>
      <b/>
      <sz val="10"/>
      <color indexed="61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indexed="10"/>
      <name val="Times New Roman"/>
      <family val="1"/>
    </font>
    <font>
      <sz val="10"/>
      <color indexed="61"/>
      <name val="Trebuchet MS"/>
      <family val="2"/>
    </font>
    <font>
      <b/>
      <sz val="10"/>
      <color indexed="61"/>
      <name val="Calibri"/>
      <family val="2"/>
      <scheme val="minor"/>
    </font>
    <font>
      <b/>
      <sz val="11"/>
      <color indexed="61"/>
      <name val="Calibri"/>
      <family val="2"/>
      <scheme val="minor"/>
    </font>
    <font>
      <b/>
      <sz val="11"/>
      <color rgb="FF00829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theme="1"/>
      <name val="Arial"/>
      <family val="2"/>
    </font>
    <font>
      <b/>
      <sz val="9"/>
      <color indexed="61"/>
      <name val="Arial"/>
      <family val="2"/>
    </font>
    <font>
      <b/>
      <i/>
      <sz val="10"/>
      <name val="Trebuchet MS"/>
      <family val="2"/>
    </font>
    <font>
      <sz val="9"/>
      <color indexed="61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9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9"/>
      <color rgb="FFFF0000"/>
      <name val="Arial"/>
      <family val="2"/>
    </font>
    <font>
      <sz val="10"/>
      <name val="Calibri"/>
      <family val="2"/>
    </font>
    <font>
      <sz val="9"/>
      <name val="Trebuchet MS"/>
      <family val="2"/>
    </font>
    <font>
      <sz val="9"/>
      <name val="Times New Roman"/>
      <family val="1"/>
    </font>
    <font>
      <i/>
      <sz val="10"/>
      <name val="Calibri"/>
      <family val="2"/>
    </font>
    <font>
      <i/>
      <sz val="10"/>
      <name val="Calibri"/>
      <family val="2"/>
      <scheme val="minor"/>
    </font>
    <font>
      <b/>
      <i/>
      <sz val="11"/>
      <color theme="0"/>
      <name val="Arial"/>
      <family val="2"/>
    </font>
    <font>
      <sz val="9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</borders>
  <cellStyleXfs count="6">
    <xf numFmtId="0" fontId="0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89">
    <xf numFmtId="0" fontId="0" fillId="0" borderId="0" xfId="0"/>
    <xf numFmtId="0" fontId="0" fillId="0" borderId="0" xfId="0" applyFill="1"/>
    <xf numFmtId="0" fontId="3" fillId="0" borderId="0" xfId="0" applyFont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/>
    <xf numFmtId="0" fontId="9" fillId="0" borderId="0" xfId="0" applyFont="1"/>
    <xf numFmtId="0" fontId="11" fillId="0" borderId="0" xfId="0" applyFont="1"/>
    <xf numFmtId="0" fontId="11" fillId="0" borderId="0" xfId="0" applyFont="1" applyFill="1"/>
    <xf numFmtId="2" fontId="11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19" fillId="0" borderId="0" xfId="0" applyFont="1"/>
    <xf numFmtId="0" fontId="22" fillId="0" borderId="0" xfId="0" applyFont="1"/>
    <xf numFmtId="0" fontId="11" fillId="3" borderId="0" xfId="0" applyFont="1" applyFill="1"/>
    <xf numFmtId="0" fontId="0" fillId="3" borderId="0" xfId="0" applyFill="1"/>
    <xf numFmtId="0" fontId="22" fillId="3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6" fillId="0" borderId="0" xfId="0" applyFont="1"/>
    <xf numFmtId="0" fontId="22" fillId="0" borderId="0" xfId="0" applyFont="1" applyFill="1"/>
    <xf numFmtId="0" fontId="17" fillId="0" borderId="0" xfId="0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2" fontId="23" fillId="0" borderId="0" xfId="0" applyNumberFormat="1" applyFont="1" applyFill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NumberFormat="1" applyFont="1"/>
    <xf numFmtId="0" fontId="1" fillId="0" borderId="0" xfId="0" applyNumberFormat="1" applyFont="1" applyFill="1" applyAlignment="1">
      <alignment horizontal="left"/>
    </xf>
    <xf numFmtId="0" fontId="0" fillId="0" borderId="0" xfId="0" applyNumberFormat="1"/>
    <xf numFmtId="0" fontId="19" fillId="0" borderId="0" xfId="0" applyNumberFormat="1" applyFont="1"/>
    <xf numFmtId="0" fontId="22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2" fontId="31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1" fillId="3" borderId="0" xfId="0" applyFont="1" applyFill="1" applyBorder="1"/>
    <xf numFmtId="2" fontId="36" fillId="3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2" fontId="27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/>
    </xf>
    <xf numFmtId="2" fontId="24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23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0" xfId="0" applyFont="1" applyFill="1" applyBorder="1"/>
    <xf numFmtId="0" fontId="0" fillId="0" borderId="0" xfId="0" applyFont="1"/>
    <xf numFmtId="0" fontId="33" fillId="0" borderId="0" xfId="0" applyFont="1"/>
    <xf numFmtId="0" fontId="0" fillId="0" borderId="0" xfId="0" applyNumberFormat="1" applyFill="1"/>
    <xf numFmtId="2" fontId="0" fillId="0" borderId="0" xfId="0" applyNumberFormat="1" applyFill="1"/>
    <xf numFmtId="166" fontId="1" fillId="0" borderId="0" xfId="0" applyNumberFormat="1" applyFont="1" applyFill="1"/>
    <xf numFmtId="0" fontId="1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2" fontId="27" fillId="3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24" fillId="2" borderId="5" xfId="0" applyNumberFormat="1" applyFont="1" applyFill="1" applyBorder="1" applyAlignment="1">
      <alignment horizontal="right" vertical="center" indent="1"/>
    </xf>
    <xf numFmtId="2" fontId="24" fillId="2" borderId="8" xfId="0" applyNumberFormat="1" applyFont="1" applyFill="1" applyBorder="1" applyAlignment="1">
      <alignment horizontal="center" vertical="center"/>
    </xf>
    <xf numFmtId="2" fontId="24" fillId="2" borderId="8" xfId="0" applyNumberFormat="1" applyFont="1" applyFill="1" applyBorder="1" applyAlignment="1">
      <alignment horizontal="right" vertical="center" indent="1"/>
    </xf>
    <xf numFmtId="2" fontId="24" fillId="0" borderId="2" xfId="0" applyNumberFormat="1" applyFont="1" applyFill="1" applyBorder="1" applyAlignment="1">
      <alignment horizontal="center" vertical="center"/>
    </xf>
    <xf numFmtId="2" fontId="24" fillId="2" borderId="15" xfId="0" applyNumberFormat="1" applyFont="1" applyFill="1" applyBorder="1" applyAlignment="1">
      <alignment horizontal="right" vertical="center" indent="1"/>
    </xf>
    <xf numFmtId="2" fontId="24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6" fillId="5" borderId="10" xfId="0" applyFont="1" applyFill="1" applyBorder="1" applyAlignment="1">
      <alignment horizontal="left" vertical="top" wrapText="1"/>
    </xf>
    <xf numFmtId="0" fontId="32" fillId="0" borderId="0" xfId="0" applyFont="1" applyFill="1"/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left" vertical="center"/>
    </xf>
    <xf numFmtId="0" fontId="3" fillId="4" borderId="0" xfId="0" applyNumberFormat="1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4" borderId="0" xfId="0" applyFill="1"/>
    <xf numFmtId="0" fontId="3" fillId="4" borderId="0" xfId="0" applyFont="1" applyFill="1" applyAlignment="1">
      <alignment vertical="center"/>
    </xf>
    <xf numFmtId="2" fontId="25" fillId="4" borderId="3" xfId="0" applyNumberFormat="1" applyFont="1" applyFill="1" applyBorder="1" applyAlignment="1">
      <alignment horizontal="right" vertical="center" indent="1"/>
    </xf>
    <xf numFmtId="0" fontId="18" fillId="4" borderId="0" xfId="0" applyFont="1" applyFill="1" applyAlignment="1">
      <alignment vertical="center"/>
    </xf>
    <xf numFmtId="0" fontId="34" fillId="5" borderId="10" xfId="0" applyFont="1" applyFill="1" applyBorder="1" applyAlignment="1">
      <alignment horizontal="left" vertical="top" wrapText="1"/>
    </xf>
    <xf numFmtId="0" fontId="34" fillId="5" borderId="12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2" fontId="24" fillId="5" borderId="9" xfId="0" applyNumberFormat="1" applyFont="1" applyFill="1" applyBorder="1" applyAlignment="1">
      <alignment horizontal="right" vertical="center" indent="1"/>
    </xf>
    <xf numFmtId="2" fontId="24" fillId="5" borderId="13" xfId="0" applyNumberFormat="1" applyFont="1" applyFill="1" applyBorder="1" applyAlignment="1">
      <alignment horizontal="right" vertical="center" indent="1"/>
    </xf>
    <xf numFmtId="2" fontId="36" fillId="0" borderId="0" xfId="0" applyNumberFormat="1" applyFont="1" applyFill="1" applyAlignment="1">
      <alignment horizontal="center"/>
    </xf>
    <xf numFmtId="0" fontId="3" fillId="4" borderId="0" xfId="0" applyFont="1" applyFill="1" applyBorder="1" applyAlignment="1">
      <alignment vertical="center"/>
    </xf>
    <xf numFmtId="0" fontId="37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/>
    </xf>
    <xf numFmtId="0" fontId="2" fillId="5" borderId="10" xfId="0" applyFont="1" applyFill="1" applyBorder="1"/>
    <xf numFmtId="0" fontId="2" fillId="5" borderId="12" xfId="0" applyFont="1" applyFill="1" applyBorder="1"/>
    <xf numFmtId="0" fontId="2" fillId="0" borderId="0" xfId="0" applyFont="1" applyBorder="1"/>
    <xf numFmtId="0" fontId="11" fillId="4" borderId="0" xfId="0" applyFont="1" applyFill="1"/>
    <xf numFmtId="0" fontId="3" fillId="4" borderId="0" xfId="0" applyFont="1" applyFill="1"/>
    <xf numFmtId="0" fontId="23" fillId="4" borderId="0" xfId="0" applyFont="1" applyFill="1"/>
    <xf numFmtId="0" fontId="11" fillId="0" borderId="3" xfId="0" applyFont="1" applyFill="1" applyBorder="1" applyAlignment="1">
      <alignment horizontal="center"/>
    </xf>
    <xf numFmtId="166" fontId="3" fillId="4" borderId="0" xfId="0" applyNumberFormat="1" applyFont="1" applyFill="1" applyAlignment="1">
      <alignment horizontal="left" vertical="center"/>
    </xf>
    <xf numFmtId="0" fontId="0" fillId="0" borderId="0" xfId="0"/>
    <xf numFmtId="0" fontId="3" fillId="0" borderId="0" xfId="0" applyFont="1" applyFill="1" applyAlignment="1">
      <alignment horizontal="center"/>
    </xf>
    <xf numFmtId="0" fontId="25" fillId="4" borderId="0" xfId="0" applyFont="1" applyFill="1" applyAlignment="1">
      <alignment vertical="center"/>
    </xf>
    <xf numFmtId="2" fontId="24" fillId="0" borderId="2" xfId="0" applyNumberFormat="1" applyFont="1" applyFill="1" applyBorder="1" applyAlignment="1">
      <alignment horizontal="right" vertical="center" indent="1"/>
    </xf>
    <xf numFmtId="2" fontId="24" fillId="0" borderId="3" xfId="0" applyNumberFormat="1" applyFont="1" applyFill="1" applyBorder="1" applyAlignment="1">
      <alignment horizontal="right" vertical="center" indent="1"/>
    </xf>
    <xf numFmtId="0" fontId="41" fillId="5" borderId="16" xfId="0" applyFont="1" applyFill="1" applyBorder="1" applyAlignment="1">
      <alignment horizontal="left" vertical="top" wrapText="1"/>
    </xf>
    <xf numFmtId="0" fontId="41" fillId="5" borderId="12" xfId="0" applyFont="1" applyFill="1" applyBorder="1" applyAlignment="1">
      <alignment horizontal="left" vertical="top" wrapText="1"/>
    </xf>
    <xf numFmtId="0" fontId="34" fillId="5" borderId="11" xfId="0" applyFont="1" applyFill="1" applyBorder="1" applyAlignment="1">
      <alignment horizontal="left" vertical="top" wrapText="1"/>
    </xf>
    <xf numFmtId="0" fontId="41" fillId="5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0" fontId="21" fillId="0" borderId="0" xfId="0" applyFont="1"/>
    <xf numFmtId="166" fontId="33" fillId="0" borderId="0" xfId="0" applyNumberFormat="1" applyFont="1"/>
    <xf numFmtId="0" fontId="24" fillId="5" borderId="14" xfId="0" applyFont="1" applyFill="1" applyBorder="1" applyAlignment="1">
      <alignment horizontal="left"/>
    </xf>
    <xf numFmtId="0" fontId="34" fillId="2" borderId="15" xfId="0" applyFont="1" applyFill="1" applyBorder="1" applyAlignment="1">
      <alignment horizontal="left" vertical="top" wrapText="1"/>
    </xf>
    <xf numFmtId="0" fontId="2" fillId="5" borderId="11" xfId="0" applyFont="1" applyFill="1" applyBorder="1"/>
    <xf numFmtId="0" fontId="32" fillId="0" borderId="0" xfId="0" applyFont="1" applyFill="1" applyBorder="1" applyAlignment="1">
      <alignment vertical="center"/>
    </xf>
    <xf numFmtId="0" fontId="21" fillId="0" borderId="0" xfId="0" applyFont="1"/>
    <xf numFmtId="165" fontId="0" fillId="0" borderId="0" xfId="0" applyNumberFormat="1" applyAlignment="1">
      <alignment horizontal="right" indent="3"/>
    </xf>
    <xf numFmtId="165" fontId="27" fillId="0" borderId="0" xfId="0" applyNumberFormat="1" applyFont="1" applyBorder="1" applyAlignment="1">
      <alignment horizontal="right" vertical="center" indent="3"/>
    </xf>
    <xf numFmtId="2" fontId="24" fillId="2" borderId="19" xfId="0" applyNumberFormat="1" applyFont="1" applyFill="1" applyBorder="1" applyAlignment="1">
      <alignment horizontal="center" vertical="center" wrapText="1"/>
    </xf>
    <xf numFmtId="2" fontId="24" fillId="2" borderId="17" xfId="0" applyNumberFormat="1" applyFont="1" applyFill="1" applyBorder="1" applyAlignment="1">
      <alignment horizontal="center" vertical="center"/>
    </xf>
    <xf numFmtId="2" fontId="24" fillId="2" borderId="17" xfId="0" applyNumberFormat="1" applyFont="1" applyFill="1" applyBorder="1" applyAlignment="1">
      <alignment horizontal="center" vertical="center" wrapText="1"/>
    </xf>
    <xf numFmtId="0" fontId="14" fillId="4" borderId="0" xfId="0" applyNumberFormat="1" applyFont="1" applyFill="1"/>
    <xf numFmtId="0" fontId="45" fillId="5" borderId="13" xfId="0" applyFont="1" applyFill="1" applyBorder="1" applyAlignment="1">
      <alignment horizontal="left" vertical="top" wrapText="1"/>
    </xf>
    <xf numFmtId="2" fontId="24" fillId="0" borderId="0" xfId="0" applyNumberFormat="1" applyFont="1" applyFill="1" applyAlignment="1">
      <alignment horizontal="right" vertical="center" indent="9"/>
    </xf>
    <xf numFmtId="2" fontId="25" fillId="4" borderId="0" xfId="0" applyNumberFormat="1" applyFont="1" applyFill="1" applyAlignment="1">
      <alignment horizontal="right" vertical="center" indent="9"/>
    </xf>
    <xf numFmtId="0" fontId="24" fillId="5" borderId="10" xfId="0" applyFont="1" applyFill="1" applyBorder="1" applyAlignment="1">
      <alignment horizontal="left" vertical="center"/>
    </xf>
    <xf numFmtId="0" fontId="24" fillId="5" borderId="12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2" fillId="0" borderId="3" xfId="0" applyFont="1" applyBorder="1"/>
    <xf numFmtId="0" fontId="22" fillId="0" borderId="1" xfId="0" applyFont="1" applyBorder="1"/>
    <xf numFmtId="0" fontId="3" fillId="4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2" fontId="0" fillId="0" borderId="3" xfId="0" applyNumberFormat="1" applyFill="1" applyBorder="1"/>
    <xf numFmtId="2" fontId="0" fillId="0" borderId="1" xfId="0" applyNumberFormat="1" applyFill="1" applyBorder="1"/>
    <xf numFmtId="0" fontId="0" fillId="0" borderId="3" xfId="0" applyBorder="1"/>
    <xf numFmtId="0" fontId="0" fillId="0" borderId="1" xfId="0" applyBorder="1"/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right" vertical="center" indent="5"/>
    </xf>
    <xf numFmtId="2" fontId="25" fillId="2" borderId="2" xfId="0" applyNumberFormat="1" applyFont="1" applyFill="1" applyBorder="1" applyAlignment="1">
      <alignment horizontal="right" vertical="center" indent="5"/>
    </xf>
    <xf numFmtId="2" fontId="25" fillId="2" borderId="3" xfId="0" applyNumberFormat="1" applyFont="1" applyFill="1" applyBorder="1" applyAlignment="1">
      <alignment horizontal="right" vertical="center" indent="5"/>
    </xf>
    <xf numFmtId="0" fontId="6" fillId="0" borderId="1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right" vertical="center" indent="5"/>
    </xf>
    <xf numFmtId="2" fontId="24" fillId="0" borderId="2" xfId="0" applyNumberFormat="1" applyFont="1" applyFill="1" applyBorder="1" applyAlignment="1">
      <alignment horizontal="right" vertical="center" indent="5"/>
    </xf>
    <xf numFmtId="2" fontId="24" fillId="0" borderId="3" xfId="0" applyNumberFormat="1" applyFont="1" applyFill="1" applyBorder="1" applyAlignment="1">
      <alignment horizontal="right" vertical="center" indent="5"/>
    </xf>
    <xf numFmtId="0" fontId="0" fillId="0" borderId="2" xfId="0" applyBorder="1"/>
    <xf numFmtId="0" fontId="1" fillId="0" borderId="1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2" fontId="3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2" fontId="11" fillId="0" borderId="2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0" fontId="11" fillId="0" borderId="2" xfId="0" applyFont="1" applyBorder="1"/>
    <xf numFmtId="0" fontId="1" fillId="0" borderId="2" xfId="0" applyFont="1" applyFill="1" applyBorder="1"/>
    <xf numFmtId="0" fontId="0" fillId="0" borderId="2" xfId="0" applyFill="1" applyBorder="1"/>
    <xf numFmtId="0" fontId="7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31" fillId="4" borderId="2" xfId="0" applyNumberFormat="1" applyFont="1" applyFill="1" applyBorder="1" applyAlignment="1">
      <alignment horizontal="right" vertical="center" indent="3"/>
    </xf>
    <xf numFmtId="0" fontId="3" fillId="0" borderId="2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 wrapText="1"/>
    </xf>
    <xf numFmtId="2" fontId="5" fillId="2" borderId="5" xfId="0" applyNumberFormat="1" applyFont="1" applyFill="1" applyBorder="1" applyAlignment="1">
      <alignment horizontal="right" vertical="top" indent="3"/>
    </xf>
    <xf numFmtId="2" fontId="5" fillId="2" borderId="15" xfId="0" applyNumberFormat="1" applyFont="1" applyFill="1" applyBorder="1" applyAlignment="1">
      <alignment horizontal="right" vertical="top" indent="3"/>
    </xf>
    <xf numFmtId="2" fontId="31" fillId="4" borderId="2" xfId="0" applyNumberFormat="1" applyFont="1" applyFill="1" applyBorder="1" applyAlignment="1">
      <alignment horizontal="right" vertical="top" indent="3"/>
    </xf>
    <xf numFmtId="2" fontId="5" fillId="2" borderId="5" xfId="0" applyNumberFormat="1" applyFont="1" applyFill="1" applyBorder="1" applyAlignment="1">
      <alignment horizontal="right" vertical="center" indent="3"/>
    </xf>
    <xf numFmtId="2" fontId="5" fillId="2" borderId="15" xfId="0" applyNumberFormat="1" applyFont="1" applyFill="1" applyBorder="1" applyAlignment="1">
      <alignment horizontal="right" vertical="center" indent="3"/>
    </xf>
    <xf numFmtId="2" fontId="24" fillId="2" borderId="5" xfId="0" applyNumberFormat="1" applyFont="1" applyFill="1" applyBorder="1" applyAlignment="1">
      <alignment horizontal="right" vertical="center" indent="3"/>
    </xf>
    <xf numFmtId="2" fontId="24" fillId="2" borderId="15" xfId="0" applyNumberFormat="1" applyFont="1" applyFill="1" applyBorder="1" applyAlignment="1">
      <alignment horizontal="right" vertical="center" indent="3"/>
    </xf>
    <xf numFmtId="2" fontId="5" fillId="0" borderId="2" xfId="0" applyNumberFormat="1" applyFont="1" applyFill="1" applyBorder="1" applyAlignment="1">
      <alignment horizontal="right" vertical="center" indent="3"/>
    </xf>
    <xf numFmtId="2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right" vertical="center" indent="3"/>
    </xf>
    <xf numFmtId="0" fontId="3" fillId="0" borderId="15" xfId="0" applyFont="1" applyFill="1" applyBorder="1" applyAlignment="1">
      <alignment horizontal="center" wrapText="1"/>
    </xf>
    <xf numFmtId="0" fontId="0" fillId="0" borderId="0" xfId="0"/>
    <xf numFmtId="0" fontId="33" fillId="0" borderId="0" xfId="0" applyFont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66" fontId="33" fillId="0" borderId="0" xfId="0" applyNumberFormat="1" applyFont="1"/>
    <xf numFmtId="2" fontId="5" fillId="2" borderId="5" xfId="0" applyNumberFormat="1" applyFont="1" applyFill="1" applyBorder="1" applyAlignment="1">
      <alignment horizontal="center" vertical="top"/>
    </xf>
    <xf numFmtId="2" fontId="5" fillId="2" borderId="15" xfId="0" applyNumberFormat="1" applyFont="1" applyFill="1" applyBorder="1" applyAlignment="1">
      <alignment horizontal="center" vertical="top"/>
    </xf>
    <xf numFmtId="2" fontId="24" fillId="2" borderId="19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 wrapText="1"/>
    </xf>
    <xf numFmtId="2" fontId="5" fillId="5" borderId="15" xfId="0" applyNumberFormat="1" applyFont="1" applyFill="1" applyBorder="1" applyAlignment="1">
      <alignment horizontal="right" vertical="center" indent="3"/>
    </xf>
    <xf numFmtId="2" fontId="1" fillId="0" borderId="2" xfId="0" applyNumberFormat="1" applyFont="1" applyFill="1" applyBorder="1" applyAlignment="1">
      <alignment horizontal="right" vertical="center" indent="3"/>
    </xf>
    <xf numFmtId="2" fontId="31" fillId="4" borderId="2" xfId="0" applyNumberFormat="1" applyFont="1" applyFill="1" applyBorder="1" applyAlignment="1">
      <alignment horizontal="center" vertical="center"/>
    </xf>
    <xf numFmtId="2" fontId="5" fillId="5" borderId="15" xfId="0" applyNumberFormat="1" applyFont="1" applyFill="1" applyBorder="1" applyAlignment="1">
      <alignment horizontal="center" vertical="center" wrapText="1"/>
    </xf>
    <xf numFmtId="2" fontId="5" fillId="5" borderId="5" xfId="0" applyNumberFormat="1" applyFont="1" applyFill="1" applyBorder="1" applyAlignment="1">
      <alignment horizontal="right" vertical="center" wrapText="1" indent="3"/>
    </xf>
    <xf numFmtId="2" fontId="5" fillId="5" borderId="15" xfId="0" applyNumberFormat="1" applyFont="1" applyFill="1" applyBorder="1" applyAlignment="1">
      <alignment horizontal="right" vertical="center" wrapText="1" indent="3"/>
    </xf>
    <xf numFmtId="2" fontId="5" fillId="5" borderId="5" xfId="0" applyNumberFormat="1" applyFont="1" applyFill="1" applyBorder="1" applyAlignment="1">
      <alignment horizontal="center" vertical="top"/>
    </xf>
    <xf numFmtId="2" fontId="5" fillId="2" borderId="8" xfId="0" applyNumberFormat="1" applyFont="1" applyFill="1" applyBorder="1" applyAlignment="1">
      <alignment horizontal="center" vertical="top"/>
    </xf>
    <xf numFmtId="2" fontId="5" fillId="5" borderId="8" xfId="0" applyNumberFormat="1" applyFont="1" applyFill="1" applyBorder="1" applyAlignment="1">
      <alignment horizontal="center" vertical="top"/>
    </xf>
    <xf numFmtId="2" fontId="31" fillId="4" borderId="2" xfId="0" applyNumberFormat="1" applyFont="1" applyFill="1" applyBorder="1" applyAlignment="1">
      <alignment horizontal="center" vertical="top"/>
    </xf>
    <xf numFmtId="2" fontId="24" fillId="5" borderId="20" xfId="0" applyNumberFormat="1" applyFont="1" applyFill="1" applyBorder="1" applyAlignment="1">
      <alignment horizontal="center" vertical="center" wrapText="1"/>
    </xf>
    <xf numFmtId="2" fontId="24" fillId="5" borderId="18" xfId="0" applyNumberFormat="1" applyFont="1" applyFill="1" applyBorder="1" applyAlignment="1">
      <alignment horizontal="center" vertical="center" wrapText="1"/>
    </xf>
    <xf numFmtId="0" fontId="44" fillId="5" borderId="12" xfId="0" applyFont="1" applyFill="1" applyBorder="1" applyAlignment="1">
      <alignment horizontal="left" vertical="top" wrapText="1"/>
    </xf>
    <xf numFmtId="2" fontId="31" fillId="0" borderId="2" xfId="0" applyNumberFormat="1" applyFont="1" applyFill="1" applyBorder="1" applyAlignment="1">
      <alignment horizontal="center" vertical="center"/>
    </xf>
    <xf numFmtId="2" fontId="31" fillId="0" borderId="2" xfId="0" applyNumberFormat="1" applyFont="1" applyFill="1" applyBorder="1" applyAlignment="1">
      <alignment horizontal="right" vertical="center" wrapText="1" indent="3"/>
    </xf>
    <xf numFmtId="2" fontId="5" fillId="5" borderId="5" xfId="0" applyNumberFormat="1" applyFont="1" applyFill="1" applyBorder="1" applyAlignment="1">
      <alignment horizontal="right" vertical="top" indent="3"/>
    </xf>
    <xf numFmtId="164" fontId="5" fillId="0" borderId="2" xfId="0" applyNumberFormat="1" applyFont="1" applyFill="1" applyBorder="1" applyAlignment="1">
      <alignment horizontal="right" vertical="top" indent="3"/>
    </xf>
    <xf numFmtId="164" fontId="5" fillId="0" borderId="2" xfId="0" applyNumberFormat="1" applyFont="1" applyFill="1" applyBorder="1" applyAlignment="1">
      <alignment horizontal="right" vertical="top" wrapText="1" indent="3"/>
    </xf>
    <xf numFmtId="0" fontId="41" fillId="5" borderId="0" xfId="0" applyFont="1" applyFill="1" applyBorder="1" applyAlignment="1">
      <alignment horizontal="left" vertical="top" wrapText="1"/>
    </xf>
    <xf numFmtId="2" fontId="24" fillId="5" borderId="5" xfId="0" applyNumberFormat="1" applyFont="1" applyFill="1" applyBorder="1" applyAlignment="1">
      <alignment horizontal="right" vertical="center" wrapText="1" indent="3"/>
    </xf>
    <xf numFmtId="2" fontId="24" fillId="2" borderId="15" xfId="0" applyNumberFormat="1" applyFont="1" applyFill="1" applyBorder="1" applyAlignment="1">
      <alignment horizontal="right" vertical="center" wrapText="1" indent="3"/>
    </xf>
    <xf numFmtId="2" fontId="24" fillId="5" borderId="15" xfId="0" applyNumberFormat="1" applyFont="1" applyFill="1" applyBorder="1" applyAlignment="1">
      <alignment horizontal="right" vertical="center" wrapText="1" indent="3"/>
    </xf>
    <xf numFmtId="2" fontId="24" fillId="2" borderId="5" xfId="0" applyNumberFormat="1" applyFont="1" applyFill="1" applyBorder="1" applyAlignment="1">
      <alignment horizontal="right" vertical="center" wrapText="1" indent="3"/>
    </xf>
    <xf numFmtId="2" fontId="1" fillId="0" borderId="15" xfId="0" applyNumberFormat="1" applyFont="1" applyFill="1" applyBorder="1" applyAlignment="1">
      <alignment horizontal="center"/>
    </xf>
    <xf numFmtId="2" fontId="0" fillId="0" borderId="15" xfId="0" applyNumberFormat="1" applyFill="1" applyBorder="1" applyAlignment="1">
      <alignment horizontal="center" vertical="center"/>
    </xf>
    <xf numFmtId="2" fontId="31" fillId="4" borderId="8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1" fillId="4" borderId="2" xfId="0" applyFont="1" applyFill="1" applyBorder="1"/>
    <xf numFmtId="0" fontId="3" fillId="4" borderId="5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4" fillId="2" borderId="5" xfId="0" applyFont="1" applyFill="1" applyBorder="1" applyAlignment="1">
      <alignment horizontal="left" vertical="top" wrapText="1"/>
    </xf>
    <xf numFmtId="0" fontId="39" fillId="2" borderId="1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/>
    </xf>
    <xf numFmtId="0" fontId="0" fillId="4" borderId="1" xfId="0" applyFill="1" applyBorder="1"/>
    <xf numFmtId="166" fontId="1" fillId="0" borderId="4" xfId="0" applyNumberFormat="1" applyFont="1" applyFill="1" applyBorder="1"/>
    <xf numFmtId="166" fontId="3" fillId="4" borderId="1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/>
    <xf numFmtId="168" fontId="5" fillId="5" borderId="5" xfId="0" applyNumberFormat="1" applyFont="1" applyFill="1" applyBorder="1" applyAlignment="1">
      <alignment horizontal="right" vertical="top" indent="4"/>
    </xf>
    <xf numFmtId="168" fontId="5" fillId="5" borderId="15" xfId="0" applyNumberFormat="1" applyFont="1" applyFill="1" applyBorder="1" applyAlignment="1">
      <alignment horizontal="right" vertical="top" indent="4"/>
    </xf>
    <xf numFmtId="0" fontId="23" fillId="4" borderId="2" xfId="0" applyFont="1" applyFill="1" applyBorder="1" applyAlignment="1">
      <alignment horizontal="center" vertical="center"/>
    </xf>
    <xf numFmtId="0" fontId="2" fillId="0" borderId="0" xfId="0" applyFont="1"/>
    <xf numFmtId="0" fontId="2" fillId="5" borderId="4" xfId="0" applyFont="1" applyFill="1" applyBorder="1"/>
    <xf numFmtId="0" fontId="2" fillId="5" borderId="14" xfId="0" applyFont="1" applyFill="1" applyBorder="1"/>
    <xf numFmtId="0" fontId="2" fillId="5" borderId="7" xfId="0" applyFont="1" applyFill="1" applyBorder="1"/>
    <xf numFmtId="0" fontId="4" fillId="4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65" fontId="11" fillId="0" borderId="3" xfId="0" applyNumberFormat="1" applyFont="1" applyFill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0" fillId="0" borderId="0" xfId="0"/>
    <xf numFmtId="0" fontId="3" fillId="4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33" fillId="0" borderId="0" xfId="0" applyFont="1" applyBorder="1" applyAlignment="1">
      <alignment horizontal="left" vertical="center"/>
    </xf>
    <xf numFmtId="0" fontId="2" fillId="0" borderId="0" xfId="0" applyFont="1" applyFill="1"/>
    <xf numFmtId="0" fontId="4" fillId="4" borderId="2" xfId="0" applyFont="1" applyFill="1" applyBorder="1" applyAlignment="1">
      <alignment horizontal="center"/>
    </xf>
    <xf numFmtId="0" fontId="37" fillId="4" borderId="2" xfId="0" applyFont="1" applyFill="1" applyBorder="1" applyAlignment="1">
      <alignment horizontal="center"/>
    </xf>
    <xf numFmtId="0" fontId="11" fillId="4" borderId="0" xfId="0" applyFont="1" applyFill="1" applyBorder="1"/>
    <xf numFmtId="0" fontId="4" fillId="4" borderId="0" xfId="0" applyFont="1" applyFill="1"/>
    <xf numFmtId="2" fontId="27" fillId="0" borderId="2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2" fontId="27" fillId="0" borderId="0" xfId="0" applyNumberFormat="1" applyFont="1" applyAlignment="1">
      <alignment horizontal="center"/>
    </xf>
    <xf numFmtId="2" fontId="27" fillId="2" borderId="5" xfId="0" applyNumberFormat="1" applyFont="1" applyFill="1" applyBorder="1" applyAlignment="1">
      <alignment horizontal="center"/>
    </xf>
    <xf numFmtId="2" fontId="27" fillId="5" borderId="5" xfId="0" applyNumberFormat="1" applyFont="1" applyFill="1" applyBorder="1" applyAlignment="1">
      <alignment horizontal="center"/>
    </xf>
    <xf numFmtId="2" fontId="27" fillId="2" borderId="15" xfId="0" applyNumberFormat="1" applyFont="1" applyFill="1" applyBorder="1" applyAlignment="1">
      <alignment horizontal="center"/>
    </xf>
    <xf numFmtId="2" fontId="27" fillId="5" borderId="15" xfId="0" applyNumberFormat="1" applyFont="1" applyFill="1" applyBorder="1" applyAlignment="1">
      <alignment horizontal="center"/>
    </xf>
    <xf numFmtId="2" fontId="27" fillId="2" borderId="8" xfId="0" applyNumberFormat="1" applyFont="1" applyFill="1" applyBorder="1" applyAlignment="1">
      <alignment horizontal="center"/>
    </xf>
    <xf numFmtId="2" fontId="36" fillId="4" borderId="2" xfId="0" applyNumberFormat="1" applyFont="1" applyFill="1" applyBorder="1" applyAlignment="1">
      <alignment horizontal="center"/>
    </xf>
    <xf numFmtId="0" fontId="38" fillId="5" borderId="0" xfId="0" applyFont="1" applyFill="1" applyAlignment="1">
      <alignment horizontal="left"/>
    </xf>
    <xf numFmtId="2" fontId="24" fillId="0" borderId="0" xfId="0" applyNumberFormat="1" applyFont="1" applyFill="1" applyAlignment="1">
      <alignment horizontal="right" vertical="center" indent="3"/>
    </xf>
    <xf numFmtId="2" fontId="11" fillId="0" borderId="0" xfId="0" applyNumberFormat="1" applyFont="1" applyBorder="1" applyAlignment="1">
      <alignment horizontal="center" vertical="center"/>
    </xf>
    <xf numFmtId="2" fontId="27" fillId="0" borderId="0" xfId="0" applyNumberFormat="1" applyFont="1" applyFill="1" applyAlignment="1">
      <alignment horizontal="center"/>
    </xf>
    <xf numFmtId="0" fontId="15" fillId="4" borderId="1" xfId="0" applyFont="1" applyFill="1" applyBorder="1"/>
    <xf numFmtId="2" fontId="25" fillId="4" borderId="2" xfId="0" applyNumberFormat="1" applyFont="1" applyFill="1" applyBorder="1" applyAlignment="1">
      <alignment horizontal="right" vertical="center" indent="1"/>
    </xf>
    <xf numFmtId="0" fontId="11" fillId="4" borderId="3" xfId="0" applyFont="1" applyFill="1" applyBorder="1"/>
    <xf numFmtId="0" fontId="11" fillId="4" borderId="1" xfId="0" applyFont="1" applyFill="1" applyBorder="1"/>
    <xf numFmtId="0" fontId="0" fillId="4" borderId="0" xfId="0" applyFill="1" applyBorder="1"/>
    <xf numFmtId="2" fontId="24" fillId="2" borderId="6" xfId="0" applyNumberFormat="1" applyFont="1" applyFill="1" applyBorder="1" applyAlignment="1">
      <alignment horizontal="right" vertical="center" indent="1"/>
    </xf>
    <xf numFmtId="2" fontId="24" fillId="2" borderId="13" xfId="0" applyNumberFormat="1" applyFont="1" applyFill="1" applyBorder="1" applyAlignment="1">
      <alignment horizontal="right" vertical="center" indent="1"/>
    </xf>
    <xf numFmtId="2" fontId="24" fillId="5" borderId="15" xfId="0" applyNumberFormat="1" applyFont="1" applyFill="1" applyBorder="1" applyAlignment="1">
      <alignment horizontal="right" vertical="center" indent="1"/>
    </xf>
    <xf numFmtId="2" fontId="24" fillId="5" borderId="8" xfId="0" applyNumberFormat="1" applyFont="1" applyFill="1" applyBorder="1" applyAlignment="1">
      <alignment horizontal="right" vertical="center" indent="1"/>
    </xf>
    <xf numFmtId="165" fontId="0" fillId="0" borderId="0" xfId="0" applyNumberFormat="1"/>
    <xf numFmtId="1" fontId="24" fillId="0" borderId="2" xfId="0" applyNumberFormat="1" applyFont="1" applyFill="1" applyBorder="1" applyAlignment="1">
      <alignment horizontal="right" vertical="center" indent="10"/>
    </xf>
    <xf numFmtId="1" fontId="25" fillId="4" borderId="2" xfId="0" applyNumberFormat="1" applyFont="1" applyFill="1" applyBorder="1" applyAlignment="1">
      <alignment horizontal="right" vertical="center" indent="10"/>
    </xf>
    <xf numFmtId="1" fontId="24" fillId="2" borderId="5" xfId="0" applyNumberFormat="1" applyFont="1" applyFill="1" applyBorder="1" applyAlignment="1">
      <alignment horizontal="right" vertical="center" indent="10"/>
    </xf>
    <xf numFmtId="2" fontId="24" fillId="2" borderId="10" xfId="0" applyNumberFormat="1" applyFont="1" applyFill="1" applyBorder="1" applyAlignment="1">
      <alignment horizontal="right" vertical="center" indent="9"/>
    </xf>
    <xf numFmtId="1" fontId="24" fillId="2" borderId="15" xfId="0" applyNumberFormat="1" applyFont="1" applyFill="1" applyBorder="1" applyAlignment="1">
      <alignment horizontal="right" vertical="center" indent="10"/>
    </xf>
    <xf numFmtId="2" fontId="24" fillId="2" borderId="12" xfId="0" applyNumberFormat="1" applyFont="1" applyFill="1" applyBorder="1" applyAlignment="1">
      <alignment horizontal="right" vertical="center" indent="9"/>
    </xf>
    <xf numFmtId="1" fontId="24" fillId="2" borderId="8" xfId="0" applyNumberFormat="1" applyFont="1" applyFill="1" applyBorder="1" applyAlignment="1">
      <alignment horizontal="right" vertical="center" indent="10"/>
    </xf>
    <xf numFmtId="2" fontId="24" fillId="2" borderId="11" xfId="0" applyNumberFormat="1" applyFont="1" applyFill="1" applyBorder="1" applyAlignment="1">
      <alignment horizontal="right" vertical="center" indent="9"/>
    </xf>
    <xf numFmtId="2" fontId="24" fillId="2" borderId="9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165" fontId="42" fillId="0" borderId="3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wrapText="1"/>
    </xf>
    <xf numFmtId="0" fontId="3" fillId="6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0" fillId="0" borderId="0" xfId="0"/>
    <xf numFmtId="2" fontId="36" fillId="4" borderId="2" xfId="0" applyNumberFormat="1" applyFont="1" applyFill="1" applyBorder="1" applyAlignment="1">
      <alignment horizontal="center" vertical="center"/>
    </xf>
    <xf numFmtId="2" fontId="27" fillId="0" borderId="3" xfId="0" applyNumberFormat="1" applyFont="1" applyBorder="1" applyAlignment="1">
      <alignment horizontal="center" vertical="center"/>
    </xf>
    <xf numFmtId="2" fontId="27" fillId="0" borderId="3" xfId="0" applyNumberFormat="1" applyFont="1" applyFill="1" applyBorder="1" applyAlignment="1">
      <alignment horizontal="center"/>
    </xf>
    <xf numFmtId="2" fontId="11" fillId="0" borderId="3" xfId="0" applyNumberFormat="1" applyFont="1" applyBorder="1" applyAlignment="1">
      <alignment horizontal="center" vertical="center"/>
    </xf>
    <xf numFmtId="2" fontId="27" fillId="0" borderId="3" xfId="0" applyNumberFormat="1" applyFont="1" applyBorder="1" applyAlignment="1">
      <alignment horizontal="center"/>
    </xf>
    <xf numFmtId="2" fontId="27" fillId="0" borderId="3" xfId="0" applyNumberFormat="1" applyFont="1" applyFill="1" applyBorder="1" applyAlignment="1">
      <alignment horizontal="center" vertical="center"/>
    </xf>
    <xf numFmtId="165" fontId="0" fillId="0" borderId="3" xfId="0" applyNumberFormat="1" applyBorder="1"/>
    <xf numFmtId="0" fontId="3" fillId="4" borderId="2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33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 wrapText="1"/>
    </xf>
    <xf numFmtId="4" fontId="24" fillId="2" borderId="5" xfId="0" applyNumberFormat="1" applyFont="1" applyFill="1" applyBorder="1" applyAlignment="1">
      <alignment horizontal="center" vertical="center"/>
    </xf>
    <xf numFmtId="4" fontId="24" fillId="5" borderId="6" xfId="0" applyNumberFormat="1" applyFont="1" applyFill="1" applyBorder="1" applyAlignment="1">
      <alignment horizontal="right" vertical="center" indent="4"/>
    </xf>
    <xf numFmtId="4" fontId="24" fillId="2" borderId="8" xfId="0" applyNumberFormat="1" applyFont="1" applyFill="1" applyBorder="1" applyAlignment="1">
      <alignment horizontal="center"/>
    </xf>
    <xf numFmtId="4" fontId="24" fillId="2" borderId="8" xfId="0" applyNumberFormat="1" applyFont="1" applyFill="1" applyBorder="1" applyAlignment="1">
      <alignment horizontal="center" vertical="center"/>
    </xf>
    <xf numFmtId="4" fontId="24" fillId="5" borderId="9" xfId="0" applyNumberFormat="1" applyFont="1" applyFill="1" applyBorder="1" applyAlignment="1">
      <alignment horizontal="right" vertical="center" indent="4"/>
    </xf>
    <xf numFmtId="4" fontId="24" fillId="0" borderId="2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right" vertical="center" indent="4"/>
    </xf>
    <xf numFmtId="4" fontId="25" fillId="4" borderId="2" xfId="0" applyNumberFormat="1" applyFont="1" applyFill="1" applyBorder="1" applyAlignment="1">
      <alignment horizontal="center" vertical="center"/>
    </xf>
    <xf numFmtId="4" fontId="25" fillId="4" borderId="3" xfId="0" applyNumberFormat="1" applyFont="1" applyFill="1" applyBorder="1" applyAlignment="1">
      <alignment horizontal="right" vertical="center" indent="4"/>
    </xf>
    <xf numFmtId="0" fontId="21" fillId="0" borderId="0" xfId="0" applyFont="1" applyAlignment="1"/>
    <xf numFmtId="4" fontId="24" fillId="2" borderId="5" xfId="0" applyNumberFormat="1" applyFont="1" applyFill="1" applyBorder="1" applyAlignment="1">
      <alignment horizontal="right" vertical="center" indent="1"/>
    </xf>
    <xf numFmtId="4" fontId="24" fillId="2" borderId="4" xfId="0" applyNumberFormat="1" applyFont="1" applyFill="1" applyBorder="1" applyAlignment="1">
      <alignment horizontal="center" vertical="center"/>
    </xf>
    <xf numFmtId="4" fontId="24" fillId="2" borderId="6" xfId="0" applyNumberFormat="1" applyFont="1" applyFill="1" applyBorder="1" applyAlignment="1">
      <alignment horizontal="center" vertical="center"/>
    </xf>
    <xf numFmtId="4" fontId="24" fillId="5" borderId="6" xfId="0" applyNumberFormat="1" applyFont="1" applyFill="1" applyBorder="1" applyAlignment="1">
      <alignment horizontal="right" vertical="center" indent="1"/>
    </xf>
    <xf numFmtId="4" fontId="24" fillId="2" borderId="7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horizontal="center" vertical="center"/>
    </xf>
    <xf numFmtId="4" fontId="24" fillId="5" borderId="9" xfId="0" applyNumberFormat="1" applyFont="1" applyFill="1" applyBorder="1" applyAlignment="1">
      <alignment horizontal="right" vertical="center" indent="1"/>
    </xf>
    <xf numFmtId="4" fontId="24" fillId="0" borderId="1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center" vertical="center"/>
    </xf>
    <xf numFmtId="4" fontId="25" fillId="4" borderId="2" xfId="0" applyNumberFormat="1" applyFont="1" applyFill="1" applyBorder="1" applyAlignment="1">
      <alignment horizontal="right" vertical="center" indent="1"/>
    </xf>
    <xf numFmtId="4" fontId="25" fillId="4" borderId="1" xfId="0" applyNumberFormat="1" applyFont="1" applyFill="1" applyBorder="1" applyAlignment="1">
      <alignment horizontal="center" vertical="center"/>
    </xf>
    <xf numFmtId="4" fontId="25" fillId="4" borderId="3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4" fontId="28" fillId="0" borderId="3" xfId="0" applyNumberFormat="1" applyFont="1" applyFill="1" applyBorder="1" applyAlignment="1">
      <alignment horizontal="center" vertical="center"/>
    </xf>
    <xf numFmtId="4" fontId="30" fillId="0" borderId="2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center" vertical="center"/>
    </xf>
    <xf numFmtId="4" fontId="30" fillId="0" borderId="3" xfId="0" applyNumberFormat="1" applyFont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4" fontId="30" fillId="0" borderId="3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right" vertical="center" indent="1"/>
    </xf>
    <xf numFmtId="4" fontId="28" fillId="0" borderId="0" xfId="0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horizontal="center" vertical="center"/>
    </xf>
    <xf numFmtId="4" fontId="24" fillId="2" borderId="15" xfId="0" applyNumberFormat="1" applyFont="1" applyFill="1" applyBorder="1" applyAlignment="1">
      <alignment horizontal="center" vertical="center"/>
    </xf>
    <xf numFmtId="4" fontId="24" fillId="2" borderId="15" xfId="0" applyNumberFormat="1" applyFont="1" applyFill="1" applyBorder="1" applyAlignment="1">
      <alignment horizontal="right" vertical="center" indent="1"/>
    </xf>
    <xf numFmtId="4" fontId="24" fillId="2" borderId="14" xfId="0" applyNumberFormat="1" applyFont="1" applyFill="1" applyBorder="1" applyAlignment="1">
      <alignment horizontal="center" vertical="center"/>
    </xf>
    <xf numFmtId="4" fontId="24" fillId="2" borderId="13" xfId="0" applyNumberFormat="1" applyFont="1" applyFill="1" applyBorder="1" applyAlignment="1">
      <alignment horizontal="center" vertical="center"/>
    </xf>
    <xf numFmtId="4" fontId="24" fillId="5" borderId="13" xfId="0" applyNumberFormat="1" applyFont="1" applyFill="1" applyBorder="1" applyAlignment="1">
      <alignment horizontal="right" vertical="center" indent="1"/>
    </xf>
    <xf numFmtId="4" fontId="24" fillId="0" borderId="0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0" fontId="46" fillId="7" borderId="0" xfId="0" applyFont="1" applyFill="1" applyAlignment="1">
      <alignment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center"/>
    </xf>
    <xf numFmtId="4" fontId="24" fillId="2" borderId="3" xfId="0" applyNumberFormat="1" applyFont="1" applyFill="1" applyBorder="1" applyAlignment="1">
      <alignment horizontal="center" vertical="center"/>
    </xf>
    <xf numFmtId="4" fontId="24" fillId="5" borderId="3" xfId="0" applyNumberFormat="1" applyFont="1" applyFill="1" applyBorder="1" applyAlignment="1">
      <alignment horizontal="right" vertical="center" indent="1"/>
    </xf>
    <xf numFmtId="4" fontId="24" fillId="2" borderId="4" xfId="0" applyNumberFormat="1" applyFont="1" applyFill="1" applyBorder="1" applyAlignment="1">
      <alignment horizontal="right" vertical="center" indent="1"/>
    </xf>
    <xf numFmtId="4" fontId="24" fillId="2" borderId="1" xfId="0" applyNumberFormat="1" applyFont="1" applyFill="1" applyBorder="1" applyAlignment="1">
      <alignment horizontal="right" vertical="center" indent="1"/>
    </xf>
    <xf numFmtId="4" fontId="24" fillId="0" borderId="1" xfId="0" applyNumberFormat="1" applyFont="1" applyFill="1" applyBorder="1" applyAlignment="1">
      <alignment horizontal="right" vertical="center" indent="1"/>
    </xf>
    <xf numFmtId="4" fontId="25" fillId="4" borderId="1" xfId="0" applyNumberFormat="1" applyFont="1" applyFill="1" applyBorder="1" applyAlignment="1">
      <alignment horizontal="right" vertical="center" indent="1"/>
    </xf>
    <xf numFmtId="4" fontId="28" fillId="0" borderId="3" xfId="0" applyNumberFormat="1" applyFont="1" applyFill="1" applyBorder="1" applyAlignment="1">
      <alignment horizontal="right" vertical="center" indent="1"/>
    </xf>
    <xf numFmtId="4" fontId="40" fillId="0" borderId="3" xfId="0" applyNumberFormat="1" applyFont="1" applyBorder="1" applyAlignment="1">
      <alignment horizontal="right" vertical="center" indent="1"/>
    </xf>
    <xf numFmtId="4" fontId="30" fillId="0" borderId="3" xfId="0" applyNumberFormat="1" applyFont="1" applyFill="1" applyBorder="1" applyAlignment="1">
      <alignment horizontal="right" vertical="center" indent="1"/>
    </xf>
    <xf numFmtId="4" fontId="28" fillId="0" borderId="1" xfId="0" applyNumberFormat="1" applyFont="1" applyFill="1" applyBorder="1" applyAlignment="1">
      <alignment horizontal="right" vertical="center" indent="1"/>
    </xf>
    <xf numFmtId="4" fontId="25" fillId="0" borderId="3" xfId="0" applyNumberFormat="1" applyFont="1" applyBorder="1" applyAlignment="1">
      <alignment horizontal="right" vertical="center" indent="1"/>
    </xf>
    <xf numFmtId="4" fontId="24" fillId="5" borderId="6" xfId="0" applyNumberFormat="1" applyFont="1" applyFill="1" applyBorder="1" applyAlignment="1">
      <alignment horizontal="right" vertical="center" indent="5"/>
    </xf>
    <xf numFmtId="4" fontId="24" fillId="5" borderId="9" xfId="0" applyNumberFormat="1" applyFont="1" applyFill="1" applyBorder="1" applyAlignment="1">
      <alignment horizontal="right" vertical="center" indent="5"/>
    </xf>
    <xf numFmtId="4" fontId="24" fillId="0" borderId="3" xfId="0" applyNumberFormat="1" applyFont="1" applyFill="1" applyBorder="1" applyAlignment="1">
      <alignment horizontal="right" vertical="center" indent="5"/>
    </xf>
    <xf numFmtId="4" fontId="25" fillId="4" borderId="2" xfId="0" applyNumberFormat="1" applyFont="1" applyFill="1" applyBorder="1" applyAlignment="1">
      <alignment horizontal="right" vertical="center" indent="5"/>
    </xf>
    <xf numFmtId="4" fontId="25" fillId="0" borderId="2" xfId="0" applyNumberFormat="1" applyFont="1" applyFill="1" applyBorder="1" applyAlignment="1">
      <alignment horizontal="center" vertical="center"/>
    </xf>
    <xf numFmtId="4" fontId="25" fillId="0" borderId="3" xfId="0" applyNumberFormat="1" applyFont="1" applyFill="1" applyBorder="1" applyAlignment="1">
      <alignment horizontal="right" vertical="center" indent="5"/>
    </xf>
    <xf numFmtId="4" fontId="24" fillId="5" borderId="13" xfId="0" applyNumberFormat="1" applyFont="1" applyFill="1" applyBorder="1" applyAlignment="1">
      <alignment horizontal="right" vertical="center" indent="5"/>
    </xf>
    <xf numFmtId="4" fontId="24" fillId="2" borderId="5" xfId="0" applyNumberFormat="1" applyFont="1" applyFill="1" applyBorder="1" applyAlignment="1">
      <alignment horizontal="right" vertical="center" indent="4"/>
    </xf>
    <xf numFmtId="4" fontId="24" fillId="2" borderId="8" xfId="0" applyNumberFormat="1" applyFont="1" applyFill="1" applyBorder="1" applyAlignment="1">
      <alignment horizontal="right" vertical="center" indent="4"/>
    </xf>
    <xf numFmtId="4" fontId="24" fillId="0" borderId="2" xfId="0" applyNumberFormat="1" applyFont="1" applyFill="1" applyBorder="1" applyAlignment="1">
      <alignment horizontal="right" vertical="center" indent="4"/>
    </xf>
    <xf numFmtId="4" fontId="25" fillId="4" borderId="2" xfId="0" applyNumberFormat="1" applyFont="1" applyFill="1" applyBorder="1" applyAlignment="1">
      <alignment horizontal="right" vertical="center" indent="4"/>
    </xf>
    <xf numFmtId="4" fontId="25" fillId="0" borderId="2" xfId="0" applyNumberFormat="1" applyFont="1" applyFill="1" applyBorder="1" applyAlignment="1">
      <alignment horizontal="right" vertical="center" indent="4"/>
    </xf>
    <xf numFmtId="4" fontId="24" fillId="2" borderId="15" xfId="0" applyNumberFormat="1" applyFont="1" applyFill="1" applyBorder="1" applyAlignment="1">
      <alignment horizontal="right" vertical="center" indent="4"/>
    </xf>
    <xf numFmtId="4" fontId="24" fillId="2" borderId="2" xfId="0" applyNumberFormat="1" applyFont="1" applyFill="1" applyBorder="1" applyAlignment="1">
      <alignment horizontal="right" vertical="center" indent="4"/>
    </xf>
    <xf numFmtId="4" fontId="24" fillId="5" borderId="3" xfId="0" applyNumberFormat="1" applyFont="1" applyFill="1" applyBorder="1" applyAlignment="1">
      <alignment horizontal="right" vertical="center" indent="5"/>
    </xf>
    <xf numFmtId="0" fontId="46" fillId="7" borderId="0" xfId="0" applyFont="1" applyFill="1" applyBorder="1" applyAlignment="1">
      <alignment vertical="center"/>
    </xf>
    <xf numFmtId="4" fontId="24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 indent="3"/>
    </xf>
    <xf numFmtId="4" fontId="5" fillId="2" borderId="5" xfId="0" applyNumberFormat="1" applyFont="1" applyFill="1" applyBorder="1" applyAlignment="1">
      <alignment horizontal="right" vertical="center" indent="3"/>
    </xf>
    <xf numFmtId="4" fontId="5" fillId="5" borderId="5" xfId="0" applyNumberFormat="1" applyFont="1" applyFill="1" applyBorder="1" applyAlignment="1">
      <alignment horizontal="right" vertical="center" wrapText="1" indent="3"/>
    </xf>
    <xf numFmtId="4" fontId="5" fillId="2" borderId="15" xfId="0" applyNumberFormat="1" applyFont="1" applyFill="1" applyBorder="1" applyAlignment="1">
      <alignment horizontal="right" vertical="center" indent="3"/>
    </xf>
    <xf numFmtId="4" fontId="5" fillId="2" borderId="15" xfId="0" applyNumberFormat="1" applyFont="1" applyFill="1" applyBorder="1" applyAlignment="1">
      <alignment horizontal="center" vertical="center" wrapText="1"/>
    </xf>
    <xf numFmtId="4" fontId="27" fillId="2" borderId="2" xfId="0" applyNumberFormat="1" applyFont="1" applyFill="1" applyBorder="1" applyAlignment="1">
      <alignment horizontal="right" indent="3"/>
    </xf>
    <xf numFmtId="4" fontId="43" fillId="0" borderId="2" xfId="0" applyNumberFormat="1" applyFont="1" applyFill="1" applyBorder="1" applyAlignment="1">
      <alignment horizontal="right" vertical="center" indent="3"/>
    </xf>
    <xf numFmtId="4" fontId="31" fillId="4" borderId="5" xfId="0" applyNumberFormat="1" applyFont="1" applyFill="1" applyBorder="1" applyAlignment="1">
      <alignment horizontal="right" vertical="center" indent="3"/>
    </xf>
    <xf numFmtId="4" fontId="27" fillId="2" borderId="5" xfId="0" applyNumberFormat="1" applyFont="1" applyFill="1" applyBorder="1" applyAlignment="1">
      <alignment horizontal="center"/>
    </xf>
    <xf numFmtId="4" fontId="27" fillId="2" borderId="15" xfId="0" applyNumberFormat="1" applyFont="1" applyFill="1" applyBorder="1" applyAlignment="1">
      <alignment horizontal="center"/>
    </xf>
    <xf numFmtId="4" fontId="27" fillId="5" borderId="5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4" fontId="36" fillId="4" borderId="2" xfId="0" applyNumberFormat="1" applyFont="1" applyFill="1" applyBorder="1" applyAlignment="1">
      <alignment horizontal="center"/>
    </xf>
    <xf numFmtId="0" fontId="46" fillId="7" borderId="1" xfId="0" applyFont="1" applyFill="1" applyBorder="1" applyAlignment="1">
      <alignment vertical="center"/>
    </xf>
    <xf numFmtId="0" fontId="46" fillId="7" borderId="0" xfId="0" applyFont="1" applyFill="1" applyBorder="1" applyAlignment="1">
      <alignment horizontal="left" vertical="center" wrapText="1"/>
    </xf>
    <xf numFmtId="4" fontId="26" fillId="0" borderId="2" xfId="0" applyNumberFormat="1" applyFont="1" applyFill="1" applyBorder="1" applyAlignment="1">
      <alignment horizontal="center" vertical="center"/>
    </xf>
    <xf numFmtId="4" fontId="36" fillId="4" borderId="2" xfId="0" applyNumberFormat="1" applyFont="1" applyFill="1" applyBorder="1" applyAlignment="1">
      <alignment horizontal="center" vertical="center"/>
    </xf>
    <xf numFmtId="4" fontId="26" fillId="0" borderId="3" xfId="0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 wrapText="1"/>
    </xf>
    <xf numFmtId="4" fontId="27" fillId="2" borderId="8" xfId="0" applyNumberFormat="1" applyFont="1" applyFill="1" applyBorder="1" applyAlignment="1">
      <alignment horizontal="center"/>
    </xf>
    <xf numFmtId="4" fontId="27" fillId="2" borderId="2" xfId="0" applyNumberFormat="1" applyFont="1" applyFill="1" applyBorder="1" applyAlignment="1">
      <alignment horizontal="center"/>
    </xf>
    <xf numFmtId="4" fontId="27" fillId="0" borderId="2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42" fillId="0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4" fontId="24" fillId="0" borderId="5" xfId="0" applyNumberFormat="1" applyFont="1" applyFill="1" applyBorder="1" applyAlignment="1">
      <alignment horizontal="right" vertical="center" indent="4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33" fillId="0" borderId="0" xfId="0" applyFont="1" applyBorder="1" applyAlignment="1">
      <alignment vertical="center"/>
    </xf>
    <xf numFmtId="4" fontId="5" fillId="2" borderId="5" xfId="0" applyNumberFormat="1" applyFont="1" applyFill="1" applyBorder="1" applyAlignment="1">
      <alignment horizontal="center" vertical="center"/>
    </xf>
    <xf numFmtId="4" fontId="31" fillId="4" borderId="5" xfId="0" applyNumberFormat="1" applyFont="1" applyFill="1" applyBorder="1" applyAlignment="1">
      <alignment horizontal="center" vertical="center"/>
    </xf>
    <xf numFmtId="4" fontId="5" fillId="5" borderId="15" xfId="0" applyNumberFormat="1" applyFont="1" applyFill="1" applyBorder="1" applyAlignment="1">
      <alignment horizontal="center" vertical="center"/>
    </xf>
    <xf numFmtId="2" fontId="47" fillId="2" borderId="15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/>
    <xf numFmtId="0" fontId="3" fillId="4" borderId="2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33" fillId="0" borderId="0" xfId="0" applyFont="1" applyBorder="1" applyAlignment="1">
      <alignment vertical="center"/>
    </xf>
    <xf numFmtId="2" fontId="24" fillId="2" borderId="9" xfId="0" applyNumberFormat="1" applyFont="1" applyFill="1" applyBorder="1" applyAlignment="1">
      <alignment horizontal="right" vertical="center" indent="1"/>
    </xf>
    <xf numFmtId="0" fontId="0" fillId="0" borderId="0" xfId="0" applyFill="1" applyAlignment="1">
      <alignment horizontal="center"/>
    </xf>
    <xf numFmtId="4" fontId="24" fillId="5" borderId="15" xfId="0" applyNumberFormat="1" applyFont="1" applyFill="1" applyBorder="1" applyAlignment="1">
      <alignment horizontal="right" vertical="center" indent="1"/>
    </xf>
    <xf numFmtId="4" fontId="0" fillId="0" borderId="0" xfId="0" applyNumberFormat="1"/>
    <xf numFmtId="4" fontId="24" fillId="5" borderId="8" xfId="0" applyNumberFormat="1" applyFont="1" applyFill="1" applyBorder="1" applyAlignment="1">
      <alignment horizontal="right" vertical="center" indent="1"/>
    </xf>
    <xf numFmtId="4" fontId="24" fillId="0" borderId="2" xfId="0" applyNumberFormat="1" applyFont="1" applyFill="1" applyBorder="1" applyAlignment="1">
      <alignment horizontal="right" vertical="center" indent="1"/>
    </xf>
    <xf numFmtId="4" fontId="24" fillId="5" borderId="15" xfId="0" applyNumberFormat="1" applyFont="1" applyFill="1" applyBorder="1" applyAlignment="1">
      <alignment horizontal="center" vertical="center"/>
    </xf>
    <xf numFmtId="4" fontId="24" fillId="5" borderId="5" xfId="0" applyNumberFormat="1" applyFont="1" applyFill="1" applyBorder="1" applyAlignment="1">
      <alignment horizontal="right" vertical="center" indent="1"/>
    </xf>
    <xf numFmtId="4" fontId="27" fillId="5" borderId="6" xfId="0" applyNumberFormat="1" applyFont="1" applyFill="1" applyBorder="1" applyAlignment="1">
      <alignment horizontal="right" indent="1"/>
    </xf>
    <xf numFmtId="4" fontId="27" fillId="5" borderId="13" xfId="0" applyNumberFormat="1" applyFont="1" applyFill="1" applyBorder="1" applyAlignment="1">
      <alignment horizontal="right" indent="1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46" fillId="7" borderId="0" xfId="0" applyFont="1" applyFill="1" applyAlignment="1">
      <alignment horizontal="left" vertical="center"/>
    </xf>
    <xf numFmtId="4" fontId="5" fillId="5" borderId="5" xfId="0" applyNumberFormat="1" applyFont="1" applyFill="1" applyBorder="1" applyAlignment="1">
      <alignment horizontal="center" vertical="top" wrapText="1"/>
    </xf>
    <xf numFmtId="4" fontId="5" fillId="5" borderId="15" xfId="0" applyNumberFormat="1" applyFont="1" applyFill="1" applyBorder="1" applyAlignment="1">
      <alignment horizontal="center" vertical="top" wrapText="1"/>
    </xf>
    <xf numFmtId="167" fontId="3" fillId="4" borderId="2" xfId="0" applyNumberFormat="1" applyFont="1" applyFill="1" applyBorder="1" applyAlignment="1">
      <alignment horizontal="center" vertical="center" wrapText="1"/>
    </xf>
    <xf numFmtId="167" fontId="3" fillId="4" borderId="5" xfId="0" applyNumberFormat="1" applyFont="1" applyFill="1" applyBorder="1" applyAlignment="1">
      <alignment horizontal="center" wrapText="1"/>
    </xf>
    <xf numFmtId="167" fontId="3" fillId="4" borderId="2" xfId="0" applyNumberFormat="1" applyFont="1" applyFill="1" applyBorder="1" applyAlignment="1">
      <alignment horizontal="center" wrapText="1"/>
    </xf>
    <xf numFmtId="0" fontId="6" fillId="5" borderId="4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left"/>
    </xf>
    <xf numFmtId="0" fontId="6" fillId="0" borderId="4" xfId="0" applyFont="1" applyFill="1" applyBorder="1"/>
    <xf numFmtId="4" fontId="24" fillId="0" borderId="5" xfId="0" applyNumberFormat="1" applyFont="1" applyFill="1" applyBorder="1" applyAlignment="1">
      <alignment horizontal="center"/>
    </xf>
    <xf numFmtId="4" fontId="24" fillId="0" borderId="6" xfId="0" applyNumberFormat="1" applyFont="1" applyFill="1" applyBorder="1" applyAlignment="1">
      <alignment horizontal="center"/>
    </xf>
    <xf numFmtId="168" fontId="5" fillId="2" borderId="5" xfId="0" applyNumberFormat="1" applyFont="1" applyFill="1" applyBorder="1" applyAlignment="1">
      <alignment horizontal="center" vertical="center"/>
    </xf>
    <xf numFmtId="168" fontId="5" fillId="5" borderId="6" xfId="0" applyNumberFormat="1" applyFont="1" applyFill="1" applyBorder="1" applyAlignment="1">
      <alignment horizontal="center" vertical="center"/>
    </xf>
    <xf numFmtId="168" fontId="5" fillId="2" borderId="15" xfId="0" applyNumberFormat="1" applyFont="1" applyFill="1" applyBorder="1" applyAlignment="1">
      <alignment horizontal="center" vertical="center"/>
    </xf>
    <xf numFmtId="168" fontId="5" fillId="5" borderId="13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68" fontId="31" fillId="4" borderId="8" xfId="0" applyNumberFormat="1" applyFont="1" applyFill="1" applyBorder="1" applyAlignment="1">
      <alignment horizontal="center" vertical="center"/>
    </xf>
    <xf numFmtId="168" fontId="31" fillId="4" borderId="9" xfId="0" applyNumberFormat="1" applyFont="1" applyFill="1" applyBorder="1" applyAlignment="1">
      <alignment horizontal="center" vertical="center"/>
    </xf>
    <xf numFmtId="2" fontId="25" fillId="4" borderId="2" xfId="0" applyNumberFormat="1" applyFont="1" applyFill="1" applyBorder="1" applyAlignment="1">
      <alignment horizontal="right" vertical="center" indent="3"/>
    </xf>
    <xf numFmtId="2" fontId="31" fillId="4" borderId="2" xfId="0" applyNumberFormat="1" applyFont="1" applyFill="1" applyBorder="1" applyAlignment="1">
      <alignment horizontal="right" vertical="center" wrapText="1" indent="3"/>
    </xf>
    <xf numFmtId="0" fontId="3" fillId="4" borderId="5" xfId="0" applyFont="1" applyFill="1" applyBorder="1" applyAlignment="1">
      <alignment horizontal="center" vertical="center" wrapText="1"/>
    </xf>
    <xf numFmtId="2" fontId="31" fillId="4" borderId="8" xfId="0" applyNumberFormat="1" applyFont="1" applyFill="1" applyBorder="1" applyAlignment="1">
      <alignment horizontal="center" vertical="center" wrapText="1"/>
    </xf>
    <xf numFmtId="4" fontId="25" fillId="4" borderId="5" xfId="0" applyNumberFormat="1" applyFont="1" applyFill="1" applyBorder="1" applyAlignment="1">
      <alignment horizontal="right" vertical="center" indent="3"/>
    </xf>
    <xf numFmtId="4" fontId="27" fillId="2" borderId="6" xfId="0" applyNumberFormat="1" applyFont="1" applyFill="1" applyBorder="1" applyAlignment="1">
      <alignment horizontal="center"/>
    </xf>
    <xf numFmtId="4" fontId="27" fillId="2" borderId="13" xfId="0" applyNumberFormat="1" applyFont="1" applyFill="1" applyBorder="1" applyAlignment="1">
      <alignment horizontal="center"/>
    </xf>
    <xf numFmtId="4" fontId="25" fillId="4" borderId="3" xfId="0" applyNumberFormat="1" applyFont="1" applyFill="1" applyBorder="1" applyAlignment="1">
      <alignment horizontal="right" vertical="center" indent="1"/>
    </xf>
    <xf numFmtId="4" fontId="24" fillId="5" borderId="5" xfId="0" applyNumberFormat="1" applyFont="1" applyFill="1" applyBorder="1" applyAlignment="1">
      <alignment horizontal="center" vertical="center"/>
    </xf>
    <xf numFmtId="0" fontId="4" fillId="4" borderId="2" xfId="0" applyFont="1" applyFill="1" applyBorder="1"/>
    <xf numFmtId="4" fontId="27" fillId="5" borderId="15" xfId="0" applyNumberFormat="1" applyFont="1" applyFill="1" applyBorder="1" applyAlignment="1">
      <alignment horizontal="center"/>
    </xf>
    <xf numFmtId="4" fontId="27" fillId="5" borderId="5" xfId="0" applyNumberFormat="1" applyFont="1" applyFill="1" applyBorder="1" applyAlignment="1">
      <alignment horizontal="right" indent="2"/>
    </xf>
    <xf numFmtId="4" fontId="27" fillId="0" borderId="2" xfId="0" applyNumberFormat="1" applyFont="1" applyFill="1" applyBorder="1" applyAlignment="1">
      <alignment horizontal="right" vertical="center" indent="2"/>
    </xf>
    <xf numFmtId="4" fontId="27" fillId="0" borderId="3" xfId="0" applyNumberFormat="1" applyFont="1" applyFill="1" applyBorder="1" applyAlignment="1">
      <alignment horizontal="right" vertical="center" indent="2"/>
    </xf>
    <xf numFmtId="4" fontId="36" fillId="4" borderId="2" xfId="0" applyNumberFormat="1" applyFont="1" applyFill="1" applyBorder="1" applyAlignment="1">
      <alignment horizontal="right" indent="2"/>
    </xf>
    <xf numFmtId="4" fontId="27" fillId="2" borderId="6" xfId="0" applyNumberFormat="1" applyFont="1" applyFill="1" applyBorder="1" applyAlignment="1">
      <alignment horizontal="right" vertical="center" indent="1"/>
    </xf>
    <xf numFmtId="4" fontId="27" fillId="2" borderId="13" xfId="0" applyNumberFormat="1" applyFont="1" applyFill="1" applyBorder="1" applyAlignment="1">
      <alignment horizontal="right" vertical="center" indent="1"/>
    </xf>
    <xf numFmtId="4" fontId="27" fillId="2" borderId="9" xfId="0" applyNumberFormat="1" applyFont="1" applyFill="1" applyBorder="1" applyAlignment="1">
      <alignment horizontal="right" vertical="center" indent="1"/>
    </xf>
    <xf numFmtId="4" fontId="27" fillId="0" borderId="3" xfId="0" applyNumberFormat="1" applyFont="1" applyFill="1" applyBorder="1" applyAlignment="1">
      <alignment horizontal="right" vertical="center" indent="1"/>
    </xf>
    <xf numFmtId="4" fontId="36" fillId="4" borderId="3" xfId="0" applyNumberFormat="1" applyFont="1" applyFill="1" applyBorder="1" applyAlignment="1">
      <alignment horizontal="right" vertical="center" indent="1"/>
    </xf>
    <xf numFmtId="2" fontId="4" fillId="4" borderId="3" xfId="0" applyNumberFormat="1" applyFont="1" applyFill="1" applyBorder="1" applyAlignment="1">
      <alignment horizontal="center" vertical="center"/>
    </xf>
    <xf numFmtId="4" fontId="27" fillId="5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 vertical="center"/>
    </xf>
    <xf numFmtId="2" fontId="27" fillId="2" borderId="6" xfId="0" applyNumberFormat="1" applyFont="1" applyFill="1" applyBorder="1" applyAlignment="1">
      <alignment horizontal="center"/>
    </xf>
    <xf numFmtId="2" fontId="27" fillId="2" borderId="13" xfId="0" applyNumberFormat="1" applyFont="1" applyFill="1" applyBorder="1" applyAlignment="1">
      <alignment horizontal="center"/>
    </xf>
    <xf numFmtId="165" fontId="4" fillId="4" borderId="3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/>
    </xf>
    <xf numFmtId="2" fontId="27" fillId="5" borderId="2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2" fontId="27" fillId="2" borderId="13" xfId="0" applyNumberFormat="1" applyFont="1" applyFill="1" applyBorder="1" applyAlignment="1">
      <alignment horizontal="right" indent="3"/>
    </xf>
    <xf numFmtId="2" fontId="24" fillId="5" borderId="5" xfId="0" applyNumberFormat="1" applyFont="1" applyFill="1" applyBorder="1" applyAlignment="1">
      <alignment horizontal="center"/>
    </xf>
    <xf numFmtId="2" fontId="27" fillId="2" borderId="6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2" fontId="27" fillId="2" borderId="6" xfId="0" applyNumberFormat="1" applyFont="1" applyFill="1" applyBorder="1" applyAlignment="1">
      <alignment horizontal="right" indent="3"/>
    </xf>
    <xf numFmtId="2" fontId="27" fillId="0" borderId="0" xfId="0" applyNumberFormat="1" applyFont="1" applyAlignment="1">
      <alignment horizontal="right" indent="2"/>
    </xf>
    <xf numFmtId="2" fontId="0" fillId="0" borderId="0" xfId="0" applyNumberFormat="1"/>
    <xf numFmtId="2" fontId="27" fillId="2" borderId="9" xfId="0" applyNumberFormat="1" applyFont="1" applyFill="1" applyBorder="1" applyAlignment="1">
      <alignment horizontal="right" indent="3"/>
    </xf>
    <xf numFmtId="2" fontId="27" fillId="0" borderId="0" xfId="0" applyNumberFormat="1" applyFont="1" applyFill="1" applyAlignment="1">
      <alignment horizontal="right" vertical="center" indent="3"/>
    </xf>
    <xf numFmtId="4" fontId="11" fillId="0" borderId="0" xfId="0" applyNumberFormat="1" applyFont="1" applyBorder="1" applyAlignment="1">
      <alignment horizontal="center" vertical="center"/>
    </xf>
    <xf numFmtId="4" fontId="27" fillId="0" borderId="0" xfId="0" applyNumberFormat="1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4" fontId="27" fillId="2" borderId="13" xfId="0" applyNumberFormat="1" applyFont="1" applyFill="1" applyBorder="1" applyAlignment="1">
      <alignment horizontal="right" indent="2"/>
    </xf>
    <xf numFmtId="4" fontId="27" fillId="2" borderId="9" xfId="0" applyNumberFormat="1" applyFont="1" applyFill="1" applyBorder="1" applyAlignment="1">
      <alignment horizontal="right" indent="2"/>
    </xf>
    <xf numFmtId="4" fontId="27" fillId="0" borderId="2" xfId="0" applyNumberFormat="1" applyFont="1" applyBorder="1" applyAlignment="1">
      <alignment horizontal="center"/>
    </xf>
    <xf numFmtId="0" fontId="2" fillId="5" borderId="0" xfId="0" applyFont="1" applyFill="1" applyBorder="1"/>
    <xf numFmtId="0" fontId="0" fillId="4" borderId="0" xfId="0" applyFill="1" applyBorder="1" applyAlignment="1">
      <alignment horizontal="center"/>
    </xf>
    <xf numFmtId="4" fontId="24" fillId="2" borderId="6" xfId="0" applyNumberFormat="1" applyFont="1" applyFill="1" applyBorder="1" applyAlignment="1">
      <alignment horizontal="right" vertical="center" indent="1"/>
    </xf>
    <xf numFmtId="4" fontId="24" fillId="2" borderId="13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" fontId="24" fillId="5" borderId="8" xfId="0" applyNumberFormat="1" applyFont="1" applyFill="1" applyBorder="1" applyAlignment="1">
      <alignment horizontal="center" vertical="center"/>
    </xf>
    <xf numFmtId="4" fontId="25" fillId="0" borderId="2" xfId="0" applyNumberFormat="1" applyFont="1" applyBorder="1" applyAlignment="1">
      <alignment horizontal="center" vertical="center"/>
    </xf>
    <xf numFmtId="4" fontId="24" fillId="5" borderId="2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2" fontId="42" fillId="0" borderId="0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2" xfId="0" applyFont="1" applyBorder="1" applyAlignment="1">
      <alignment vertical="top"/>
    </xf>
    <xf numFmtId="0" fontId="19" fillId="0" borderId="3" xfId="0" applyFont="1" applyBorder="1" applyAlignment="1">
      <alignment vertical="top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23" fillId="4" borderId="0" xfId="0" applyFont="1" applyFill="1" applyAlignment="1"/>
    <xf numFmtId="0" fontId="3" fillId="4" borderId="2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23" fillId="4" borderId="0" xfId="0" applyFont="1" applyFill="1" applyAlignment="1">
      <alignment horizontal="center" vertical="center"/>
    </xf>
    <xf numFmtId="0" fontId="23" fillId="4" borderId="1" xfId="0" applyFont="1" applyFill="1" applyBorder="1" applyAlignment="1"/>
    <xf numFmtId="0" fontId="3" fillId="4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2" fontId="23" fillId="4" borderId="0" xfId="0" applyNumberFormat="1" applyFont="1" applyFill="1" applyAlignment="1">
      <alignment horizontal="left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wrapText="1"/>
    </xf>
    <xf numFmtId="0" fontId="23" fillId="4" borderId="0" xfId="0" applyFont="1" applyFill="1" applyAlignment="1">
      <alignment horizontal="left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/>
    </xf>
    <xf numFmtId="0" fontId="37" fillId="4" borderId="0" xfId="0" applyFont="1" applyFill="1" applyAlignment="1">
      <alignment horizontal="left" vertical="center" wrapText="1"/>
    </xf>
    <xf numFmtId="49" fontId="21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166" fontId="33" fillId="0" borderId="0" xfId="0" applyNumberFormat="1" applyFont="1"/>
    <xf numFmtId="0" fontId="21" fillId="0" borderId="0" xfId="0" applyFont="1" applyAlignment="1">
      <alignment horizontal="left"/>
    </xf>
    <xf numFmtId="0" fontId="11" fillId="0" borderId="0" xfId="0" applyFont="1" applyFill="1" applyBorder="1"/>
    <xf numFmtId="0" fontId="33" fillId="0" borderId="0" xfId="0" applyFont="1" applyBorder="1" applyAlignment="1">
      <alignment horizontal="left" vertical="center"/>
    </xf>
    <xf numFmtId="0" fontId="29" fillId="4" borderId="0" xfId="0" applyFont="1" applyFill="1" applyBorder="1" applyAlignment="1">
      <alignment horizontal="center"/>
    </xf>
    <xf numFmtId="0" fontId="33" fillId="0" borderId="0" xfId="0" applyFont="1" applyBorder="1" applyAlignment="1">
      <alignment vertical="center"/>
    </xf>
    <xf numFmtId="0" fontId="23" fillId="4" borderId="0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left"/>
    </xf>
    <xf numFmtId="0" fontId="37" fillId="0" borderId="0" xfId="0" applyFont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Light16"/>
  <colors>
    <mruColors>
      <color rgb="FF8EB149"/>
      <color rgb="FFFF0000"/>
      <color rgb="FF6FCB6F"/>
      <color rgb="FFE67095"/>
      <color rgb="FF4D3B63"/>
      <color rgb="FFDC386B"/>
      <color rgb="FFBD2151"/>
      <color rgb="FFD2245A"/>
      <color rgb="FF785D99"/>
      <color rgb="FF008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3"/>
  <sheetViews>
    <sheetView showGridLines="0" tabSelected="1" workbookViewId="0">
      <selection activeCell="G1" sqref="G1"/>
    </sheetView>
  </sheetViews>
  <sheetFormatPr defaultRowHeight="15" x14ac:dyDescent="0.25"/>
  <cols>
    <col min="1" max="1" width="19.140625" style="170" customWidth="1"/>
    <col min="2" max="4" width="16.7109375" style="182" customWidth="1"/>
    <col min="5" max="5" width="16.7109375" style="169" customWidth="1"/>
    <col min="6" max="16384" width="9.140625" style="280"/>
  </cols>
  <sheetData>
    <row r="1" spans="1:5" ht="15" customHeight="1" x14ac:dyDescent="0.25">
      <c r="A1" s="546" t="s">
        <v>107</v>
      </c>
      <c r="B1" s="547"/>
      <c r="C1" s="547"/>
      <c r="D1" s="547"/>
      <c r="E1" s="548"/>
    </row>
    <row r="2" spans="1:5" ht="15" customHeight="1" x14ac:dyDescent="0.25">
      <c r="A2" s="549" t="s">
        <v>103</v>
      </c>
      <c r="B2" s="550"/>
      <c r="C2" s="550"/>
      <c r="D2" s="550"/>
      <c r="E2" s="551"/>
    </row>
    <row r="3" spans="1:5" ht="32.25" customHeight="1" x14ac:dyDescent="0.25">
      <c r="A3" s="327" t="s">
        <v>102</v>
      </c>
      <c r="B3" s="328" t="s">
        <v>13</v>
      </c>
      <c r="C3" s="328" t="s">
        <v>14</v>
      </c>
      <c r="D3" s="328" t="s">
        <v>15</v>
      </c>
      <c r="E3" s="329" t="s">
        <v>16</v>
      </c>
    </row>
    <row r="4" spans="1:5" s="1" customFormat="1" ht="3.75" customHeight="1" x14ac:dyDescent="0.25">
      <c r="A4" s="171"/>
      <c r="B4" s="172"/>
      <c r="C4" s="172"/>
      <c r="D4" s="172"/>
      <c r="E4" s="173"/>
    </row>
    <row r="5" spans="1:5" ht="12.75" customHeight="1" x14ac:dyDescent="0.25">
      <c r="A5" s="174" t="s">
        <v>0</v>
      </c>
      <c r="B5" s="175">
        <v>24</v>
      </c>
      <c r="C5" s="175">
        <v>9</v>
      </c>
      <c r="D5" s="176">
        <v>4.8600000000000003</v>
      </c>
      <c r="E5" s="177">
        <v>14.57</v>
      </c>
    </row>
    <row r="6" spans="1:5" s="1" customFormat="1" ht="9" customHeight="1" x14ac:dyDescent="0.25">
      <c r="A6" s="178"/>
      <c r="B6" s="179"/>
      <c r="C6" s="179"/>
      <c r="D6" s="180"/>
      <c r="E6" s="181"/>
    </row>
    <row r="7" spans="1:5" ht="15.75" customHeight="1" x14ac:dyDescent="0.25"/>
    <row r="11" spans="1:5" ht="15.75" customHeight="1" x14ac:dyDescent="0.25"/>
    <row r="14" spans="1:5" ht="15.75" customHeight="1" x14ac:dyDescent="0.25"/>
    <row r="16" spans="1:5" ht="36.75" customHeight="1" x14ac:dyDescent="0.25"/>
    <row r="23" ht="15.75" customHeight="1" x14ac:dyDescent="0.25"/>
  </sheetData>
  <mergeCells count="2">
    <mergeCell ref="A1:E1"/>
    <mergeCell ref="A2:E2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6"/>
  <sheetViews>
    <sheetView showGridLines="0" zoomScaleNormal="100" workbookViewId="0">
      <selection activeCell="G1" sqref="G1"/>
    </sheetView>
  </sheetViews>
  <sheetFormatPr defaultRowHeight="15" x14ac:dyDescent="0.25"/>
  <cols>
    <col min="1" max="1" width="8.7109375" style="129" customWidth="1"/>
    <col min="2" max="2" width="6.7109375" style="129" customWidth="1"/>
    <col min="3" max="3" width="30.7109375" style="129" customWidth="1"/>
    <col min="4" max="4" width="14.7109375" style="216" customWidth="1"/>
    <col min="5" max="5" width="14.7109375" style="1" customWidth="1"/>
    <col min="6" max="6" width="8.85546875" style="1" customWidth="1"/>
    <col min="7" max="7" width="9.140625" style="129" customWidth="1"/>
    <col min="8" max="16384" width="9.140625" style="129"/>
  </cols>
  <sheetData>
    <row r="1" spans="1:7" ht="15" customHeight="1" x14ac:dyDescent="0.25">
      <c r="A1" s="578" t="s">
        <v>148</v>
      </c>
      <c r="B1" s="578"/>
      <c r="C1" s="578"/>
      <c r="D1" s="578"/>
      <c r="E1" s="578"/>
      <c r="F1" s="578"/>
      <c r="G1" s="140"/>
    </row>
    <row r="2" spans="1:7" ht="15" customHeight="1" x14ac:dyDescent="0.25">
      <c r="A2" s="579" t="s">
        <v>134</v>
      </c>
      <c r="B2" s="579"/>
      <c r="C2" s="579"/>
      <c r="D2" s="579"/>
      <c r="E2" s="261"/>
      <c r="F2" s="261"/>
    </row>
    <row r="3" spans="1:7" ht="15" customHeight="1" x14ac:dyDescent="0.25">
      <c r="A3" s="139"/>
      <c r="B3" s="139"/>
      <c r="C3" s="139"/>
      <c r="D3" s="145"/>
      <c r="E3" s="262"/>
      <c r="F3" s="262"/>
    </row>
    <row r="4" spans="1:7" ht="12.75" customHeight="1" x14ac:dyDescent="0.25">
      <c r="B4" s="257"/>
      <c r="C4" s="251"/>
      <c r="D4" s="471" t="s">
        <v>132</v>
      </c>
    </row>
    <row r="5" spans="1:7" ht="12.75" customHeight="1" x14ac:dyDescent="0.25">
      <c r="B5" s="259" t="s">
        <v>68</v>
      </c>
      <c r="C5" s="260" t="s">
        <v>52</v>
      </c>
      <c r="D5" s="473" t="s">
        <v>69</v>
      </c>
    </row>
    <row r="6" spans="1:7" s="1" customFormat="1" ht="12.75" customHeight="1" x14ac:dyDescent="0.25">
      <c r="B6" s="258"/>
      <c r="C6" s="256"/>
      <c r="D6" s="256"/>
    </row>
    <row r="7" spans="1:7" ht="12.75" customHeight="1" x14ac:dyDescent="0.25">
      <c r="B7" s="141">
        <v>1</v>
      </c>
      <c r="C7" s="254" t="s">
        <v>42</v>
      </c>
      <c r="D7" s="263">
        <v>2.92544</v>
      </c>
    </row>
    <row r="8" spans="1:7" ht="12.75" customHeight="1" x14ac:dyDescent="0.25">
      <c r="B8" s="141">
        <v>2</v>
      </c>
      <c r="C8" s="142" t="s">
        <v>39</v>
      </c>
      <c r="D8" s="264">
        <v>2.6119999999999997</v>
      </c>
    </row>
    <row r="9" spans="1:7" ht="12.75" customHeight="1" x14ac:dyDescent="0.25">
      <c r="B9" s="141">
        <v>3</v>
      </c>
      <c r="C9" s="142" t="s">
        <v>113</v>
      </c>
      <c r="D9" s="264">
        <v>2.52</v>
      </c>
    </row>
    <row r="10" spans="1:7" ht="12.75" customHeight="1" x14ac:dyDescent="0.25">
      <c r="B10" s="141">
        <v>4</v>
      </c>
      <c r="C10" s="142" t="s">
        <v>32</v>
      </c>
      <c r="D10" s="264">
        <v>2.3784458302012501</v>
      </c>
    </row>
    <row r="11" spans="1:7" ht="12.75" customHeight="1" x14ac:dyDescent="0.25">
      <c r="B11" s="141">
        <v>5</v>
      </c>
      <c r="C11" s="142" t="s">
        <v>41</v>
      </c>
      <c r="D11" s="264">
        <v>2.3333851669499994</v>
      </c>
    </row>
    <row r="12" spans="1:7" ht="12.75" customHeight="1" x14ac:dyDescent="0.25">
      <c r="B12" s="141">
        <v>6</v>
      </c>
      <c r="C12" s="142" t="s">
        <v>31</v>
      </c>
      <c r="D12" s="264">
        <v>2.3050139625000003</v>
      </c>
    </row>
    <row r="13" spans="1:7" ht="12.75" customHeight="1" x14ac:dyDescent="0.25">
      <c r="B13" s="141">
        <v>7</v>
      </c>
      <c r="C13" s="142" t="s">
        <v>34</v>
      </c>
      <c r="D13" s="264">
        <v>1.6896211200000004</v>
      </c>
    </row>
    <row r="14" spans="1:7" ht="12.75" customHeight="1" x14ac:dyDescent="0.25">
      <c r="B14" s="141">
        <v>8</v>
      </c>
      <c r="C14" s="142" t="s">
        <v>40</v>
      </c>
      <c r="D14" s="264">
        <v>1.422097776</v>
      </c>
    </row>
    <row r="15" spans="1:7" ht="12.75" customHeight="1" x14ac:dyDescent="0.25">
      <c r="A15" s="1"/>
      <c r="B15" s="141">
        <v>9</v>
      </c>
      <c r="C15" s="142" t="s">
        <v>30</v>
      </c>
      <c r="D15" s="264">
        <v>0.95729196599999999</v>
      </c>
    </row>
    <row r="16" spans="1:7" ht="12.75" customHeight="1" x14ac:dyDescent="0.25">
      <c r="A16" s="1"/>
      <c r="B16" s="141">
        <v>10</v>
      </c>
      <c r="C16" s="142" t="s">
        <v>38</v>
      </c>
      <c r="D16" s="264">
        <v>0.94687308387359992</v>
      </c>
    </row>
    <row r="17" spans="1:4" ht="12.75" customHeight="1" x14ac:dyDescent="0.25">
      <c r="A17" s="1"/>
      <c r="B17" s="141">
        <v>11</v>
      </c>
      <c r="C17" s="142" t="s">
        <v>29</v>
      </c>
      <c r="D17" s="264">
        <v>0.38926182571200008</v>
      </c>
    </row>
    <row r="18" spans="1:4" ht="12.75" customHeight="1" x14ac:dyDescent="0.25">
      <c r="A18" s="1"/>
      <c r="B18" s="141">
        <v>12</v>
      </c>
      <c r="C18" s="142" t="s">
        <v>45</v>
      </c>
      <c r="D18" s="264">
        <v>0.32261736600000002</v>
      </c>
    </row>
    <row r="19" spans="1:4" ht="12.75" customHeight="1" x14ac:dyDescent="0.25">
      <c r="A19" s="1"/>
      <c r="B19" s="141">
        <v>13</v>
      </c>
      <c r="C19" s="142" t="s">
        <v>28</v>
      </c>
      <c r="D19" s="264">
        <v>0.31253723999999999</v>
      </c>
    </row>
    <row r="20" spans="1:4" ht="12.75" customHeight="1" x14ac:dyDescent="0.25">
      <c r="A20" s="1"/>
      <c r="B20" s="141">
        <v>14</v>
      </c>
      <c r="C20" s="142" t="s">
        <v>46</v>
      </c>
      <c r="D20" s="264">
        <v>0.27483010200000002</v>
      </c>
    </row>
    <row r="21" spans="1:4" ht="12.75" customHeight="1" x14ac:dyDescent="0.25">
      <c r="A21" s="1"/>
      <c r="B21" s="141">
        <v>15</v>
      </c>
      <c r="C21" s="142" t="s">
        <v>47</v>
      </c>
      <c r="D21" s="264">
        <v>0.12420155250000001</v>
      </c>
    </row>
    <row r="22" spans="1:4" ht="12.75" customHeight="1" x14ac:dyDescent="0.25">
      <c r="A22" s="1"/>
      <c r="B22" s="141">
        <v>16</v>
      </c>
      <c r="C22" s="142" t="s">
        <v>50</v>
      </c>
      <c r="D22" s="264">
        <v>0.1211855148</v>
      </c>
    </row>
    <row r="23" spans="1:4" ht="12.75" customHeight="1" x14ac:dyDescent="0.25">
      <c r="A23" s="1"/>
      <c r="B23" s="141">
        <v>17</v>
      </c>
      <c r="C23" s="142" t="s">
        <v>33</v>
      </c>
      <c r="D23" s="264">
        <v>4.4688558599999997E-2</v>
      </c>
    </row>
    <row r="24" spans="1:4" ht="12.75" customHeight="1" x14ac:dyDescent="0.25">
      <c r="A24" s="1"/>
      <c r="B24" s="141">
        <v>18</v>
      </c>
      <c r="C24" s="255" t="s">
        <v>51</v>
      </c>
      <c r="D24" s="264" t="s">
        <v>82</v>
      </c>
    </row>
    <row r="25" spans="1:4" ht="12.75" customHeight="1" x14ac:dyDescent="0.25">
      <c r="A25" s="1"/>
      <c r="B25" s="141">
        <v>19</v>
      </c>
      <c r="C25" s="142" t="s">
        <v>44</v>
      </c>
      <c r="D25" s="264">
        <v>1.2957337164690001E-2</v>
      </c>
    </row>
    <row r="26" spans="1:4" ht="12.75" customHeight="1" x14ac:dyDescent="0.25">
      <c r="A26" s="1"/>
      <c r="B26" s="141">
        <v>20</v>
      </c>
      <c r="C26" s="142" t="s">
        <v>49</v>
      </c>
      <c r="D26" s="264">
        <v>1.041933024E-2</v>
      </c>
    </row>
    <row r="27" spans="1:4" ht="12.75" customHeight="1" x14ac:dyDescent="0.25">
      <c r="A27" s="1"/>
      <c r="B27" s="141">
        <v>21</v>
      </c>
      <c r="C27" s="142" t="s">
        <v>114</v>
      </c>
      <c r="D27" s="264" t="s">
        <v>23</v>
      </c>
    </row>
    <row r="28" spans="1:4" ht="12.75" customHeight="1" x14ac:dyDescent="0.25">
      <c r="A28" s="1"/>
      <c r="B28" s="141">
        <v>22</v>
      </c>
      <c r="C28" s="255" t="s">
        <v>131</v>
      </c>
      <c r="D28" s="264" t="s">
        <v>82</v>
      </c>
    </row>
    <row r="29" spans="1:4" ht="12.75" customHeight="1" x14ac:dyDescent="0.25">
      <c r="A29" s="1"/>
      <c r="B29" s="141">
        <v>23</v>
      </c>
      <c r="C29" s="142" t="s">
        <v>83</v>
      </c>
      <c r="D29" s="264" t="s">
        <v>23</v>
      </c>
    </row>
    <row r="30" spans="1:4" ht="12.75" customHeight="1" x14ac:dyDescent="0.25">
      <c r="A30" s="1"/>
      <c r="B30" s="141">
        <v>24</v>
      </c>
      <c r="C30" s="142" t="s">
        <v>112</v>
      </c>
      <c r="D30" s="264" t="s">
        <v>133</v>
      </c>
    </row>
    <row r="31" spans="1:4" ht="12.75" customHeight="1" x14ac:dyDescent="0.25">
      <c r="A31" s="1"/>
      <c r="B31" s="141">
        <v>25</v>
      </c>
      <c r="C31" s="142" t="s">
        <v>35</v>
      </c>
      <c r="D31" s="264" t="s">
        <v>23</v>
      </c>
    </row>
    <row r="32" spans="1:4" ht="12.75" customHeight="1" x14ac:dyDescent="0.25">
      <c r="A32" s="1"/>
      <c r="B32" s="141">
        <v>26</v>
      </c>
      <c r="C32" s="142" t="s">
        <v>36</v>
      </c>
      <c r="D32" s="264" t="s">
        <v>23</v>
      </c>
    </row>
    <row r="66" ht="15.75" customHeight="1" x14ac:dyDescent="0.25"/>
  </sheetData>
  <mergeCells count="2">
    <mergeCell ref="A1:F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64"/>
  <sheetViews>
    <sheetView showGridLines="0" zoomScaleNormal="100" workbookViewId="0">
      <selection activeCell="K1" sqref="K1"/>
    </sheetView>
  </sheetViews>
  <sheetFormatPr defaultRowHeight="15" x14ac:dyDescent="0.25"/>
  <cols>
    <col min="1" max="1" width="34.140625" style="280" customWidth="1"/>
    <col min="2" max="2" width="10.7109375" style="280" customWidth="1"/>
    <col min="3" max="4" width="10.7109375" style="330" customWidth="1"/>
    <col min="5" max="5" width="10.7109375" style="280" customWidth="1"/>
    <col min="6" max="7" width="9.7109375" style="280" customWidth="1"/>
    <col min="8" max="16384" width="9.140625" style="280"/>
  </cols>
  <sheetData>
    <row r="1" spans="1:13" ht="15" customHeight="1" x14ac:dyDescent="0.25">
      <c r="A1" s="583" t="s">
        <v>104</v>
      </c>
      <c r="B1" s="583"/>
      <c r="C1" s="583"/>
      <c r="D1" s="583"/>
      <c r="E1" s="583"/>
      <c r="F1" s="583"/>
      <c r="G1" s="583"/>
      <c r="H1" s="583"/>
      <c r="I1" s="583"/>
      <c r="J1" s="583"/>
      <c r="K1" s="340"/>
      <c r="L1" s="340"/>
      <c r="M1" s="340"/>
    </row>
    <row r="2" spans="1:13" ht="15" customHeight="1" x14ac:dyDescent="0.25">
      <c r="A2" s="581" t="s">
        <v>105</v>
      </c>
      <c r="B2" s="581"/>
      <c r="C2" s="581"/>
      <c r="D2" s="581"/>
      <c r="E2" s="581"/>
      <c r="F2" s="581"/>
      <c r="G2" s="581"/>
    </row>
    <row r="3" spans="1:13" ht="15" customHeight="1" x14ac:dyDescent="0.3">
      <c r="A3" s="53"/>
      <c r="B3" s="46"/>
      <c r="C3" s="46"/>
      <c r="D3" s="46"/>
      <c r="E3" s="46"/>
      <c r="F3" s="46"/>
      <c r="G3" s="46"/>
    </row>
    <row r="4" spans="1:13" s="60" customFormat="1" ht="12.75" customHeight="1" x14ac:dyDescent="0.25">
      <c r="A4" s="284"/>
      <c r="B4" s="582" t="s">
        <v>119</v>
      </c>
      <c r="C4" s="582"/>
      <c r="D4" s="582"/>
      <c r="E4" s="582"/>
      <c r="F4" s="67"/>
    </row>
    <row r="5" spans="1:13" s="60" customFormat="1" ht="12.75" customHeight="1" x14ac:dyDescent="0.25">
      <c r="A5" s="284"/>
      <c r="B5" s="582"/>
      <c r="C5" s="582"/>
      <c r="D5" s="582"/>
      <c r="E5" s="582"/>
      <c r="F5" s="65"/>
    </row>
    <row r="6" spans="1:13" s="1" customFormat="1" ht="6.75" customHeight="1" x14ac:dyDescent="0.3">
      <c r="A6" s="283"/>
      <c r="B6" s="283"/>
      <c r="C6" s="339"/>
      <c r="D6" s="339"/>
      <c r="E6" s="283"/>
      <c r="F6" s="283"/>
      <c r="G6" s="283"/>
    </row>
    <row r="7" spans="1:13" ht="12.75" customHeight="1" x14ac:dyDescent="0.25">
      <c r="A7" s="118"/>
      <c r="B7" s="281"/>
      <c r="C7" s="338"/>
      <c r="D7" s="338"/>
      <c r="E7" s="553" t="s">
        <v>120</v>
      </c>
      <c r="F7" s="444" t="s">
        <v>4</v>
      </c>
      <c r="G7" s="444" t="s">
        <v>54</v>
      </c>
    </row>
    <row r="8" spans="1:13" ht="12.75" customHeight="1" x14ac:dyDescent="0.25">
      <c r="A8" s="435"/>
      <c r="B8" s="265"/>
      <c r="C8" s="265"/>
      <c r="D8" s="338"/>
      <c r="E8" s="553"/>
      <c r="F8" s="444" t="s">
        <v>64</v>
      </c>
      <c r="G8" s="444" t="s">
        <v>65</v>
      </c>
    </row>
    <row r="9" spans="1:13" ht="12.75" customHeight="1" x14ac:dyDescent="0.25">
      <c r="A9" s="435" t="s">
        <v>87</v>
      </c>
      <c r="B9" s="338" t="s">
        <v>59</v>
      </c>
      <c r="C9" s="265" t="s">
        <v>55</v>
      </c>
      <c r="D9" s="338" t="s">
        <v>57</v>
      </c>
      <c r="E9" s="553"/>
      <c r="F9" s="270" t="s">
        <v>88</v>
      </c>
      <c r="G9" s="444" t="s">
        <v>69</v>
      </c>
    </row>
    <row r="10" spans="1:13" s="1" customFormat="1" ht="6" customHeight="1" x14ac:dyDescent="0.3">
      <c r="A10" s="283"/>
      <c r="B10" s="34"/>
      <c r="C10" s="34"/>
      <c r="D10" s="34"/>
      <c r="E10" s="34"/>
      <c r="F10" s="34"/>
      <c r="G10" s="34"/>
    </row>
    <row r="11" spans="1:13" ht="15" customHeight="1" x14ac:dyDescent="0.25">
      <c r="A11" s="430" t="s">
        <v>2</v>
      </c>
      <c r="B11" s="38"/>
      <c r="C11" s="38"/>
      <c r="D11" s="38"/>
      <c r="E11" s="38"/>
      <c r="F11" s="38"/>
      <c r="G11" s="38"/>
    </row>
    <row r="12" spans="1:13" s="1" customFormat="1" ht="3.75" customHeight="1" x14ac:dyDescent="0.25">
      <c r="A12" s="68"/>
      <c r="B12" s="39"/>
      <c r="C12" s="39"/>
      <c r="D12" s="39"/>
      <c r="E12" s="39"/>
      <c r="F12" s="39"/>
      <c r="G12" s="39"/>
    </row>
    <row r="13" spans="1:13" s="4" customFormat="1" ht="12.75" customHeight="1" x14ac:dyDescent="0.25">
      <c r="A13" s="267" t="s">
        <v>28</v>
      </c>
      <c r="B13" s="424" t="s">
        <v>9</v>
      </c>
      <c r="C13" s="424" t="s">
        <v>9</v>
      </c>
      <c r="D13" s="424">
        <v>0.14400180000000001</v>
      </c>
      <c r="E13" s="424" t="s">
        <v>9</v>
      </c>
      <c r="F13" s="426">
        <f t="shared" ref="F13:F18" si="0">SUM(B13:E13)</f>
        <v>0.14400180000000001</v>
      </c>
      <c r="G13" s="427">
        <v>4.3200540000000003E-2</v>
      </c>
    </row>
    <row r="14" spans="1:13" s="4" customFormat="1" ht="12.75" customHeight="1" x14ac:dyDescent="0.25">
      <c r="A14" s="268" t="s">
        <v>30</v>
      </c>
      <c r="B14" s="425" t="s">
        <v>9</v>
      </c>
      <c r="C14" s="425" t="s">
        <v>9</v>
      </c>
      <c r="D14" s="425">
        <v>0.12266820000000001</v>
      </c>
      <c r="E14" s="425" t="s">
        <v>9</v>
      </c>
      <c r="F14" s="426">
        <f t="shared" si="0"/>
        <v>0.12266820000000001</v>
      </c>
      <c r="G14" s="428">
        <v>5.2133984999999994E-2</v>
      </c>
    </row>
    <row r="15" spans="1:13" s="4" customFormat="1" ht="12.75" customHeight="1" x14ac:dyDescent="0.25">
      <c r="A15" s="268" t="s">
        <v>47</v>
      </c>
      <c r="B15" s="425" t="s">
        <v>9</v>
      </c>
      <c r="C15" s="425">
        <v>0.24533640000000001</v>
      </c>
      <c r="D15" s="425" t="s">
        <v>9</v>
      </c>
      <c r="E15" s="425" t="s">
        <v>9</v>
      </c>
      <c r="F15" s="426">
        <f t="shared" si="0"/>
        <v>0.24533640000000001</v>
      </c>
      <c r="G15" s="428">
        <v>0.12420155250000001</v>
      </c>
    </row>
    <row r="16" spans="1:13" s="4" customFormat="1" ht="12.75" customHeight="1" x14ac:dyDescent="0.25">
      <c r="A16" s="268" t="s">
        <v>31</v>
      </c>
      <c r="B16" s="425" t="s">
        <v>9</v>
      </c>
      <c r="C16" s="425">
        <v>0.24533640000000001</v>
      </c>
      <c r="D16" s="425" t="s">
        <v>9</v>
      </c>
      <c r="E16" s="425" t="s">
        <v>9</v>
      </c>
      <c r="F16" s="426">
        <f t="shared" si="0"/>
        <v>0.24533640000000001</v>
      </c>
      <c r="G16" s="428">
        <v>0.14720184</v>
      </c>
    </row>
    <row r="17" spans="1:9" s="4" customFormat="1" ht="12.75" customHeight="1" x14ac:dyDescent="0.25">
      <c r="A17" s="268" t="s">
        <v>32</v>
      </c>
      <c r="B17" s="425" t="s">
        <v>9</v>
      </c>
      <c r="C17" s="425">
        <v>0.36800460000000002</v>
      </c>
      <c r="D17" s="425" t="s">
        <v>9</v>
      </c>
      <c r="E17" s="425" t="s">
        <v>9</v>
      </c>
      <c r="F17" s="426">
        <f t="shared" si="0"/>
        <v>0.36800460000000002</v>
      </c>
      <c r="G17" s="428">
        <v>0.33120413999999992</v>
      </c>
    </row>
    <row r="18" spans="1:9" s="4" customFormat="1" ht="12.75" customHeight="1" x14ac:dyDescent="0.25">
      <c r="A18" s="268" t="s">
        <v>33</v>
      </c>
      <c r="B18" s="425" t="s">
        <v>9</v>
      </c>
      <c r="C18" s="425" t="s">
        <v>9</v>
      </c>
      <c r="D18" s="425">
        <v>0.14400180000000001</v>
      </c>
      <c r="E18" s="425" t="s">
        <v>9</v>
      </c>
      <c r="F18" s="426">
        <f t="shared" si="0"/>
        <v>0.14400180000000001</v>
      </c>
      <c r="G18" s="428">
        <v>1.55521944E-2</v>
      </c>
    </row>
    <row r="19" spans="1:9" s="1" customFormat="1" ht="6" customHeight="1" x14ac:dyDescent="0.3">
      <c r="A19" s="283"/>
      <c r="B19" s="415"/>
      <c r="C19" s="415"/>
      <c r="D19" s="415"/>
      <c r="E19" s="415"/>
      <c r="F19" s="415"/>
      <c r="G19" s="415"/>
    </row>
    <row r="20" spans="1:9" ht="12.75" customHeight="1" x14ac:dyDescent="0.25">
      <c r="A20" s="118" t="s">
        <v>37</v>
      </c>
      <c r="B20" s="429" t="s">
        <v>9</v>
      </c>
      <c r="C20" s="429">
        <f>SUM(C13:C18)</f>
        <v>0.85867740000000004</v>
      </c>
      <c r="D20" s="429">
        <f>SUM(D13:D18)</f>
        <v>0.41067180000000003</v>
      </c>
      <c r="E20" s="429" t="s">
        <v>9</v>
      </c>
      <c r="F20" s="429">
        <f t="shared" ref="F20:G20" si="1">SUM(F13:F18)</f>
        <v>1.2693492</v>
      </c>
      <c r="G20" s="429">
        <f t="shared" si="1"/>
        <v>0.71349425189999993</v>
      </c>
    </row>
    <row r="21" spans="1:9" s="1" customFormat="1" ht="12.75" customHeight="1" x14ac:dyDescent="0.25">
      <c r="A21" s="56"/>
      <c r="B21" s="117"/>
      <c r="C21" s="117"/>
      <c r="D21" s="117"/>
      <c r="E21" s="117"/>
      <c r="F21" s="117"/>
      <c r="G21" s="117"/>
    </row>
    <row r="22" spans="1:9" ht="15" customHeight="1" x14ac:dyDescent="0.3">
      <c r="A22" s="431" t="s">
        <v>99</v>
      </c>
      <c r="B22" s="272"/>
      <c r="C22" s="272"/>
      <c r="D22" s="272"/>
      <c r="E22" s="273"/>
      <c r="F22" s="272"/>
      <c r="G22" s="273"/>
      <c r="H22" s="272"/>
      <c r="I22" s="278"/>
    </row>
    <row r="23" spans="1:9" ht="3.75" customHeight="1" x14ac:dyDescent="0.3">
      <c r="A23" s="68"/>
      <c r="B23" s="275"/>
      <c r="C23" s="275"/>
      <c r="D23" s="275"/>
      <c r="E23" s="275"/>
      <c r="F23" s="275"/>
      <c r="G23" s="275"/>
      <c r="H23" s="275"/>
      <c r="I23" s="277"/>
    </row>
    <row r="24" spans="1:9" ht="12.75" customHeight="1" x14ac:dyDescent="0.25">
      <c r="A24" s="267" t="s">
        <v>44</v>
      </c>
      <c r="B24" s="424" t="s">
        <v>9</v>
      </c>
      <c r="C24" s="424" t="s">
        <v>9</v>
      </c>
      <c r="D24" s="424" t="s">
        <v>9</v>
      </c>
      <c r="E24" s="424">
        <v>0.12266820000000001</v>
      </c>
      <c r="F24" s="426">
        <f>SUM(B24:E24)</f>
        <v>0.12266820000000001</v>
      </c>
      <c r="G24" s="492">
        <v>1.3248165599999999E-3</v>
      </c>
    </row>
    <row r="25" spans="1:9" ht="12.75" customHeight="1" x14ac:dyDescent="0.25">
      <c r="A25" s="268" t="s">
        <v>45</v>
      </c>
      <c r="B25" s="425" t="s">
        <v>9</v>
      </c>
      <c r="C25" s="425" t="s">
        <v>9</v>
      </c>
      <c r="D25" s="425" t="s">
        <v>9</v>
      </c>
      <c r="E25" s="425">
        <v>0.26667000000000002</v>
      </c>
      <c r="F25" s="426">
        <f t="shared" ref="F25:F28" si="2">SUM(B25:E25)</f>
        <v>0.26667000000000002</v>
      </c>
      <c r="G25" s="493">
        <v>6.4000799999999997E-2</v>
      </c>
    </row>
    <row r="26" spans="1:9" ht="12.75" customHeight="1" x14ac:dyDescent="0.25">
      <c r="A26" s="268" t="s">
        <v>49</v>
      </c>
      <c r="B26" s="425" t="s">
        <v>9</v>
      </c>
      <c r="C26" s="425" t="s">
        <v>9</v>
      </c>
      <c r="D26" s="425" t="s">
        <v>9</v>
      </c>
      <c r="E26" s="425">
        <v>0.12266820000000001</v>
      </c>
      <c r="F26" s="426">
        <f t="shared" si="2"/>
        <v>0.12266820000000001</v>
      </c>
      <c r="G26" s="493">
        <v>5.6672708399999995E-3</v>
      </c>
    </row>
    <row r="27" spans="1:9" ht="12.75" customHeight="1" x14ac:dyDescent="0.25">
      <c r="A27" s="268" t="s">
        <v>46</v>
      </c>
      <c r="B27" s="425">
        <v>0.14400180000000001</v>
      </c>
      <c r="C27" s="425" t="s">
        <v>9</v>
      </c>
      <c r="D27" s="425" t="s">
        <v>9</v>
      </c>
      <c r="E27" s="425" t="s">
        <v>9</v>
      </c>
      <c r="F27" s="426">
        <f t="shared" si="2"/>
        <v>0.14400180000000001</v>
      </c>
      <c r="G27" s="493">
        <v>4.3200540000000003E-2</v>
      </c>
    </row>
    <row r="28" spans="1:9" ht="12.75" customHeight="1" x14ac:dyDescent="0.25">
      <c r="A28" s="268" t="s">
        <v>50</v>
      </c>
      <c r="B28" s="425">
        <v>0.12266820000000001</v>
      </c>
      <c r="C28" s="425" t="s">
        <v>9</v>
      </c>
      <c r="D28" s="425" t="s">
        <v>9</v>
      </c>
      <c r="E28" s="425" t="s">
        <v>9</v>
      </c>
      <c r="F28" s="426">
        <f t="shared" si="2"/>
        <v>0.12266820000000001</v>
      </c>
      <c r="G28" s="493">
        <v>1.7664220799999998E-2</v>
      </c>
    </row>
    <row r="29" spans="1:9" ht="6" customHeight="1" x14ac:dyDescent="0.25">
      <c r="A29" s="144"/>
      <c r="B29" s="432"/>
      <c r="C29" s="432"/>
      <c r="D29" s="432"/>
      <c r="E29" s="432"/>
      <c r="F29" s="403"/>
      <c r="G29" s="434"/>
    </row>
    <row r="30" spans="1:9" ht="12.75" customHeight="1" x14ac:dyDescent="0.25">
      <c r="A30" s="341" t="s">
        <v>101</v>
      </c>
      <c r="B30" s="433">
        <f>SUM(B24:B28)</f>
        <v>0.26667000000000002</v>
      </c>
      <c r="C30" s="433" t="s">
        <v>9</v>
      </c>
      <c r="D30" s="433" t="s">
        <v>9</v>
      </c>
      <c r="E30" s="433">
        <f t="shared" ref="E30:G30" si="3">SUM(E24:E28)</f>
        <v>0.51200639999999997</v>
      </c>
      <c r="F30" s="433">
        <f t="shared" si="3"/>
        <v>0.77867640000000005</v>
      </c>
      <c r="G30" s="433">
        <f t="shared" si="3"/>
        <v>0.13185764819999998</v>
      </c>
    </row>
    <row r="31" spans="1:9" ht="12.75" customHeight="1" x14ac:dyDescent="0.25"/>
    <row r="32" spans="1:9" ht="12.75" customHeight="1" x14ac:dyDescent="0.25"/>
    <row r="33" spans="1:7" ht="15.75" x14ac:dyDescent="0.3">
      <c r="A33" s="47"/>
      <c r="B33" s="49"/>
      <c r="C33" s="49"/>
      <c r="D33" s="49"/>
      <c r="E33" s="49"/>
      <c r="F33" s="49"/>
      <c r="G33" s="54"/>
    </row>
    <row r="34" spans="1:7" ht="15.75" x14ac:dyDescent="0.3">
      <c r="A34" s="283"/>
      <c r="B34" s="34"/>
      <c r="C34" s="34"/>
      <c r="D34" s="34"/>
      <c r="E34" s="34"/>
      <c r="F34" s="34"/>
      <c r="G34" s="34"/>
    </row>
    <row r="35" spans="1:7" ht="15.75" x14ac:dyDescent="0.3">
      <c r="A35" s="48"/>
      <c r="B35" s="34"/>
      <c r="C35" s="34"/>
      <c r="D35" s="34"/>
      <c r="E35" s="34"/>
      <c r="F35" s="34"/>
      <c r="G35" s="34"/>
    </row>
    <row r="36" spans="1:7" ht="15.75" x14ac:dyDescent="0.3">
      <c r="A36" s="283"/>
      <c r="B36" s="34"/>
      <c r="C36" s="34"/>
      <c r="D36" s="34"/>
      <c r="E36" s="34"/>
      <c r="F36" s="34"/>
      <c r="G36" s="34"/>
    </row>
    <row r="37" spans="1:7" ht="15.75" x14ac:dyDescent="0.3">
      <c r="A37" s="283"/>
      <c r="B37" s="34"/>
      <c r="C37" s="34"/>
      <c r="D37" s="34"/>
      <c r="E37" s="34"/>
      <c r="F37" s="34"/>
      <c r="G37" s="34"/>
    </row>
    <row r="38" spans="1:7" ht="15.75" x14ac:dyDescent="0.3">
      <c r="A38" s="283"/>
      <c r="B38" s="34"/>
      <c r="C38" s="34"/>
      <c r="D38" s="34"/>
      <c r="E38" s="34"/>
      <c r="F38" s="34"/>
      <c r="G38" s="34"/>
    </row>
    <row r="39" spans="1:7" ht="15.75" x14ac:dyDescent="0.3">
      <c r="A39" s="283"/>
      <c r="B39" s="34"/>
      <c r="C39" s="34"/>
      <c r="D39" s="34"/>
      <c r="E39" s="34"/>
      <c r="F39" s="34"/>
      <c r="G39" s="34"/>
    </row>
    <row r="40" spans="1:7" ht="15.75" x14ac:dyDescent="0.3">
      <c r="A40" s="283"/>
      <c r="B40" s="34"/>
      <c r="C40" s="34"/>
      <c r="D40" s="34"/>
      <c r="E40" s="34"/>
      <c r="F40" s="34"/>
      <c r="G40" s="34"/>
    </row>
    <row r="41" spans="1:7" ht="15.75" x14ac:dyDescent="0.3">
      <c r="A41" s="283"/>
      <c r="B41" s="34"/>
      <c r="C41" s="34"/>
      <c r="D41" s="34"/>
      <c r="E41" s="34"/>
      <c r="F41" s="34"/>
      <c r="G41" s="34"/>
    </row>
    <row r="42" spans="1:7" ht="15.75" x14ac:dyDescent="0.3">
      <c r="A42" s="48"/>
      <c r="B42" s="49"/>
      <c r="C42" s="49"/>
      <c r="D42" s="49"/>
      <c r="E42" s="49"/>
      <c r="F42" s="49"/>
      <c r="G42" s="54"/>
    </row>
    <row r="43" spans="1:7" ht="15.75" x14ac:dyDescent="0.3">
      <c r="A43" s="48"/>
      <c r="B43" s="49"/>
      <c r="C43" s="49"/>
      <c r="D43" s="49"/>
      <c r="E43" s="49"/>
      <c r="F43" s="49"/>
      <c r="G43" s="49"/>
    </row>
    <row r="44" spans="1:7" ht="15.75" x14ac:dyDescent="0.3">
      <c r="A44" s="283"/>
      <c r="B44" s="34"/>
      <c r="C44" s="34"/>
      <c r="D44" s="34"/>
      <c r="E44" s="34"/>
      <c r="F44" s="34"/>
      <c r="G44" s="34"/>
    </row>
    <row r="45" spans="1:7" ht="15.75" x14ac:dyDescent="0.3">
      <c r="A45" s="283"/>
      <c r="B45" s="283"/>
      <c r="C45" s="339"/>
      <c r="D45" s="339"/>
      <c r="E45" s="283"/>
      <c r="F45" s="283"/>
      <c r="G45" s="283"/>
    </row>
    <row r="46" spans="1:7" ht="15.75" x14ac:dyDescent="0.3">
      <c r="A46" s="47"/>
      <c r="B46" s="34"/>
      <c r="C46" s="34"/>
      <c r="D46" s="34"/>
      <c r="E46" s="34"/>
      <c r="F46" s="34"/>
      <c r="G46" s="34"/>
    </row>
    <row r="47" spans="1:7" ht="15.75" x14ac:dyDescent="0.3">
      <c r="A47" s="580"/>
      <c r="B47" s="580"/>
      <c r="C47" s="580"/>
      <c r="D47" s="580"/>
      <c r="E47" s="580"/>
      <c r="F47" s="580"/>
      <c r="G47" s="580"/>
    </row>
    <row r="48" spans="1:7" ht="15.75" x14ac:dyDescent="0.3">
      <c r="A48" s="50"/>
      <c r="B48" s="49"/>
      <c r="C48" s="49"/>
      <c r="D48" s="49"/>
      <c r="E48" s="49"/>
      <c r="F48" s="49"/>
      <c r="G48" s="34"/>
    </row>
    <row r="49" spans="1:7" ht="15.75" x14ac:dyDescent="0.3">
      <c r="A49" s="50"/>
      <c r="B49" s="49"/>
      <c r="C49" s="49"/>
      <c r="D49" s="49"/>
      <c r="E49" s="49"/>
      <c r="F49" s="49"/>
      <c r="G49" s="34"/>
    </row>
    <row r="50" spans="1:7" ht="15.75" x14ac:dyDescent="0.3">
      <c r="A50" s="47"/>
      <c r="B50" s="49"/>
      <c r="C50" s="49"/>
      <c r="D50" s="49"/>
      <c r="E50" s="49"/>
      <c r="F50" s="49"/>
      <c r="G50" s="34"/>
    </row>
    <row r="51" spans="1:7" ht="15.75" x14ac:dyDescent="0.3">
      <c r="A51" s="283"/>
      <c r="B51" s="34"/>
      <c r="C51" s="34"/>
      <c r="D51" s="34"/>
      <c r="E51" s="34"/>
      <c r="F51" s="34"/>
      <c r="G51" s="34"/>
    </row>
    <row r="52" spans="1:7" ht="15.75" x14ac:dyDescent="0.3">
      <c r="A52" s="47"/>
      <c r="B52" s="34"/>
      <c r="C52" s="34"/>
      <c r="D52" s="34"/>
      <c r="E52" s="34"/>
      <c r="F52" s="34"/>
      <c r="G52" s="34"/>
    </row>
    <row r="53" spans="1:7" ht="15.75" x14ac:dyDescent="0.3">
      <c r="A53" s="55"/>
      <c r="B53" s="34"/>
      <c r="C53" s="34"/>
      <c r="D53" s="34"/>
      <c r="E53" s="34"/>
      <c r="F53" s="34"/>
      <c r="G53" s="34"/>
    </row>
    <row r="54" spans="1:7" ht="15.75" x14ac:dyDescent="0.3">
      <c r="A54" s="55"/>
      <c r="B54" s="34"/>
      <c r="C54" s="34"/>
      <c r="D54" s="34"/>
      <c r="E54" s="34"/>
      <c r="F54" s="34"/>
      <c r="G54" s="34"/>
    </row>
    <row r="55" spans="1:7" ht="15.75" x14ac:dyDescent="0.3">
      <c r="A55" s="50"/>
      <c r="B55" s="49"/>
      <c r="C55" s="49"/>
      <c r="D55" s="49"/>
      <c r="E55" s="49"/>
      <c r="F55" s="49"/>
      <c r="G55" s="34"/>
    </row>
    <row r="56" spans="1:7" ht="15.75" x14ac:dyDescent="0.3">
      <c r="A56" s="50"/>
      <c r="B56" s="49"/>
      <c r="C56" s="49"/>
      <c r="D56" s="49"/>
      <c r="E56" s="49"/>
      <c r="F56" s="49"/>
      <c r="G56" s="34"/>
    </row>
    <row r="57" spans="1:7" ht="15.75" x14ac:dyDescent="0.3">
      <c r="A57" s="51"/>
      <c r="B57" s="52"/>
      <c r="C57" s="52"/>
      <c r="D57" s="52"/>
      <c r="E57" s="52"/>
      <c r="F57" s="52"/>
      <c r="G57" s="34"/>
    </row>
    <row r="58" spans="1:7" ht="15.75" x14ac:dyDescent="0.3">
      <c r="A58" s="50"/>
      <c r="B58" s="49"/>
      <c r="C58" s="49"/>
      <c r="D58" s="49"/>
      <c r="E58" s="49"/>
      <c r="F58" s="49"/>
      <c r="G58" s="34"/>
    </row>
    <row r="59" spans="1:7" ht="15.75" x14ac:dyDescent="0.3">
      <c r="A59" s="50"/>
      <c r="B59" s="49"/>
      <c r="C59" s="49"/>
      <c r="D59" s="49"/>
      <c r="E59" s="49"/>
      <c r="F59" s="49"/>
      <c r="G59" s="34"/>
    </row>
    <row r="60" spans="1:7" ht="15.75" x14ac:dyDescent="0.3">
      <c r="A60" s="47"/>
      <c r="B60" s="49"/>
      <c r="C60" s="49"/>
      <c r="D60" s="49"/>
      <c r="E60" s="49"/>
      <c r="F60" s="49"/>
      <c r="G60" s="34"/>
    </row>
    <row r="61" spans="1:7" ht="15.75" x14ac:dyDescent="0.3">
      <c r="A61" s="283"/>
      <c r="B61" s="34"/>
      <c r="C61" s="34"/>
      <c r="D61" s="34"/>
      <c r="E61" s="34"/>
      <c r="F61" s="34"/>
      <c r="G61" s="34"/>
    </row>
    <row r="62" spans="1:7" ht="15.75" x14ac:dyDescent="0.3">
      <c r="A62" s="48"/>
      <c r="B62" s="34"/>
      <c r="C62" s="34"/>
      <c r="D62" s="34"/>
      <c r="E62" s="34"/>
      <c r="F62" s="34"/>
      <c r="G62" s="34"/>
    </row>
    <row r="63" spans="1:7" ht="15.75" x14ac:dyDescent="0.3">
      <c r="A63" s="283"/>
      <c r="B63" s="34"/>
      <c r="C63" s="34"/>
      <c r="D63" s="34"/>
      <c r="E63" s="34"/>
      <c r="F63" s="34"/>
      <c r="G63" s="34"/>
    </row>
    <row r="64" spans="1:7" ht="15.75" x14ac:dyDescent="0.3">
      <c r="A64" s="283"/>
      <c r="B64" s="34"/>
      <c r="C64" s="34"/>
      <c r="D64" s="34"/>
      <c r="E64" s="34"/>
      <c r="F64" s="34"/>
      <c r="G64" s="34"/>
    </row>
  </sheetData>
  <sortState ref="A15:L27">
    <sortCondition ref="A14"/>
  </sortState>
  <mergeCells count="5">
    <mergeCell ref="A47:G47"/>
    <mergeCell ref="A2:G2"/>
    <mergeCell ref="B4:E5"/>
    <mergeCell ref="A1:J1"/>
    <mergeCell ref="E7:E9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9"/>
  <sheetViews>
    <sheetView showGridLines="0" workbookViewId="0">
      <selection activeCell="M1" sqref="M1"/>
    </sheetView>
  </sheetViews>
  <sheetFormatPr defaultRowHeight="12.75" customHeight="1" x14ac:dyDescent="0.25"/>
  <cols>
    <col min="1" max="1" width="27.7109375" style="280" customWidth="1"/>
    <col min="2" max="2" width="6.7109375" style="280" customWidth="1"/>
    <col min="3" max="3" width="9.7109375" style="280" customWidth="1"/>
    <col min="4" max="4" width="10.7109375" style="280" customWidth="1"/>
    <col min="5" max="5" width="10.85546875" style="280" customWidth="1"/>
    <col min="6" max="6" width="8.7109375" style="280" customWidth="1"/>
    <col min="7" max="7" width="7.7109375" style="280" customWidth="1"/>
    <col min="8" max="8" width="8" style="280" customWidth="1"/>
    <col min="9" max="9" width="6.7109375" style="280" customWidth="1"/>
    <col min="10" max="10" width="10.7109375" style="280" customWidth="1"/>
    <col min="11" max="11" width="7.7109375" style="157" customWidth="1"/>
    <col min="12" max="12" width="5.140625" style="280" customWidth="1"/>
    <col min="13" max="16384" width="9.140625" style="280"/>
  </cols>
  <sheetData>
    <row r="1" spans="1:11" ht="15" customHeight="1" x14ac:dyDescent="0.25">
      <c r="A1" s="581" t="s">
        <v>141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</row>
    <row r="2" spans="1:11" ht="15" customHeight="1" x14ac:dyDescent="0.25">
      <c r="A2" s="581" t="s">
        <v>142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</row>
    <row r="3" spans="1:11" ht="15" customHeight="1" x14ac:dyDescent="0.25">
      <c r="A3" s="53"/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ht="12.75" customHeight="1" x14ac:dyDescent="0.25">
      <c r="A4" s="53"/>
      <c r="B4" s="582" t="s">
        <v>119</v>
      </c>
      <c r="C4" s="582"/>
      <c r="D4" s="582"/>
      <c r="E4" s="582"/>
      <c r="F4" s="582"/>
      <c r="G4" s="582"/>
      <c r="H4" s="582"/>
      <c r="I4" s="582"/>
      <c r="J4" s="65"/>
      <c r="K4" s="282"/>
    </row>
    <row r="5" spans="1:11" ht="12.75" customHeight="1" x14ac:dyDescent="0.25">
      <c r="A5" s="53"/>
      <c r="B5" s="582"/>
      <c r="C5" s="582"/>
      <c r="D5" s="582"/>
      <c r="E5" s="582"/>
      <c r="F5" s="582"/>
      <c r="G5" s="582"/>
      <c r="H5" s="582"/>
      <c r="I5" s="582"/>
      <c r="J5" s="65"/>
      <c r="K5" s="282"/>
    </row>
    <row r="6" spans="1:11" s="1" customFormat="1" ht="6.75" customHeight="1" x14ac:dyDescent="0.3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34"/>
    </row>
    <row r="7" spans="1:11" s="1" customFormat="1" ht="12" customHeight="1" x14ac:dyDescent="0.3">
      <c r="A7" s="288"/>
      <c r="B7" s="286"/>
      <c r="C7" s="286"/>
      <c r="D7" s="286"/>
      <c r="E7" s="286"/>
      <c r="F7" s="286"/>
      <c r="G7" s="286"/>
      <c r="H7" s="286"/>
      <c r="I7" s="286"/>
      <c r="J7" s="496"/>
      <c r="K7" s="444"/>
    </row>
    <row r="8" spans="1:11" ht="12.75" customHeight="1" x14ac:dyDescent="0.25">
      <c r="A8" s="118"/>
      <c r="B8" s="286"/>
      <c r="C8" s="286"/>
      <c r="D8" s="286"/>
      <c r="E8" s="585" t="s">
        <v>122</v>
      </c>
      <c r="F8" s="585" t="s">
        <v>123</v>
      </c>
      <c r="G8" s="286"/>
      <c r="H8" s="585" t="s">
        <v>124</v>
      </c>
      <c r="I8" s="585" t="s">
        <v>125</v>
      </c>
      <c r="J8" s="444" t="s">
        <v>4</v>
      </c>
      <c r="K8" s="444" t="s">
        <v>54</v>
      </c>
    </row>
    <row r="9" spans="1:11" ht="12.75" customHeight="1" x14ac:dyDescent="0.25">
      <c r="A9" s="584" t="s">
        <v>87</v>
      </c>
      <c r="B9" s="286"/>
      <c r="C9" s="287"/>
      <c r="D9" s="585" t="s">
        <v>121</v>
      </c>
      <c r="E9" s="585"/>
      <c r="F9" s="585"/>
      <c r="G9" s="286"/>
      <c r="H9" s="585"/>
      <c r="I9" s="585"/>
      <c r="J9" s="444" t="s">
        <v>64</v>
      </c>
      <c r="K9" s="444" t="s">
        <v>65</v>
      </c>
    </row>
    <row r="10" spans="1:11" ht="12.75" customHeight="1" x14ac:dyDescent="0.25">
      <c r="A10" s="584"/>
      <c r="B10" s="286" t="s">
        <v>59</v>
      </c>
      <c r="C10" s="286" t="s">
        <v>55</v>
      </c>
      <c r="D10" s="585"/>
      <c r="E10" s="585"/>
      <c r="F10" s="585"/>
      <c r="G10" s="286" t="s">
        <v>57</v>
      </c>
      <c r="H10" s="585"/>
      <c r="I10" s="585"/>
      <c r="J10" s="270" t="s">
        <v>88</v>
      </c>
      <c r="K10" s="444" t="s">
        <v>69</v>
      </c>
    </row>
    <row r="11" spans="1:11" s="1" customFormat="1" ht="6" customHeight="1" x14ac:dyDescent="0.3">
      <c r="A11" s="73"/>
      <c r="B11" s="271"/>
      <c r="C11" s="271"/>
      <c r="D11" s="271"/>
      <c r="E11" s="271"/>
      <c r="F11" s="271"/>
      <c r="G11" s="271"/>
      <c r="H11" s="271"/>
      <c r="I11" s="271"/>
      <c r="J11" s="271"/>
      <c r="K11" s="127"/>
    </row>
    <row r="12" spans="1:11" ht="15" customHeight="1" x14ac:dyDescent="0.3">
      <c r="A12" s="414" t="s">
        <v>2</v>
      </c>
      <c r="B12" s="272"/>
      <c r="C12" s="272"/>
      <c r="D12" s="272"/>
      <c r="E12" s="272"/>
      <c r="F12" s="272"/>
      <c r="G12" s="272"/>
      <c r="H12" s="272"/>
      <c r="I12" s="272"/>
      <c r="J12" s="272"/>
      <c r="K12" s="323"/>
    </row>
    <row r="13" spans="1:11" s="1" customFormat="1" ht="3.75" customHeight="1" x14ac:dyDescent="0.3">
      <c r="A13" s="68"/>
      <c r="B13" s="275"/>
      <c r="C13" s="275"/>
      <c r="D13" s="275"/>
      <c r="E13" s="275"/>
      <c r="F13" s="275"/>
      <c r="G13" s="275"/>
      <c r="H13" s="275"/>
      <c r="I13" s="275"/>
      <c r="J13" s="275"/>
      <c r="K13" s="127"/>
    </row>
    <row r="14" spans="1:11" s="4" customFormat="1" ht="12.75" customHeight="1" x14ac:dyDescent="0.25">
      <c r="A14" s="267" t="s">
        <v>29</v>
      </c>
      <c r="B14" s="424" t="s">
        <v>9</v>
      </c>
      <c r="C14" s="424">
        <v>0.43173873000000001</v>
      </c>
      <c r="D14" s="424">
        <v>0.21573603</v>
      </c>
      <c r="E14" s="424" t="s">
        <v>9</v>
      </c>
      <c r="F14" s="424" t="s">
        <v>9</v>
      </c>
      <c r="G14" s="424" t="s">
        <v>9</v>
      </c>
      <c r="H14" s="424" t="s">
        <v>9</v>
      </c>
      <c r="I14" s="424" t="s">
        <v>9</v>
      </c>
      <c r="J14" s="498">
        <f>SUM(B14:I14)</f>
        <v>0.64747476000000004</v>
      </c>
      <c r="K14" s="502">
        <v>0.38926182571200008</v>
      </c>
    </row>
    <row r="15" spans="1:11" s="4" customFormat="1" ht="12.75" customHeight="1" x14ac:dyDescent="0.25">
      <c r="A15" s="268" t="s">
        <v>30</v>
      </c>
      <c r="B15" s="425" t="s">
        <v>9</v>
      </c>
      <c r="C15" s="425" t="s">
        <v>9</v>
      </c>
      <c r="D15" s="425" t="s">
        <v>9</v>
      </c>
      <c r="E15" s="425" t="s">
        <v>9</v>
      </c>
      <c r="F15" s="425" t="s">
        <v>9</v>
      </c>
      <c r="G15" s="425">
        <v>2.5861656600000003</v>
      </c>
      <c r="H15" s="425" t="s">
        <v>9</v>
      </c>
      <c r="I15" s="425" t="s">
        <v>9</v>
      </c>
      <c r="J15" s="498">
        <f t="shared" ref="J15:J20" si="0">SUM(B15:I15)</f>
        <v>2.5861656600000003</v>
      </c>
      <c r="K15" s="503">
        <v>0.905157981</v>
      </c>
    </row>
    <row r="16" spans="1:11" s="4" customFormat="1" ht="12.75" customHeight="1" x14ac:dyDescent="0.25">
      <c r="A16" s="268" t="s">
        <v>31</v>
      </c>
      <c r="B16" s="425" t="s">
        <v>9</v>
      </c>
      <c r="C16" s="425">
        <v>0.21573603</v>
      </c>
      <c r="D16" s="425" t="s">
        <v>9</v>
      </c>
      <c r="E16" s="425" t="s">
        <v>9</v>
      </c>
      <c r="F16" s="425" t="s">
        <v>9</v>
      </c>
      <c r="G16" s="425" t="s">
        <v>9</v>
      </c>
      <c r="H16" s="425" t="s">
        <v>9</v>
      </c>
      <c r="I16" s="425" t="s">
        <v>9</v>
      </c>
      <c r="J16" s="498">
        <f t="shared" si="0"/>
        <v>0.21573603</v>
      </c>
      <c r="K16" s="503">
        <v>0.1618020225</v>
      </c>
    </row>
    <row r="17" spans="1:11" s="4" customFormat="1" ht="12.75" customHeight="1" x14ac:dyDescent="0.25">
      <c r="A17" s="268" t="s">
        <v>32</v>
      </c>
      <c r="B17" s="425" t="s">
        <v>9</v>
      </c>
      <c r="C17" s="425">
        <v>1.724688225</v>
      </c>
      <c r="D17" s="425" t="s">
        <v>9</v>
      </c>
      <c r="E17" s="425" t="s">
        <v>9</v>
      </c>
      <c r="F17" s="425" t="s">
        <v>9</v>
      </c>
      <c r="G17" s="425" t="s">
        <v>9</v>
      </c>
      <c r="H17" s="425" t="s">
        <v>9</v>
      </c>
      <c r="I17" s="425" t="s">
        <v>9</v>
      </c>
      <c r="J17" s="498">
        <f t="shared" si="0"/>
        <v>1.724688225</v>
      </c>
      <c r="K17" s="503">
        <v>1.2392315902012503</v>
      </c>
    </row>
    <row r="18" spans="1:11" s="4" customFormat="1" ht="12.75" customHeight="1" x14ac:dyDescent="0.25">
      <c r="A18" s="268" t="s">
        <v>33</v>
      </c>
      <c r="B18" s="425" t="s">
        <v>9</v>
      </c>
      <c r="C18" s="425" t="s">
        <v>9</v>
      </c>
      <c r="D18" s="425" t="s">
        <v>9</v>
      </c>
      <c r="E18" s="425" t="s">
        <v>9</v>
      </c>
      <c r="F18" s="425" t="s">
        <v>9</v>
      </c>
      <c r="G18" s="425">
        <v>0.32373737999999996</v>
      </c>
      <c r="H18" s="425" t="s">
        <v>9</v>
      </c>
      <c r="I18" s="425" t="s">
        <v>9</v>
      </c>
      <c r="J18" s="498">
        <f t="shared" si="0"/>
        <v>0.32373737999999996</v>
      </c>
      <c r="K18" s="503">
        <v>2.9136364199999997E-2</v>
      </c>
    </row>
    <row r="19" spans="1:11" s="4" customFormat="1" ht="12.75" customHeight="1" x14ac:dyDescent="0.25">
      <c r="A19" s="268" t="s">
        <v>112</v>
      </c>
      <c r="B19" s="425" t="s">
        <v>9</v>
      </c>
      <c r="C19" s="425" t="s">
        <v>9</v>
      </c>
      <c r="D19" s="425" t="s">
        <v>9</v>
      </c>
      <c r="E19" s="425" t="s">
        <v>9</v>
      </c>
      <c r="F19" s="425" t="s">
        <v>9</v>
      </c>
      <c r="G19" s="425" t="s">
        <v>23</v>
      </c>
      <c r="H19" s="425" t="s">
        <v>9</v>
      </c>
      <c r="I19" s="425" t="s">
        <v>9</v>
      </c>
      <c r="J19" s="498" t="s">
        <v>23</v>
      </c>
      <c r="K19" s="503" t="s">
        <v>23</v>
      </c>
    </row>
    <row r="20" spans="1:11" s="4" customFormat="1" ht="12.75" customHeight="1" x14ac:dyDescent="0.25">
      <c r="A20" s="268" t="s">
        <v>34</v>
      </c>
      <c r="B20" s="425" t="s">
        <v>9</v>
      </c>
      <c r="C20" s="425">
        <v>2.1120264000000004</v>
      </c>
      <c r="D20" s="425" t="s">
        <v>9</v>
      </c>
      <c r="E20" s="425" t="s">
        <v>9</v>
      </c>
      <c r="F20" s="425" t="s">
        <v>9</v>
      </c>
      <c r="G20" s="425" t="s">
        <v>9</v>
      </c>
      <c r="H20" s="425" t="s">
        <v>9</v>
      </c>
      <c r="I20" s="425" t="s">
        <v>9</v>
      </c>
      <c r="J20" s="498">
        <f t="shared" si="0"/>
        <v>2.1120264000000004</v>
      </c>
      <c r="K20" s="503">
        <v>1.6896211200000004</v>
      </c>
    </row>
    <row r="21" spans="1:11" s="4" customFormat="1" ht="12.75" customHeight="1" x14ac:dyDescent="0.25">
      <c r="A21" s="268" t="s">
        <v>35</v>
      </c>
      <c r="B21" s="425" t="s">
        <v>9</v>
      </c>
      <c r="C21" s="425" t="s">
        <v>9</v>
      </c>
      <c r="D21" s="425" t="s">
        <v>9</v>
      </c>
      <c r="E21" s="425" t="s">
        <v>9</v>
      </c>
      <c r="F21" s="425" t="s">
        <v>9</v>
      </c>
      <c r="G21" s="425" t="s">
        <v>23</v>
      </c>
      <c r="H21" s="425" t="s">
        <v>9</v>
      </c>
      <c r="I21" s="425" t="s">
        <v>9</v>
      </c>
      <c r="J21" s="498" t="s">
        <v>23</v>
      </c>
      <c r="K21" s="503" t="s">
        <v>23</v>
      </c>
    </row>
    <row r="22" spans="1:11" s="4" customFormat="1" ht="12.75" customHeight="1" x14ac:dyDescent="0.25">
      <c r="A22" s="269" t="s">
        <v>36</v>
      </c>
      <c r="B22" s="436" t="s">
        <v>9</v>
      </c>
      <c r="C22" s="436" t="s">
        <v>23</v>
      </c>
      <c r="D22" s="436" t="s">
        <v>9</v>
      </c>
      <c r="E22" s="436" t="s">
        <v>9</v>
      </c>
      <c r="F22" s="436" t="s">
        <v>9</v>
      </c>
      <c r="G22" s="436" t="s">
        <v>9</v>
      </c>
      <c r="H22" s="436" t="s">
        <v>9</v>
      </c>
      <c r="I22" s="436" t="s">
        <v>9</v>
      </c>
      <c r="J22" s="498" t="s">
        <v>23</v>
      </c>
      <c r="K22" s="504" t="s">
        <v>23</v>
      </c>
    </row>
    <row r="23" spans="1:11" s="1" customFormat="1" ht="6" customHeight="1" x14ac:dyDescent="0.25">
      <c r="A23" s="18"/>
      <c r="B23" s="347"/>
      <c r="C23" s="438"/>
      <c r="D23" s="347"/>
      <c r="E23" s="438"/>
      <c r="F23" s="438"/>
      <c r="G23" s="438"/>
      <c r="H23" s="438"/>
      <c r="I23" s="438"/>
      <c r="J23" s="499"/>
      <c r="K23" s="505"/>
    </row>
    <row r="24" spans="1:11" ht="12.75" customHeight="1" x14ac:dyDescent="0.25">
      <c r="A24" s="118" t="s">
        <v>126</v>
      </c>
      <c r="B24" s="429" t="s">
        <v>9</v>
      </c>
      <c r="C24" s="429">
        <f>SUM(C14:C22)</f>
        <v>4.4841893850000005</v>
      </c>
      <c r="D24" s="429">
        <f t="shared" ref="D24:G24" si="1">SUM(D14:D22)</f>
        <v>0.21573603</v>
      </c>
      <c r="E24" s="429" t="s">
        <v>9</v>
      </c>
      <c r="F24" s="429" t="s">
        <v>9</v>
      </c>
      <c r="G24" s="429">
        <f t="shared" si="1"/>
        <v>2.9099030400000001</v>
      </c>
      <c r="H24" s="429" t="s">
        <v>9</v>
      </c>
      <c r="I24" s="429" t="s">
        <v>9</v>
      </c>
      <c r="J24" s="501">
        <f>SUM(J14:J23)</f>
        <v>7.6098284550000006</v>
      </c>
      <c r="K24" s="506">
        <f>SUM(K14:K22)</f>
        <v>4.4142109036132506</v>
      </c>
    </row>
    <row r="25" spans="1:11" s="1" customFormat="1" ht="12.75" customHeight="1" x14ac:dyDescent="0.25">
      <c r="A25" s="79"/>
      <c r="B25" s="291"/>
      <c r="C25" s="291"/>
      <c r="D25" s="291"/>
      <c r="E25" s="291"/>
      <c r="F25" s="291"/>
      <c r="G25" s="291"/>
      <c r="H25" s="291"/>
      <c r="I25" s="291"/>
      <c r="J25" s="291"/>
      <c r="K25" s="324"/>
    </row>
    <row r="26" spans="1:11" s="1" customFormat="1" ht="15" customHeight="1" x14ac:dyDescent="0.25">
      <c r="A26" s="414" t="s">
        <v>3</v>
      </c>
      <c r="B26" s="291"/>
      <c r="C26" s="291"/>
      <c r="D26" s="291"/>
      <c r="E26" s="291"/>
      <c r="F26" s="291"/>
      <c r="G26" s="291"/>
      <c r="H26" s="291"/>
      <c r="I26" s="291"/>
      <c r="J26" s="291"/>
      <c r="K26" s="324"/>
    </row>
    <row r="27" spans="1:11" s="1" customFormat="1" ht="3.75" customHeight="1" x14ac:dyDescent="0.25">
      <c r="A27" s="79"/>
      <c r="B27" s="291"/>
      <c r="C27" s="291"/>
      <c r="D27" s="291"/>
      <c r="E27" s="291"/>
      <c r="F27" s="291"/>
      <c r="G27" s="291"/>
      <c r="H27" s="291"/>
      <c r="I27" s="291"/>
      <c r="J27" s="291"/>
      <c r="K27" s="324"/>
    </row>
    <row r="28" spans="1:11" s="1" customFormat="1" ht="12.75" customHeight="1" x14ac:dyDescent="0.25">
      <c r="A28" s="300" t="s">
        <v>38</v>
      </c>
      <c r="B28" s="437"/>
      <c r="C28" s="437"/>
      <c r="D28" s="437"/>
      <c r="E28" s="437"/>
      <c r="F28" s="437">
        <v>0.43147205999999999</v>
      </c>
      <c r="G28" s="437"/>
      <c r="H28" s="437"/>
      <c r="I28" s="437"/>
      <c r="J28" s="508">
        <f>SUM(B28:I28)</f>
        <v>0.43147205999999999</v>
      </c>
      <c r="K28" s="509">
        <v>0.25567308387359999</v>
      </c>
    </row>
    <row r="29" spans="1:11" s="1" customFormat="1" ht="6" customHeight="1" x14ac:dyDescent="0.25">
      <c r="A29" s="18"/>
      <c r="B29" s="347"/>
      <c r="C29" s="438"/>
      <c r="D29" s="347"/>
      <c r="E29" s="438"/>
      <c r="F29" s="438"/>
      <c r="G29" s="438"/>
      <c r="H29" s="438"/>
      <c r="I29" s="438"/>
      <c r="J29" s="438"/>
      <c r="K29" s="439"/>
    </row>
    <row r="30" spans="1:11" s="1" customFormat="1" ht="12.75" customHeight="1" x14ac:dyDescent="0.25">
      <c r="A30" s="118" t="s">
        <v>43</v>
      </c>
      <c r="B30" s="433" t="s">
        <v>9</v>
      </c>
      <c r="C30" s="433" t="s">
        <v>9</v>
      </c>
      <c r="D30" s="433" t="s">
        <v>9</v>
      </c>
      <c r="E30" s="433" t="s">
        <v>9</v>
      </c>
      <c r="F30" s="433">
        <v>0.43147205999999999</v>
      </c>
      <c r="G30" s="433" t="s">
        <v>9</v>
      </c>
      <c r="H30" s="433" t="s">
        <v>9</v>
      </c>
      <c r="I30" s="433" t="s">
        <v>9</v>
      </c>
      <c r="J30" s="433">
        <f>SUM(B30:I30)</f>
        <v>0.43147205999999999</v>
      </c>
      <c r="K30" s="507">
        <v>0.26</v>
      </c>
    </row>
    <row r="31" spans="1:11" s="1" customFormat="1" ht="12.75" customHeight="1" x14ac:dyDescent="0.25">
      <c r="A31" s="79"/>
      <c r="B31" s="291"/>
      <c r="C31" s="291"/>
      <c r="D31" s="291"/>
      <c r="E31" s="291"/>
      <c r="F31" s="291"/>
      <c r="G31" s="291"/>
      <c r="H31" s="291"/>
      <c r="I31" s="291"/>
      <c r="J31" s="291"/>
      <c r="K31" s="440"/>
    </row>
    <row r="32" spans="1:11" s="1" customFormat="1" ht="12.75" customHeight="1" x14ac:dyDescent="0.25">
      <c r="A32" s="79"/>
      <c r="B32" s="542"/>
      <c r="C32" s="542"/>
      <c r="D32" s="542"/>
      <c r="E32" s="542"/>
      <c r="F32" s="542"/>
      <c r="G32" s="542"/>
      <c r="H32" s="542"/>
      <c r="I32" s="542"/>
      <c r="J32" s="542"/>
      <c r="K32" s="543"/>
    </row>
    <row r="33" spans="1:11" s="1" customFormat="1" ht="12.75" customHeight="1" x14ac:dyDescent="0.25">
      <c r="A33" s="455" t="s">
        <v>149</v>
      </c>
      <c r="B33" s="455"/>
      <c r="C33" s="455"/>
      <c r="D33" s="455"/>
      <c r="E33" s="455"/>
      <c r="F33" s="455"/>
      <c r="G33" s="455"/>
      <c r="H33" s="455"/>
      <c r="I33" s="455"/>
      <c r="J33" s="455"/>
      <c r="K33" s="455"/>
    </row>
    <row r="34" spans="1:11" s="1" customFormat="1" ht="12.75" customHeight="1" x14ac:dyDescent="0.25">
      <c r="A34" s="581" t="s">
        <v>150</v>
      </c>
      <c r="B34" s="581"/>
      <c r="C34" s="581"/>
      <c r="D34" s="581"/>
      <c r="E34" s="581"/>
      <c r="F34" s="581"/>
      <c r="G34" s="581"/>
      <c r="H34" s="581"/>
      <c r="I34" s="581"/>
      <c r="J34" s="581"/>
      <c r="K34" s="581"/>
    </row>
    <row r="35" spans="1:11" s="1" customFormat="1" ht="15" customHeight="1" x14ac:dyDescent="0.25">
      <c r="A35" s="79"/>
      <c r="B35" s="542"/>
      <c r="C35" s="542"/>
      <c r="D35" s="542"/>
      <c r="E35" s="542"/>
      <c r="F35" s="542"/>
      <c r="G35" s="542"/>
      <c r="H35" s="542"/>
      <c r="I35" s="542"/>
      <c r="J35" s="542"/>
      <c r="K35" s="543"/>
    </row>
    <row r="36" spans="1:11" s="4" customFormat="1" ht="12.75" customHeight="1" x14ac:dyDescent="0.25">
      <c r="A36" s="53"/>
      <c r="B36" s="582" t="s">
        <v>119</v>
      </c>
      <c r="C36" s="582"/>
      <c r="D36" s="582"/>
      <c r="E36" s="582"/>
      <c r="F36" s="582"/>
      <c r="G36" s="582"/>
      <c r="H36" s="582"/>
      <c r="I36" s="582"/>
      <c r="J36" s="65"/>
      <c r="K36" s="282"/>
    </row>
    <row r="37" spans="1:11" s="4" customFormat="1" ht="12.75" customHeight="1" x14ac:dyDescent="0.25">
      <c r="A37" s="53"/>
      <c r="B37" s="582"/>
      <c r="C37" s="582"/>
      <c r="D37" s="582"/>
      <c r="E37" s="582"/>
      <c r="F37" s="582"/>
      <c r="G37" s="582"/>
      <c r="H37" s="582"/>
      <c r="I37" s="582"/>
      <c r="J37" s="65"/>
      <c r="K37" s="282"/>
    </row>
    <row r="38" spans="1:11" s="4" customFormat="1" ht="6.75" customHeight="1" x14ac:dyDescent="0.3">
      <c r="A38" s="454"/>
      <c r="B38" s="454"/>
      <c r="C38" s="454"/>
      <c r="D38" s="454"/>
      <c r="E38" s="454"/>
      <c r="F38" s="454"/>
      <c r="G38" s="454"/>
      <c r="H38" s="454"/>
      <c r="I38" s="454"/>
      <c r="J38" s="454"/>
      <c r="K38" s="34"/>
    </row>
    <row r="39" spans="1:11" s="4" customFormat="1" ht="12.75" customHeight="1" x14ac:dyDescent="0.3">
      <c r="A39" s="288"/>
      <c r="B39" s="286"/>
      <c r="C39" s="286"/>
      <c r="D39" s="286"/>
      <c r="E39" s="286"/>
      <c r="F39" s="286"/>
      <c r="G39" s="286"/>
      <c r="H39" s="286"/>
      <c r="I39" s="286"/>
      <c r="J39" s="496"/>
      <c r="K39" s="453"/>
    </row>
    <row r="40" spans="1:11" s="4" customFormat="1" ht="12.75" customHeight="1" x14ac:dyDescent="0.25">
      <c r="A40" s="118"/>
      <c r="B40" s="286"/>
      <c r="C40" s="286"/>
      <c r="D40" s="286"/>
      <c r="E40" s="585" t="s">
        <v>122</v>
      </c>
      <c r="F40" s="585" t="s">
        <v>123</v>
      </c>
      <c r="G40" s="286"/>
      <c r="H40" s="585" t="s">
        <v>124</v>
      </c>
      <c r="I40" s="585" t="s">
        <v>125</v>
      </c>
      <c r="J40" s="453" t="s">
        <v>4</v>
      </c>
      <c r="K40" s="453" t="s">
        <v>54</v>
      </c>
    </row>
    <row r="41" spans="1:11" s="4" customFormat="1" ht="12.75" customHeight="1" x14ac:dyDescent="0.25">
      <c r="A41" s="584" t="s">
        <v>87</v>
      </c>
      <c r="B41" s="286"/>
      <c r="C41" s="287"/>
      <c r="D41" s="585" t="s">
        <v>121</v>
      </c>
      <c r="E41" s="585"/>
      <c r="F41" s="585"/>
      <c r="G41" s="286"/>
      <c r="H41" s="585"/>
      <c r="I41" s="585"/>
      <c r="J41" s="453" t="s">
        <v>64</v>
      </c>
      <c r="K41" s="453" t="s">
        <v>65</v>
      </c>
    </row>
    <row r="42" spans="1:11" s="1" customFormat="1" ht="12.75" customHeight="1" x14ac:dyDescent="0.25">
      <c r="A42" s="584"/>
      <c r="B42" s="286" t="s">
        <v>59</v>
      </c>
      <c r="C42" s="286" t="s">
        <v>55</v>
      </c>
      <c r="D42" s="585"/>
      <c r="E42" s="585"/>
      <c r="F42" s="585"/>
      <c r="G42" s="286" t="s">
        <v>57</v>
      </c>
      <c r="H42" s="585"/>
      <c r="I42" s="585"/>
      <c r="J42" s="270" t="s">
        <v>88</v>
      </c>
      <c r="K42" s="453" t="s">
        <v>69</v>
      </c>
    </row>
    <row r="43" spans="1:11" ht="6" customHeight="1" x14ac:dyDescent="0.25"/>
    <row r="44" spans="1:11" s="1" customFormat="1" ht="15" customHeight="1" x14ac:dyDescent="0.25">
      <c r="A44" s="414" t="s">
        <v>99</v>
      </c>
      <c r="B44" s="272"/>
      <c r="C44" s="272"/>
      <c r="D44" s="272"/>
      <c r="E44" s="272"/>
      <c r="F44" s="272"/>
      <c r="G44" s="272"/>
      <c r="H44" s="272"/>
      <c r="I44" s="272"/>
      <c r="J44" s="272"/>
      <c r="K44" s="334"/>
    </row>
    <row r="45" spans="1:11" s="5" customFormat="1" ht="3.75" customHeight="1" x14ac:dyDescent="0.25">
      <c r="A45" s="68"/>
      <c r="B45" s="275"/>
      <c r="C45" s="275"/>
      <c r="D45" s="275"/>
      <c r="E45" s="275"/>
      <c r="F45" s="275"/>
      <c r="G45" s="275"/>
      <c r="H45" s="275"/>
      <c r="I45" s="275"/>
      <c r="J45" s="275"/>
      <c r="K45" s="441"/>
    </row>
    <row r="46" spans="1:11" s="1" customFormat="1" ht="12.75" customHeight="1" x14ac:dyDescent="0.25">
      <c r="A46" s="121" t="s">
        <v>44</v>
      </c>
      <c r="B46" s="294" t="s">
        <v>9</v>
      </c>
      <c r="C46" s="294" t="s">
        <v>9</v>
      </c>
      <c r="D46" s="294" t="s">
        <v>9</v>
      </c>
      <c r="E46" s="294">
        <v>0.10800135000000001</v>
      </c>
      <c r="F46" s="294" t="s">
        <v>9</v>
      </c>
      <c r="G46" s="294" t="s">
        <v>9</v>
      </c>
      <c r="H46" s="294">
        <v>0.43147205999999999</v>
      </c>
      <c r="I46" s="294" t="s">
        <v>9</v>
      </c>
      <c r="J46" s="295">
        <f t="shared" ref="J46:J51" si="2">SUM(B46:I46)</f>
        <v>0.53947341000000004</v>
      </c>
      <c r="K46" s="510" t="s">
        <v>23</v>
      </c>
    </row>
    <row r="47" spans="1:11" s="1" customFormat="1" ht="12.75" customHeight="1" x14ac:dyDescent="0.25">
      <c r="A47" s="122" t="s">
        <v>45</v>
      </c>
      <c r="B47" s="296" t="s">
        <v>9</v>
      </c>
      <c r="C47" s="296" t="s">
        <v>9</v>
      </c>
      <c r="D47" s="296" t="s">
        <v>9</v>
      </c>
      <c r="E47" s="296" t="s">
        <v>9</v>
      </c>
      <c r="F47" s="296" t="s">
        <v>9</v>
      </c>
      <c r="G47" s="296" t="s">
        <v>9</v>
      </c>
      <c r="H47" s="296">
        <v>0.21573603</v>
      </c>
      <c r="I47" s="296">
        <v>1.0773468000000002</v>
      </c>
      <c r="J47" s="295">
        <f t="shared" si="2"/>
        <v>1.2930828300000001</v>
      </c>
      <c r="K47" s="511">
        <v>0.25861656600000005</v>
      </c>
    </row>
    <row r="48" spans="1:11" ht="12.75" customHeight="1" x14ac:dyDescent="0.25">
      <c r="A48" s="122" t="s">
        <v>49</v>
      </c>
      <c r="B48" s="296" t="s">
        <v>9</v>
      </c>
      <c r="C48" s="296" t="s">
        <v>9</v>
      </c>
      <c r="D48" s="296" t="s">
        <v>9</v>
      </c>
      <c r="E48" s="296" t="s">
        <v>9</v>
      </c>
      <c r="F48" s="296" t="s">
        <v>9</v>
      </c>
      <c r="G48" s="296" t="s">
        <v>9</v>
      </c>
      <c r="H48" s="296">
        <v>0.10800135000000001</v>
      </c>
      <c r="I48" s="296" t="s">
        <v>9</v>
      </c>
      <c r="J48" s="295">
        <f t="shared" si="2"/>
        <v>0.10800135000000001</v>
      </c>
      <c r="K48" s="511" t="s">
        <v>23</v>
      </c>
    </row>
    <row r="49" spans="1:11" ht="12.75" customHeight="1" x14ac:dyDescent="0.25">
      <c r="A49" s="122" t="s">
        <v>46</v>
      </c>
      <c r="B49" s="296">
        <v>0.53867340000000008</v>
      </c>
      <c r="C49" s="296" t="s">
        <v>9</v>
      </c>
      <c r="D49" s="296" t="s">
        <v>9</v>
      </c>
      <c r="E49" s="296" t="s">
        <v>9</v>
      </c>
      <c r="F49" s="296" t="s">
        <v>9</v>
      </c>
      <c r="G49" s="296" t="s">
        <v>9</v>
      </c>
      <c r="H49" s="296" t="s">
        <v>9</v>
      </c>
      <c r="I49" s="296" t="s">
        <v>9</v>
      </c>
      <c r="J49" s="295">
        <f t="shared" si="2"/>
        <v>0.53867340000000008</v>
      </c>
      <c r="K49" s="511">
        <v>0.15082855200000003</v>
      </c>
    </row>
    <row r="50" spans="1:11" ht="12.75" customHeight="1" x14ac:dyDescent="0.25">
      <c r="A50" s="122" t="s">
        <v>83</v>
      </c>
      <c r="B50" s="296" t="s">
        <v>23</v>
      </c>
      <c r="C50" s="296" t="s">
        <v>9</v>
      </c>
      <c r="D50" s="296" t="s">
        <v>9</v>
      </c>
      <c r="E50" s="296" t="s">
        <v>9</v>
      </c>
      <c r="F50" s="296" t="s">
        <v>9</v>
      </c>
      <c r="G50" s="296" t="s">
        <v>9</v>
      </c>
      <c r="H50" s="296" t="s">
        <v>9</v>
      </c>
      <c r="I50" s="296" t="s">
        <v>9</v>
      </c>
      <c r="J50" s="295">
        <f t="shared" si="2"/>
        <v>0</v>
      </c>
      <c r="K50" s="511" t="s">
        <v>23</v>
      </c>
    </row>
    <row r="51" spans="1:11" ht="12.75" customHeight="1" x14ac:dyDescent="0.25">
      <c r="A51" s="122" t="s">
        <v>50</v>
      </c>
      <c r="B51" s="296">
        <v>0.21573603</v>
      </c>
      <c r="C51" s="296" t="s">
        <v>9</v>
      </c>
      <c r="D51" s="296" t="s">
        <v>9</v>
      </c>
      <c r="E51" s="296">
        <v>0.32373738000000002</v>
      </c>
      <c r="F51" s="296" t="s">
        <v>9</v>
      </c>
      <c r="G51" s="296" t="s">
        <v>9</v>
      </c>
      <c r="H51" s="296" t="s">
        <v>9</v>
      </c>
      <c r="I51" s="296" t="s">
        <v>9</v>
      </c>
      <c r="J51" s="295">
        <f t="shared" si="2"/>
        <v>0.53947341000000004</v>
      </c>
      <c r="K51" s="511">
        <v>6.4736809199999995E-2</v>
      </c>
    </row>
    <row r="52" spans="1:11" ht="6" customHeight="1" x14ac:dyDescent="0.25">
      <c r="A52" s="144"/>
      <c r="B52" s="290"/>
      <c r="C52" s="290"/>
      <c r="D52" s="290"/>
      <c r="E52" s="292"/>
      <c r="F52" s="292"/>
      <c r="G52" s="292"/>
      <c r="H52" s="292"/>
      <c r="I52" s="292"/>
      <c r="J52" s="292"/>
      <c r="K52" s="335"/>
    </row>
    <row r="53" spans="1:11" ht="12.75" customHeight="1" x14ac:dyDescent="0.25">
      <c r="A53" s="118" t="s">
        <v>101</v>
      </c>
      <c r="B53" s="299">
        <f>SUM(B46:B51)</f>
        <v>0.75440943000000005</v>
      </c>
      <c r="C53" s="299" t="s">
        <v>9</v>
      </c>
      <c r="D53" s="299" t="s">
        <v>9</v>
      </c>
      <c r="E53" s="299">
        <f t="shared" ref="E53:I53" si="3">SUM(E46:E51)</f>
        <v>0.43173873000000001</v>
      </c>
      <c r="F53" s="299" t="s">
        <v>9</v>
      </c>
      <c r="G53" s="299" t="s">
        <v>9</v>
      </c>
      <c r="H53" s="299">
        <f t="shared" si="3"/>
        <v>0.75520944000000001</v>
      </c>
      <c r="I53" s="299">
        <f t="shared" si="3"/>
        <v>1.0773468000000002</v>
      </c>
      <c r="J53" s="299">
        <f>SUM(J46:J51)</f>
        <v>3.0187044000000007</v>
      </c>
      <c r="K53" s="299">
        <f>SUM(K46:K51)</f>
        <v>0.47418192720000008</v>
      </c>
    </row>
    <row r="54" spans="1:11" ht="12.75" customHeight="1" x14ac:dyDescent="0.25">
      <c r="A54" s="59"/>
      <c r="B54" s="279"/>
      <c r="C54" s="279"/>
      <c r="D54" s="279"/>
      <c r="E54" s="279"/>
      <c r="F54" s="279"/>
      <c r="G54" s="279"/>
      <c r="H54" s="279"/>
      <c r="I54" s="279"/>
      <c r="J54" s="279"/>
      <c r="K54" s="325"/>
    </row>
    <row r="55" spans="1:11" ht="15" customHeight="1" x14ac:dyDescent="0.25">
      <c r="A55" s="414" t="s">
        <v>6</v>
      </c>
      <c r="B55" s="272"/>
      <c r="C55" s="272"/>
      <c r="D55" s="272"/>
      <c r="E55" s="272"/>
      <c r="F55" s="272"/>
      <c r="G55" s="272"/>
      <c r="H55" s="272"/>
      <c r="I55" s="272"/>
      <c r="J55" s="272"/>
      <c r="K55" s="274"/>
    </row>
    <row r="56" spans="1:11" ht="3.75" customHeight="1" x14ac:dyDescent="0.25">
      <c r="A56" s="68"/>
      <c r="B56" s="275"/>
      <c r="C56" s="275"/>
      <c r="D56" s="275"/>
      <c r="E56" s="275"/>
      <c r="F56" s="275"/>
      <c r="G56" s="275"/>
      <c r="H56" s="275"/>
      <c r="I56" s="275"/>
      <c r="J56" s="275"/>
      <c r="K56" s="276"/>
    </row>
    <row r="57" spans="1:11" ht="12.75" customHeight="1" x14ac:dyDescent="0.25">
      <c r="A57" s="300" t="s">
        <v>51</v>
      </c>
      <c r="B57" s="513" t="s">
        <v>9</v>
      </c>
      <c r="C57" s="514">
        <v>0.10800135000000001</v>
      </c>
      <c r="D57" s="513" t="s">
        <v>9</v>
      </c>
      <c r="E57" s="513" t="s">
        <v>9</v>
      </c>
      <c r="F57" s="513" t="s">
        <v>9</v>
      </c>
      <c r="G57" s="513" t="s">
        <v>9</v>
      </c>
      <c r="H57" s="513" t="s">
        <v>9</v>
      </c>
      <c r="I57" s="513" t="s">
        <v>9</v>
      </c>
      <c r="J57" s="515">
        <f>SUM(C57:I57)</f>
        <v>0.10800135000000001</v>
      </c>
      <c r="K57" s="516" t="s">
        <v>82</v>
      </c>
    </row>
    <row r="58" spans="1:11" ht="6" customHeight="1" x14ac:dyDescent="0.25">
      <c r="A58" s="18"/>
      <c r="B58" s="89"/>
      <c r="C58" s="290"/>
      <c r="D58" s="89"/>
      <c r="E58" s="290"/>
      <c r="F58" s="290"/>
      <c r="G58" s="290"/>
      <c r="H58" s="290"/>
      <c r="I58" s="290"/>
      <c r="J58" s="290"/>
      <c r="K58" s="326"/>
    </row>
    <row r="59" spans="1:11" ht="12.75" customHeight="1" x14ac:dyDescent="0.25">
      <c r="A59" s="118" t="s">
        <v>61</v>
      </c>
      <c r="B59" s="331" t="s">
        <v>9</v>
      </c>
      <c r="C59" s="331">
        <f>SUM(C57)</f>
        <v>0.10800135000000001</v>
      </c>
      <c r="D59" s="331" t="s">
        <v>9</v>
      </c>
      <c r="E59" s="331" t="s">
        <v>9</v>
      </c>
      <c r="F59" s="331" t="s">
        <v>9</v>
      </c>
      <c r="G59" s="331" t="s">
        <v>9</v>
      </c>
      <c r="H59" s="331" t="s">
        <v>9</v>
      </c>
      <c r="I59" s="331" t="s">
        <v>9</v>
      </c>
      <c r="J59" s="331">
        <f>SUM(C59:I59)</f>
        <v>0.10800135000000001</v>
      </c>
      <c r="K59" s="512" t="s">
        <v>82</v>
      </c>
    </row>
  </sheetData>
  <mergeCells count="17">
    <mergeCell ref="A41:A42"/>
    <mergeCell ref="D41:D42"/>
    <mergeCell ref="A34:K34"/>
    <mergeCell ref="B36:I37"/>
    <mergeCell ref="E40:E42"/>
    <mergeCell ref="F40:F42"/>
    <mergeCell ref="H40:H42"/>
    <mergeCell ref="I40:I42"/>
    <mergeCell ref="A9:A10"/>
    <mergeCell ref="A1:K1"/>
    <mergeCell ref="A2:K2"/>
    <mergeCell ref="B4:I5"/>
    <mergeCell ref="D9:D10"/>
    <mergeCell ref="E8:E10"/>
    <mergeCell ref="F8:F10"/>
    <mergeCell ref="H8:H10"/>
    <mergeCell ref="I8:I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5"/>
  <sheetViews>
    <sheetView showGridLines="0" workbookViewId="0">
      <selection activeCell="J1" sqref="J1"/>
    </sheetView>
  </sheetViews>
  <sheetFormatPr defaultRowHeight="12.75" customHeight="1" x14ac:dyDescent="0.25"/>
  <cols>
    <col min="1" max="1" width="29.7109375" style="280" customWidth="1"/>
    <col min="2" max="2" width="12.7109375" style="330" customWidth="1"/>
    <col min="3" max="4" width="12.7109375" style="280" customWidth="1"/>
    <col min="5" max="6" width="12.7109375" style="330" customWidth="1"/>
    <col min="7" max="7" width="12.7109375" style="280" customWidth="1"/>
    <col min="8" max="10" width="11.7109375" style="280" customWidth="1"/>
    <col min="11" max="16384" width="9.140625" style="280"/>
  </cols>
  <sheetData>
    <row r="1" spans="1:10" ht="15" customHeight="1" x14ac:dyDescent="0.25">
      <c r="A1" s="447" t="s">
        <v>95</v>
      </c>
      <c r="B1" s="447"/>
      <c r="C1" s="447"/>
      <c r="D1" s="447"/>
      <c r="E1" s="447"/>
      <c r="F1" s="447"/>
      <c r="G1" s="447"/>
      <c r="H1" s="447"/>
      <c r="I1" s="447"/>
      <c r="J1" s="447"/>
    </row>
    <row r="2" spans="1:10" ht="15" customHeight="1" x14ac:dyDescent="0.25">
      <c r="A2" s="455" t="s">
        <v>96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5" customHeight="1" x14ac:dyDescent="0.3">
      <c r="A3" s="53"/>
      <c r="B3" s="53"/>
      <c r="C3" s="46"/>
      <c r="D3" s="46"/>
      <c r="E3" s="46"/>
      <c r="F3" s="46"/>
      <c r="G3" s="46"/>
      <c r="H3" s="57"/>
      <c r="I3" s="57"/>
      <c r="J3" s="46"/>
    </row>
    <row r="4" spans="1:10" ht="12.75" customHeight="1" x14ac:dyDescent="0.3">
      <c r="A4" s="53"/>
      <c r="B4" s="582" t="s">
        <v>60</v>
      </c>
      <c r="C4" s="582"/>
      <c r="D4" s="582"/>
      <c r="E4" s="582"/>
      <c r="F4" s="582"/>
      <c r="G4" s="582"/>
      <c r="H4" s="452"/>
      <c r="I4" s="452"/>
      <c r="J4" s="65"/>
    </row>
    <row r="5" spans="1:10" ht="12.75" customHeight="1" x14ac:dyDescent="0.3">
      <c r="A5" s="53"/>
      <c r="B5" s="582"/>
      <c r="C5" s="582"/>
      <c r="D5" s="582"/>
      <c r="E5" s="582"/>
      <c r="F5" s="582"/>
      <c r="G5" s="582"/>
      <c r="H5" s="452"/>
      <c r="I5" s="452"/>
      <c r="J5" s="65"/>
    </row>
    <row r="6" spans="1:10" ht="12.75" customHeight="1" x14ac:dyDescent="0.3">
      <c r="A6" s="53"/>
      <c r="B6" s="582"/>
      <c r="C6" s="582"/>
      <c r="D6" s="582"/>
      <c r="E6" s="582"/>
      <c r="F6" s="582"/>
      <c r="G6" s="582"/>
      <c r="H6" s="452"/>
      <c r="I6" s="452"/>
      <c r="J6" s="65"/>
    </row>
    <row r="7" spans="1:10" s="1" customFormat="1" ht="6.75" customHeight="1" x14ac:dyDescent="0.3">
      <c r="A7" s="283"/>
      <c r="B7" s="446"/>
      <c r="C7" s="283"/>
      <c r="D7" s="283"/>
      <c r="E7" s="446"/>
      <c r="F7" s="446"/>
      <c r="G7" s="283"/>
      <c r="H7" s="283"/>
      <c r="I7" s="283"/>
      <c r="J7" s="283"/>
    </row>
    <row r="8" spans="1:10" ht="12.75" customHeight="1" x14ac:dyDescent="0.25">
      <c r="A8" s="118"/>
      <c r="B8" s="286"/>
      <c r="C8" s="444"/>
      <c r="D8" s="281"/>
      <c r="E8" s="286" t="s">
        <v>53</v>
      </c>
      <c r="F8" s="286"/>
      <c r="G8" s="281"/>
      <c r="H8" s="281" t="s">
        <v>4</v>
      </c>
      <c r="I8" s="443" t="s">
        <v>54</v>
      </c>
    </row>
    <row r="9" spans="1:10" ht="12.75" customHeight="1" x14ac:dyDescent="0.25">
      <c r="A9" s="584" t="s">
        <v>87</v>
      </c>
      <c r="B9" s="286"/>
      <c r="C9" s="286"/>
      <c r="D9" s="286"/>
      <c r="E9" s="286" t="s">
        <v>58</v>
      </c>
      <c r="F9" s="286"/>
      <c r="G9" s="286"/>
      <c r="H9" s="281" t="s">
        <v>64</v>
      </c>
      <c r="I9" s="443" t="s">
        <v>65</v>
      </c>
    </row>
    <row r="10" spans="1:10" ht="12.75" customHeight="1" x14ac:dyDescent="0.25">
      <c r="A10" s="584"/>
      <c r="B10" s="286" t="s">
        <v>59</v>
      </c>
      <c r="C10" s="286" t="s">
        <v>106</v>
      </c>
      <c r="D10" s="287" t="s">
        <v>55</v>
      </c>
      <c r="E10" s="286" t="s">
        <v>56</v>
      </c>
      <c r="F10" s="286" t="s">
        <v>127</v>
      </c>
      <c r="G10" s="286" t="s">
        <v>57</v>
      </c>
      <c r="H10" s="270" t="s">
        <v>88</v>
      </c>
      <c r="I10" s="443" t="s">
        <v>69</v>
      </c>
    </row>
    <row r="11" spans="1:10" s="1" customFormat="1" ht="6" customHeight="1" x14ac:dyDescent="0.3">
      <c r="A11" s="283"/>
      <c r="B11" s="446"/>
      <c r="C11" s="127"/>
      <c r="D11" s="34"/>
      <c r="E11" s="34"/>
      <c r="F11" s="34"/>
      <c r="G11" s="34"/>
      <c r="H11" s="34"/>
    </row>
    <row r="12" spans="1:10" ht="15" customHeight="1" x14ac:dyDescent="0.25">
      <c r="A12" s="414" t="s">
        <v>2</v>
      </c>
      <c r="B12" s="520"/>
      <c r="C12" s="274"/>
      <c r="D12" s="38"/>
      <c r="E12" s="38"/>
      <c r="F12" s="38"/>
      <c r="G12" s="43"/>
      <c r="H12" s="38"/>
    </row>
    <row r="13" spans="1:10" ht="3.75" customHeight="1" x14ac:dyDescent="0.25">
      <c r="A13" s="123"/>
      <c r="B13" s="123"/>
      <c r="C13" s="332"/>
      <c r="D13" s="82"/>
      <c r="E13" s="82"/>
      <c r="F13" s="82"/>
      <c r="G13" s="83"/>
      <c r="H13" s="63"/>
      <c r="I13" s="82"/>
    </row>
    <row r="14" spans="1:10" s="4" customFormat="1" ht="12.75" customHeight="1" x14ac:dyDescent="0.25">
      <c r="A14" s="121" t="s">
        <v>28</v>
      </c>
      <c r="B14" s="294" t="s">
        <v>9</v>
      </c>
      <c r="C14" s="451">
        <v>1.0773467999999999</v>
      </c>
      <c r="D14" s="296" t="s">
        <v>9</v>
      </c>
      <c r="E14" s="294" t="s">
        <v>9</v>
      </c>
      <c r="F14" s="294" t="s">
        <v>9</v>
      </c>
      <c r="G14" s="296" t="s">
        <v>9</v>
      </c>
      <c r="H14" s="297">
        <f>SUM(C14:G14)</f>
        <v>1.0773467999999999</v>
      </c>
      <c r="I14" s="451">
        <v>0.26933669999999998</v>
      </c>
    </row>
    <row r="15" spans="1:10" s="4" customFormat="1" ht="12.75" customHeight="1" x14ac:dyDescent="0.25">
      <c r="A15" s="122" t="s">
        <v>31</v>
      </c>
      <c r="B15" s="294" t="s">
        <v>9</v>
      </c>
      <c r="C15" s="296" t="s">
        <v>9</v>
      </c>
      <c r="D15" s="451">
        <v>1.5840000000000001</v>
      </c>
      <c r="E15" s="294" t="s">
        <v>9</v>
      </c>
      <c r="F15" s="294" t="s">
        <v>9</v>
      </c>
      <c r="G15" s="451">
        <v>1.0773467999999999</v>
      </c>
      <c r="H15" s="297">
        <f t="shared" ref="H15:H16" si="0">SUM(C15:G15)</f>
        <v>2.6613468</v>
      </c>
      <c r="I15" s="296">
        <v>2</v>
      </c>
    </row>
    <row r="16" spans="1:10" s="4" customFormat="1" ht="12.75" customHeight="1" x14ac:dyDescent="0.25">
      <c r="A16" s="122" t="s">
        <v>32</v>
      </c>
      <c r="B16" s="296" t="s">
        <v>9</v>
      </c>
      <c r="C16" s="296" t="s">
        <v>9</v>
      </c>
      <c r="D16" s="296">
        <v>1.08</v>
      </c>
      <c r="E16" s="296" t="s">
        <v>9</v>
      </c>
      <c r="F16" s="296" t="s">
        <v>9</v>
      </c>
      <c r="G16" s="296" t="s">
        <v>9</v>
      </c>
      <c r="H16" s="297">
        <f t="shared" si="0"/>
        <v>1.08</v>
      </c>
      <c r="I16" s="296">
        <v>0.81</v>
      </c>
    </row>
    <row r="17" spans="1:9" s="1" customFormat="1" ht="6" customHeight="1" x14ac:dyDescent="0.25">
      <c r="A17" s="64"/>
      <c r="B17" s="64"/>
      <c r="C17" s="336"/>
      <c r="D17" s="61"/>
      <c r="E17" s="61"/>
      <c r="F17" s="61"/>
      <c r="G17" s="61"/>
      <c r="H17" s="301"/>
      <c r="I17" s="522"/>
    </row>
    <row r="18" spans="1:9" ht="12.75" customHeight="1" x14ac:dyDescent="0.25">
      <c r="A18" s="118" t="s">
        <v>37</v>
      </c>
      <c r="B18" s="444" t="s">
        <v>9</v>
      </c>
      <c r="C18" s="299">
        <f>SUM(C14:C16)</f>
        <v>1.0773467999999999</v>
      </c>
      <c r="D18" s="299">
        <f t="shared" ref="D18:I18" si="1">SUM(D14:D16)</f>
        <v>2.6640000000000001</v>
      </c>
      <c r="E18" s="299" t="s">
        <v>9</v>
      </c>
      <c r="F18" s="299" t="s">
        <v>9</v>
      </c>
      <c r="G18" s="299">
        <f t="shared" si="1"/>
        <v>1.0773467999999999</v>
      </c>
      <c r="H18" s="299">
        <f t="shared" si="1"/>
        <v>4.8186935999999996</v>
      </c>
      <c r="I18" s="299">
        <f t="shared" si="1"/>
        <v>3.0793367000000003</v>
      </c>
    </row>
    <row r="19" spans="1:9" s="1" customFormat="1" ht="12.75" customHeight="1" x14ac:dyDescent="0.25">
      <c r="I19" s="77"/>
    </row>
    <row r="20" spans="1:9" ht="15" customHeight="1" x14ac:dyDescent="0.25">
      <c r="A20" s="414" t="s">
        <v>3</v>
      </c>
      <c r="B20" s="274"/>
      <c r="C20" s="38"/>
      <c r="D20" s="38"/>
      <c r="E20" s="38"/>
      <c r="F20" s="38"/>
      <c r="G20" s="330"/>
      <c r="I20" s="523"/>
    </row>
    <row r="21" spans="1:9" ht="3.75" customHeight="1" x14ac:dyDescent="0.25">
      <c r="A21" s="123"/>
      <c r="B21" s="332"/>
      <c r="C21" s="82"/>
      <c r="D21" s="82"/>
      <c r="E21" s="82"/>
      <c r="F21" s="63"/>
      <c r="G21" s="82"/>
      <c r="I21" s="523"/>
    </row>
    <row r="22" spans="1:9" ht="12.75" customHeight="1" x14ac:dyDescent="0.25">
      <c r="A22" s="121" t="s">
        <v>38</v>
      </c>
      <c r="B22" s="294" t="s">
        <v>9</v>
      </c>
      <c r="C22" s="294" t="s">
        <v>9</v>
      </c>
      <c r="D22" s="294" t="s">
        <v>9</v>
      </c>
      <c r="E22" s="294" t="s">
        <v>9</v>
      </c>
      <c r="F22" s="294">
        <v>2.4</v>
      </c>
      <c r="G22" s="294" t="s">
        <v>9</v>
      </c>
      <c r="H22" s="518">
        <f t="shared" ref="H22:H27" si="2">SUM(B22:G22)</f>
        <v>2.4</v>
      </c>
      <c r="I22" s="521">
        <v>0.35</v>
      </c>
    </row>
    <row r="23" spans="1:9" ht="12.75" customHeight="1" x14ac:dyDescent="0.25">
      <c r="A23" s="121" t="s">
        <v>39</v>
      </c>
      <c r="B23" s="294" t="s">
        <v>9</v>
      </c>
      <c r="C23" s="294" t="s">
        <v>9</v>
      </c>
      <c r="D23" s="294" t="s">
        <v>9</v>
      </c>
      <c r="E23" s="294">
        <v>1.07</v>
      </c>
      <c r="F23" s="294" t="s">
        <v>9</v>
      </c>
      <c r="G23" s="294" t="s">
        <v>9</v>
      </c>
      <c r="H23" s="518">
        <f t="shared" si="2"/>
        <v>1.07</v>
      </c>
      <c r="I23" s="517">
        <v>1.0720000000000001</v>
      </c>
    </row>
    <row r="24" spans="1:9" ht="12.75" customHeight="1" x14ac:dyDescent="0.25">
      <c r="A24" s="122" t="s">
        <v>40</v>
      </c>
      <c r="B24" s="296" t="s">
        <v>9</v>
      </c>
      <c r="C24" s="296" t="s">
        <v>9</v>
      </c>
      <c r="D24" s="296" t="s">
        <v>9</v>
      </c>
      <c r="E24" s="296">
        <v>0.80801009999999995</v>
      </c>
      <c r="F24" s="296" t="s">
        <v>9</v>
      </c>
      <c r="G24" s="296" t="s">
        <v>9</v>
      </c>
      <c r="H24" s="518">
        <f t="shared" si="2"/>
        <v>0.80801009999999995</v>
      </c>
      <c r="I24" s="517">
        <v>1.422097776</v>
      </c>
    </row>
    <row r="25" spans="1:9" ht="12.75" customHeight="1" x14ac:dyDescent="0.25">
      <c r="A25" s="122" t="s">
        <v>113</v>
      </c>
      <c r="B25" s="296" t="s">
        <v>9</v>
      </c>
      <c r="C25" s="296" t="s">
        <v>9</v>
      </c>
      <c r="D25" s="296" t="s">
        <v>9</v>
      </c>
      <c r="E25" s="296">
        <v>0.8</v>
      </c>
      <c r="F25" s="296" t="s">
        <v>9</v>
      </c>
      <c r="G25" s="296" t="s">
        <v>9</v>
      </c>
      <c r="H25" s="518">
        <f t="shared" si="2"/>
        <v>0.8</v>
      </c>
      <c r="I25" s="517">
        <v>2.52</v>
      </c>
    </row>
    <row r="26" spans="1:9" ht="12.75" customHeight="1" x14ac:dyDescent="0.25">
      <c r="A26" s="122" t="s">
        <v>41</v>
      </c>
      <c r="B26" s="296" t="s">
        <v>9</v>
      </c>
      <c r="C26" s="296" t="s">
        <v>9</v>
      </c>
      <c r="D26" s="296" t="s">
        <v>9</v>
      </c>
      <c r="E26" s="296">
        <v>0.80801009999999995</v>
      </c>
      <c r="F26" s="296" t="s">
        <v>9</v>
      </c>
      <c r="G26" s="296" t="s">
        <v>9</v>
      </c>
      <c r="H26" s="518">
        <f t="shared" si="2"/>
        <v>0.80801009999999995</v>
      </c>
      <c r="I26" s="517">
        <v>1.0661693269499999</v>
      </c>
    </row>
    <row r="27" spans="1:9" ht="12.75" customHeight="1" x14ac:dyDescent="0.25">
      <c r="A27" s="143" t="s">
        <v>42</v>
      </c>
      <c r="B27" s="298" t="s">
        <v>9</v>
      </c>
      <c r="C27" s="298" t="s">
        <v>9</v>
      </c>
      <c r="D27" s="298" t="s">
        <v>9</v>
      </c>
      <c r="E27" s="298">
        <v>2.1440000000000001</v>
      </c>
      <c r="F27" s="298" t="s">
        <v>9</v>
      </c>
      <c r="G27" s="298" t="s">
        <v>9</v>
      </c>
      <c r="H27" s="518">
        <f t="shared" si="2"/>
        <v>2.1440000000000001</v>
      </c>
      <c r="I27" s="524">
        <v>1.2006399999999999</v>
      </c>
    </row>
    <row r="28" spans="1:9" ht="6" customHeight="1" x14ac:dyDescent="0.25">
      <c r="A28" s="285"/>
      <c r="B28" s="333"/>
      <c r="C28" s="333"/>
      <c r="D28" s="333"/>
      <c r="E28" s="303"/>
      <c r="F28" s="303"/>
      <c r="G28" s="303"/>
      <c r="H28" s="303"/>
      <c r="I28" s="525"/>
    </row>
    <row r="29" spans="1:9" ht="12.75" customHeight="1" x14ac:dyDescent="0.25">
      <c r="A29" s="289" t="s">
        <v>43</v>
      </c>
      <c r="B29" s="299" t="s">
        <v>9</v>
      </c>
      <c r="C29" s="299" t="s">
        <v>9</v>
      </c>
      <c r="D29" s="299" t="s">
        <v>9</v>
      </c>
      <c r="E29" s="299">
        <f>SUM(E22:E27)</f>
        <v>5.6300201999999997</v>
      </c>
      <c r="F29" s="299">
        <f>SUM(F22:F27)</f>
        <v>2.4</v>
      </c>
      <c r="G29" s="299" t="s">
        <v>9</v>
      </c>
      <c r="H29" s="299">
        <f>SUM(H22:H27)</f>
        <v>8.0300201999999992</v>
      </c>
      <c r="I29" s="299">
        <f>SUM(I22:I27)</f>
        <v>7.6309071029499993</v>
      </c>
    </row>
    <row r="30" spans="1:9" ht="12.75" customHeight="1" x14ac:dyDescent="0.25">
      <c r="I30" s="523"/>
    </row>
    <row r="31" spans="1:9" ht="15" customHeight="1" x14ac:dyDescent="0.25">
      <c r="A31" s="414" t="s">
        <v>99</v>
      </c>
      <c r="B31" s="334"/>
      <c r="C31" s="302"/>
      <c r="D31" s="302"/>
      <c r="E31" s="302"/>
      <c r="F31" s="302"/>
      <c r="G31" s="146"/>
      <c r="I31" s="523"/>
    </row>
    <row r="32" spans="1:9" ht="3.75" customHeight="1" x14ac:dyDescent="0.25">
      <c r="A32" s="123"/>
      <c r="B32" s="332"/>
      <c r="C32" s="82"/>
      <c r="D32" s="82"/>
      <c r="E32" s="82"/>
      <c r="F32" s="63"/>
      <c r="G32" s="147"/>
      <c r="I32" s="523"/>
    </row>
    <row r="33" spans="1:9" ht="12.75" customHeight="1" x14ac:dyDescent="0.25">
      <c r="A33" s="121" t="s">
        <v>44</v>
      </c>
      <c r="B33" s="294">
        <v>1.0773467999999999</v>
      </c>
      <c r="C33" s="294" t="s">
        <v>9</v>
      </c>
      <c r="D33" s="294" t="s">
        <v>9</v>
      </c>
      <c r="E33" s="294" t="s">
        <v>9</v>
      </c>
      <c r="F33" s="294" t="s">
        <v>9</v>
      </c>
      <c r="G33" s="294" t="s">
        <v>9</v>
      </c>
      <c r="H33" s="518">
        <v>1.0773467999999999</v>
      </c>
      <c r="I33" s="519">
        <v>0.01</v>
      </c>
    </row>
    <row r="34" spans="1:9" ht="6" customHeight="1" x14ac:dyDescent="0.25">
      <c r="A34" s="266"/>
      <c r="B34" s="335"/>
      <c r="C34" s="293"/>
      <c r="D34" s="293"/>
      <c r="E34" s="293"/>
      <c r="F34" s="293"/>
      <c r="G34" s="293"/>
      <c r="H34" s="293"/>
      <c r="I34" s="61"/>
    </row>
    <row r="35" spans="1:9" ht="12.75" customHeight="1" x14ac:dyDescent="0.25">
      <c r="A35" s="118" t="s">
        <v>101</v>
      </c>
      <c r="B35" s="299">
        <f>SUM(B33)</f>
        <v>1.0773467999999999</v>
      </c>
      <c r="C35" s="299" t="s">
        <v>9</v>
      </c>
      <c r="D35" s="299" t="s">
        <v>9</v>
      </c>
      <c r="E35" s="299" t="s">
        <v>9</v>
      </c>
      <c r="F35" s="299" t="s">
        <v>9</v>
      </c>
      <c r="G35" s="299" t="s">
        <v>9</v>
      </c>
      <c r="H35" s="299">
        <f t="shared" ref="H35" si="3">SUM(H33)</f>
        <v>1.0773467999999999</v>
      </c>
      <c r="I35" s="299">
        <v>0.01</v>
      </c>
    </row>
  </sheetData>
  <mergeCells count="2">
    <mergeCell ref="A9:A10"/>
    <mergeCell ref="B4:G6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3"/>
  <sheetViews>
    <sheetView showGridLines="0" zoomScaleNormal="100" workbookViewId="0">
      <selection activeCell="H1" sqref="H1"/>
    </sheetView>
  </sheetViews>
  <sheetFormatPr defaultRowHeight="12.75" customHeight="1" x14ac:dyDescent="0.25"/>
  <cols>
    <col min="1" max="1" width="29.7109375" style="330" customWidth="1"/>
    <col min="2" max="5" width="12.7109375" style="330" customWidth="1"/>
    <col min="6" max="6" width="10.7109375" style="330" customWidth="1"/>
    <col min="7" max="7" width="8.7109375" style="330" customWidth="1"/>
    <col min="8" max="16384" width="9.140625" style="330"/>
  </cols>
  <sheetData>
    <row r="1" spans="1:7" ht="15" customHeight="1" x14ac:dyDescent="0.25">
      <c r="A1" s="447" t="s">
        <v>143</v>
      </c>
      <c r="B1" s="447"/>
      <c r="C1" s="447"/>
      <c r="D1" s="447"/>
      <c r="E1" s="447"/>
      <c r="F1" s="447"/>
      <c r="G1" s="447"/>
    </row>
    <row r="2" spans="1:7" ht="15" customHeight="1" x14ac:dyDescent="0.25">
      <c r="A2" s="581" t="s">
        <v>97</v>
      </c>
      <c r="B2" s="581"/>
      <c r="C2" s="581"/>
      <c r="D2" s="581"/>
      <c r="E2" s="581"/>
      <c r="F2" s="581"/>
      <c r="G2" s="581"/>
    </row>
    <row r="3" spans="1:7" ht="15" customHeight="1" x14ac:dyDescent="0.3">
      <c r="A3" s="53"/>
      <c r="B3" s="53"/>
      <c r="C3" s="46"/>
      <c r="D3" s="46"/>
      <c r="E3" s="46"/>
      <c r="F3" s="46"/>
      <c r="G3" s="46"/>
    </row>
    <row r="4" spans="1:7" ht="12.75" customHeight="1" x14ac:dyDescent="0.3">
      <c r="A4" s="53"/>
      <c r="B4" s="582" t="s">
        <v>60</v>
      </c>
      <c r="C4" s="582"/>
      <c r="D4" s="582"/>
      <c r="E4" s="582"/>
      <c r="F4" s="65"/>
      <c r="G4" s="46"/>
    </row>
    <row r="5" spans="1:7" ht="12.75" customHeight="1" x14ac:dyDescent="0.3">
      <c r="A5" s="53"/>
      <c r="B5" s="582"/>
      <c r="C5" s="582"/>
      <c r="D5" s="582"/>
      <c r="E5" s="582"/>
      <c r="F5" s="65"/>
      <c r="G5" s="46"/>
    </row>
    <row r="6" spans="1:7" ht="12.75" customHeight="1" x14ac:dyDescent="0.3">
      <c r="A6" s="53"/>
      <c r="B6" s="582"/>
      <c r="C6" s="582"/>
      <c r="D6" s="582"/>
      <c r="E6" s="582"/>
      <c r="F6" s="65"/>
      <c r="G6" s="46"/>
    </row>
    <row r="7" spans="1:7" s="1" customFormat="1" ht="6.75" customHeight="1" x14ac:dyDescent="0.3">
      <c r="A7" s="446"/>
      <c r="B7" s="446"/>
      <c r="C7" s="446"/>
      <c r="D7" s="446"/>
      <c r="E7" s="446"/>
      <c r="F7" s="446"/>
      <c r="G7" s="446"/>
    </row>
    <row r="8" spans="1:7" ht="12.75" customHeight="1" x14ac:dyDescent="0.25">
      <c r="A8" s="118"/>
      <c r="B8" s="286"/>
      <c r="C8" s="286" t="s">
        <v>53</v>
      </c>
      <c r="D8" s="286"/>
      <c r="E8" s="286"/>
      <c r="F8" s="444" t="s">
        <v>4</v>
      </c>
      <c r="G8" s="443"/>
    </row>
    <row r="9" spans="1:7" ht="12.75" customHeight="1" x14ac:dyDescent="0.25">
      <c r="A9" s="586" t="s">
        <v>87</v>
      </c>
      <c r="B9" s="286"/>
      <c r="C9" s="286" t="s">
        <v>58</v>
      </c>
      <c r="D9" s="286"/>
      <c r="E9" s="286"/>
      <c r="F9" s="444" t="s">
        <v>64</v>
      </c>
      <c r="G9" s="443" t="s">
        <v>54</v>
      </c>
    </row>
    <row r="10" spans="1:7" ht="12.75" customHeight="1" x14ac:dyDescent="0.25">
      <c r="A10" s="586"/>
      <c r="B10" s="286" t="s">
        <v>59</v>
      </c>
      <c r="C10" s="286" t="s">
        <v>56</v>
      </c>
      <c r="D10" s="286" t="s">
        <v>127</v>
      </c>
      <c r="E10" s="286" t="s">
        <v>144</v>
      </c>
      <c r="F10" s="270" t="s">
        <v>88</v>
      </c>
      <c r="G10" s="443" t="s">
        <v>69</v>
      </c>
    </row>
    <row r="11" spans="1:7" s="1" customFormat="1" ht="6" customHeight="1" x14ac:dyDescent="0.3">
      <c r="A11" s="446"/>
      <c r="B11" s="34"/>
      <c r="C11" s="34"/>
      <c r="D11" s="34"/>
      <c r="E11" s="34"/>
      <c r="F11" s="34"/>
    </row>
    <row r="12" spans="1:7" ht="15" customHeight="1" x14ac:dyDescent="0.25">
      <c r="A12" s="430" t="s">
        <v>3</v>
      </c>
      <c r="B12" s="526"/>
      <c r="C12" s="526"/>
      <c r="D12" s="526"/>
      <c r="E12" s="526"/>
      <c r="F12" s="526"/>
      <c r="G12" s="459"/>
    </row>
    <row r="13" spans="1:7" ht="3.75" customHeight="1" x14ac:dyDescent="0.25">
      <c r="A13" s="123"/>
      <c r="B13" s="527"/>
      <c r="C13" s="527"/>
      <c r="D13" s="527"/>
      <c r="E13" s="527"/>
      <c r="F13" s="528"/>
      <c r="G13" s="527"/>
    </row>
    <row r="14" spans="1:7" ht="12.75" customHeight="1" x14ac:dyDescent="0.25">
      <c r="A14" s="268" t="s">
        <v>38</v>
      </c>
      <c r="B14" s="425" t="s">
        <v>9</v>
      </c>
      <c r="C14" s="425" t="s">
        <v>9</v>
      </c>
      <c r="D14" s="425">
        <v>2.4000000000000004</v>
      </c>
      <c r="E14" s="425">
        <v>0.213336</v>
      </c>
      <c r="F14" s="497">
        <f>SUM(B14:E14)</f>
        <v>2.6133360000000003</v>
      </c>
      <c r="G14" s="529">
        <v>0.34560000000000002</v>
      </c>
    </row>
    <row r="15" spans="1:7" ht="12.75" customHeight="1" x14ac:dyDescent="0.25">
      <c r="A15" s="121" t="s">
        <v>39</v>
      </c>
      <c r="B15" s="425" t="s">
        <v>9</v>
      </c>
      <c r="C15" s="425">
        <v>1.54</v>
      </c>
      <c r="D15" s="425" t="s">
        <v>9</v>
      </c>
      <c r="E15" s="425" t="s">
        <v>9</v>
      </c>
      <c r="F15" s="497">
        <f>SUM(B15:E15)</f>
        <v>1.54</v>
      </c>
      <c r="G15" s="529">
        <v>1.54</v>
      </c>
    </row>
    <row r="16" spans="1:7" ht="12.75" customHeight="1" x14ac:dyDescent="0.25">
      <c r="A16" s="532" t="s">
        <v>41</v>
      </c>
      <c r="B16" s="436" t="s">
        <v>9</v>
      </c>
      <c r="C16" s="436">
        <v>0.96001199999999998</v>
      </c>
      <c r="D16" s="436"/>
      <c r="E16" s="436" t="s">
        <v>9</v>
      </c>
      <c r="F16" s="497">
        <f>SUM(B16:E16)</f>
        <v>0.96001199999999998</v>
      </c>
      <c r="G16" s="530">
        <v>1.26721584</v>
      </c>
    </row>
    <row r="17" spans="1:7" ht="12.75" customHeight="1" x14ac:dyDescent="0.25">
      <c r="A17" s="143" t="s">
        <v>42</v>
      </c>
      <c r="B17" s="436" t="s">
        <v>9</v>
      </c>
      <c r="C17" s="436">
        <v>3.08</v>
      </c>
      <c r="D17" s="436" t="s">
        <v>9</v>
      </c>
      <c r="E17" s="436" t="s">
        <v>9</v>
      </c>
      <c r="F17" s="497">
        <f>SUM(B17:E17)</f>
        <v>3.08</v>
      </c>
      <c r="G17" s="530">
        <v>1.7247999999999999</v>
      </c>
    </row>
    <row r="18" spans="1:7" s="1" customFormat="1" ht="6" customHeight="1" x14ac:dyDescent="0.25">
      <c r="A18" s="170"/>
      <c r="B18" s="531"/>
      <c r="C18" s="531"/>
      <c r="D18" s="531"/>
      <c r="E18" s="531"/>
      <c r="F18" s="531"/>
      <c r="G18" s="500"/>
    </row>
    <row r="19" spans="1:7" ht="12.75" customHeight="1" x14ac:dyDescent="0.25">
      <c r="A19" s="304" t="s">
        <v>101</v>
      </c>
      <c r="B19" s="429" t="s">
        <v>9</v>
      </c>
      <c r="C19" s="429">
        <f>SUM(C14:C17)</f>
        <v>5.580012</v>
      </c>
      <c r="D19" s="429">
        <f t="shared" ref="D19:E19" si="0">SUM(D14:D17)</f>
        <v>2.4000000000000004</v>
      </c>
      <c r="E19" s="429">
        <f t="shared" si="0"/>
        <v>0.213336</v>
      </c>
      <c r="F19" s="429">
        <f>SUM(F14:F17)</f>
        <v>8.1933480000000003</v>
      </c>
      <c r="G19" s="429">
        <f>SUM(G14:G17)</f>
        <v>4.8776158399999998</v>
      </c>
    </row>
    <row r="20" spans="1:7" s="1" customFormat="1" ht="12.75" customHeight="1" x14ac:dyDescent="0.25"/>
    <row r="21" spans="1:7" ht="15" customHeight="1" x14ac:dyDescent="0.25">
      <c r="A21" s="430" t="s">
        <v>99</v>
      </c>
      <c r="B21" s="526"/>
      <c r="C21" s="526"/>
      <c r="D21" s="526"/>
      <c r="E21" s="526"/>
      <c r="F21" s="526"/>
      <c r="G21" s="459"/>
    </row>
    <row r="22" spans="1:7" ht="3.75" customHeight="1" x14ac:dyDescent="0.25">
      <c r="A22" s="123"/>
      <c r="B22" s="527"/>
      <c r="C22" s="527"/>
      <c r="D22" s="527"/>
      <c r="E22" s="527"/>
      <c r="F22" s="528"/>
      <c r="G22" s="527"/>
    </row>
    <row r="23" spans="1:7" ht="12.75" customHeight="1" x14ac:dyDescent="0.25">
      <c r="A23" s="268" t="s">
        <v>114</v>
      </c>
      <c r="B23" s="425" t="s">
        <v>9</v>
      </c>
      <c r="C23" s="425" t="s">
        <v>9</v>
      </c>
      <c r="D23" s="425" t="s">
        <v>9</v>
      </c>
      <c r="E23" s="425">
        <v>0.213336</v>
      </c>
      <c r="F23" s="497">
        <f>SUM(B23:E23)</f>
        <v>0.213336</v>
      </c>
      <c r="G23" s="529" t="s">
        <v>23</v>
      </c>
    </row>
    <row r="24" spans="1:7" ht="12.75" customHeight="1" x14ac:dyDescent="0.25">
      <c r="A24" s="268" t="s">
        <v>46</v>
      </c>
      <c r="B24" s="425">
        <v>0.26933670000000004</v>
      </c>
      <c r="C24" s="425" t="s">
        <v>9</v>
      </c>
      <c r="D24" s="425" t="s">
        <v>9</v>
      </c>
      <c r="E24" s="425" t="s">
        <v>9</v>
      </c>
      <c r="F24" s="497">
        <f t="shared" ref="F24:F26" si="1">SUM(B24:E24)</f>
        <v>0.26933670000000004</v>
      </c>
      <c r="G24" s="529">
        <v>8.0801010000000006E-2</v>
      </c>
    </row>
    <row r="25" spans="1:7" ht="12.75" customHeight="1" x14ac:dyDescent="0.25">
      <c r="A25" s="269" t="s">
        <v>83</v>
      </c>
      <c r="B25" s="436">
        <v>5.3334000000000003E-3</v>
      </c>
      <c r="C25" s="436" t="s">
        <v>9</v>
      </c>
      <c r="D25" s="436" t="s">
        <v>9</v>
      </c>
      <c r="E25" s="436" t="s">
        <v>9</v>
      </c>
      <c r="F25" s="497">
        <f t="shared" si="1"/>
        <v>5.3334000000000003E-3</v>
      </c>
      <c r="G25" s="530" t="s">
        <v>23</v>
      </c>
    </row>
    <row r="26" spans="1:7" ht="12.75" customHeight="1" x14ac:dyDescent="0.25">
      <c r="A26" s="269" t="s">
        <v>50</v>
      </c>
      <c r="B26" s="436">
        <v>0.26933670000000004</v>
      </c>
      <c r="C26" s="436" t="s">
        <v>9</v>
      </c>
      <c r="D26" s="436" t="s">
        <v>9</v>
      </c>
      <c r="E26" s="436" t="s">
        <v>9</v>
      </c>
      <c r="F26" s="497">
        <f t="shared" si="1"/>
        <v>0.26933670000000004</v>
      </c>
      <c r="G26" s="530">
        <v>3.8784484799999998E-2</v>
      </c>
    </row>
    <row r="27" spans="1:7" ht="6" customHeight="1" x14ac:dyDescent="0.25">
      <c r="A27" s="170"/>
      <c r="B27" s="531"/>
      <c r="C27" s="531"/>
      <c r="D27" s="531"/>
      <c r="E27" s="531"/>
      <c r="F27" s="531"/>
      <c r="G27" s="500"/>
    </row>
    <row r="28" spans="1:7" ht="12.75" customHeight="1" x14ac:dyDescent="0.25">
      <c r="A28" s="304" t="s">
        <v>101</v>
      </c>
      <c r="B28" s="429">
        <f>SUM(B23:B26)</f>
        <v>0.54400680000000001</v>
      </c>
      <c r="C28" s="429" t="s">
        <v>9</v>
      </c>
      <c r="D28" s="429" t="s">
        <v>9</v>
      </c>
      <c r="E28" s="429">
        <f t="shared" ref="E28:G28" si="2">SUM(E23:E26)</f>
        <v>0.213336</v>
      </c>
      <c r="F28" s="429">
        <f t="shared" si="2"/>
        <v>0.75734280000000009</v>
      </c>
      <c r="G28" s="429">
        <f t="shared" si="2"/>
        <v>0.1195854948</v>
      </c>
    </row>
    <row r="33" s="1" customFormat="1" ht="12.75" customHeight="1" x14ac:dyDescent="0.25"/>
  </sheetData>
  <mergeCells count="3">
    <mergeCell ref="A9:A10"/>
    <mergeCell ref="B4:E6"/>
    <mergeCell ref="A2:G2"/>
  </mergeCell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6"/>
  <sheetViews>
    <sheetView showGridLines="0" workbookViewId="0">
      <selection activeCell="P1" sqref="P1"/>
    </sheetView>
  </sheetViews>
  <sheetFormatPr defaultRowHeight="12.75" customHeight="1" x14ac:dyDescent="0.25"/>
  <cols>
    <col min="1" max="1" width="22.7109375" style="129" customWidth="1"/>
    <col min="2" max="11" width="8.7109375" style="129" customWidth="1"/>
    <col min="12" max="14" width="9.140625" style="129"/>
    <col min="15" max="15" width="9.140625" style="157" customWidth="1"/>
    <col min="16" max="16384" width="9.140625" style="129"/>
  </cols>
  <sheetData>
    <row r="1" spans="1:15" ht="15" customHeight="1" x14ac:dyDescent="0.25">
      <c r="A1" s="587" t="s">
        <v>145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</row>
    <row r="2" spans="1:15" ht="15" customHeight="1" x14ac:dyDescent="0.25">
      <c r="A2" s="579" t="s">
        <v>93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</row>
    <row r="3" spans="1:15" ht="15" customHeight="1" x14ac:dyDescent="0.3">
      <c r="A3" s="12"/>
      <c r="B3" s="9"/>
      <c r="C3" s="9"/>
      <c r="D3" s="9"/>
      <c r="E3" s="9"/>
      <c r="F3" s="9"/>
      <c r="G3" s="9"/>
      <c r="H3" s="9"/>
      <c r="J3" s="9"/>
    </row>
    <row r="4" spans="1:15" ht="12.75" customHeight="1" x14ac:dyDescent="0.3">
      <c r="A4" s="124"/>
      <c r="B4" s="306"/>
      <c r="C4" s="307"/>
      <c r="D4" s="306"/>
      <c r="E4" s="307"/>
      <c r="F4" s="306"/>
      <c r="G4" s="307"/>
      <c r="H4" s="306"/>
      <c r="I4" s="257"/>
      <c r="J4" s="306"/>
      <c r="K4" s="308"/>
      <c r="L4" s="306"/>
      <c r="M4" s="308"/>
      <c r="N4" s="306"/>
      <c r="O4" s="533"/>
    </row>
    <row r="5" spans="1:15" ht="12.75" customHeight="1" x14ac:dyDescent="0.25">
      <c r="A5" s="125"/>
      <c r="B5" s="568">
        <v>1990</v>
      </c>
      <c r="C5" s="568"/>
      <c r="D5" s="568">
        <v>1998</v>
      </c>
      <c r="E5" s="568"/>
      <c r="F5" s="568">
        <v>2006</v>
      </c>
      <c r="G5" s="568"/>
      <c r="H5" s="568">
        <v>2010</v>
      </c>
      <c r="I5" s="568"/>
      <c r="J5" s="568">
        <v>2012</v>
      </c>
      <c r="K5" s="558"/>
      <c r="L5" s="568">
        <v>2014</v>
      </c>
      <c r="M5" s="558"/>
      <c r="N5" s="568">
        <v>2016</v>
      </c>
      <c r="O5" s="558"/>
    </row>
    <row r="6" spans="1:15" ht="12.75" customHeight="1" x14ac:dyDescent="0.25">
      <c r="A6" s="126" t="s">
        <v>94</v>
      </c>
      <c r="B6" s="160" t="s">
        <v>63</v>
      </c>
      <c r="C6" s="160" t="s">
        <v>69</v>
      </c>
      <c r="D6" s="160" t="s">
        <v>63</v>
      </c>
      <c r="E6" s="160" t="s">
        <v>69</v>
      </c>
      <c r="F6" s="160" t="s">
        <v>63</v>
      </c>
      <c r="G6" s="160" t="s">
        <v>69</v>
      </c>
      <c r="H6" s="160" t="s">
        <v>63</v>
      </c>
      <c r="I6" s="160" t="s">
        <v>69</v>
      </c>
      <c r="J6" s="160" t="s">
        <v>63</v>
      </c>
      <c r="K6" s="99" t="s">
        <v>69</v>
      </c>
      <c r="L6" s="160" t="s">
        <v>63</v>
      </c>
      <c r="M6" s="99" t="s">
        <v>69</v>
      </c>
      <c r="N6" s="160" t="s">
        <v>63</v>
      </c>
      <c r="O6" s="99" t="s">
        <v>69</v>
      </c>
    </row>
    <row r="7" spans="1:15" s="1" customFormat="1" ht="3.75" customHeight="1" x14ac:dyDescent="0.3">
      <c r="A7" s="10"/>
      <c r="B7" s="271"/>
      <c r="C7" s="271"/>
      <c r="D7" s="271"/>
      <c r="E7" s="271"/>
      <c r="F7" s="271"/>
      <c r="G7" s="271"/>
      <c r="H7" s="271"/>
      <c r="I7" s="271"/>
      <c r="J7" s="271"/>
      <c r="K7" s="127"/>
      <c r="L7" s="271"/>
      <c r="M7" s="127"/>
      <c r="N7" s="466"/>
      <c r="O7" s="467"/>
    </row>
    <row r="8" spans="1:15" ht="12.75" customHeight="1" x14ac:dyDescent="0.25">
      <c r="A8" s="110" t="s">
        <v>2</v>
      </c>
      <c r="B8" s="86">
        <v>171.37</v>
      </c>
      <c r="C8" s="86">
        <v>277.61</v>
      </c>
      <c r="D8" s="86">
        <v>154.09</v>
      </c>
      <c r="E8" s="86">
        <v>189.1</v>
      </c>
      <c r="F8" s="86">
        <v>134.88</v>
      </c>
      <c r="G8" s="86">
        <v>97.65</v>
      </c>
      <c r="H8" s="86">
        <v>82.3</v>
      </c>
      <c r="I8" s="86">
        <v>40.520000000000003</v>
      </c>
      <c r="J8" s="86">
        <v>50.44</v>
      </c>
      <c r="K8" s="309">
        <v>30.71</v>
      </c>
      <c r="L8" s="86">
        <v>87.4</v>
      </c>
      <c r="M8" s="309">
        <v>45.9</v>
      </c>
      <c r="N8" s="458">
        <v>13.7</v>
      </c>
      <c r="O8" s="458">
        <v>8.2010620555132512</v>
      </c>
    </row>
    <row r="9" spans="1:15" ht="12.75" customHeight="1" x14ac:dyDescent="0.25">
      <c r="A9" s="111" t="s">
        <v>3</v>
      </c>
      <c r="B9" s="90">
        <v>159.4</v>
      </c>
      <c r="C9" s="90">
        <v>199.54</v>
      </c>
      <c r="D9" s="90">
        <v>61.8</v>
      </c>
      <c r="E9" s="90">
        <v>95.6</v>
      </c>
      <c r="F9" s="90">
        <v>25.57</v>
      </c>
      <c r="G9" s="90">
        <v>27.6</v>
      </c>
      <c r="H9" s="90">
        <v>6.45</v>
      </c>
      <c r="I9" s="90">
        <v>9.9600000000000009</v>
      </c>
      <c r="J9" s="90">
        <v>5.63</v>
      </c>
      <c r="K9" s="310">
        <v>7.07</v>
      </c>
      <c r="L9" s="90">
        <v>10.9</v>
      </c>
      <c r="M9" s="310">
        <v>16.8</v>
      </c>
      <c r="N9" s="458">
        <v>16.440000000000001</v>
      </c>
      <c r="O9" s="458">
        <v>12.75761584</v>
      </c>
    </row>
    <row r="10" spans="1:15" ht="12.75" customHeight="1" x14ac:dyDescent="0.25">
      <c r="A10" s="111" t="s">
        <v>99</v>
      </c>
      <c r="B10" s="90">
        <v>33.71</v>
      </c>
      <c r="C10" s="90">
        <v>19.61</v>
      </c>
      <c r="D10" s="90">
        <v>41.25</v>
      </c>
      <c r="E10" s="90">
        <v>16.7</v>
      </c>
      <c r="F10" s="90">
        <v>37.369999999999997</v>
      </c>
      <c r="G10" s="90">
        <v>7.65</v>
      </c>
      <c r="H10" s="90">
        <v>20.86</v>
      </c>
      <c r="I10" s="90">
        <v>5.99</v>
      </c>
      <c r="J10" s="90">
        <v>12.66</v>
      </c>
      <c r="K10" s="310">
        <v>2.44</v>
      </c>
      <c r="L10" s="90">
        <v>26.6</v>
      </c>
      <c r="M10" s="310">
        <v>6</v>
      </c>
      <c r="N10" s="458">
        <v>5.64</v>
      </c>
      <c r="O10" s="458">
        <v>1.82242415540469</v>
      </c>
    </row>
    <row r="11" spans="1:15" ht="12.75" customHeight="1" x14ac:dyDescent="0.25">
      <c r="A11" s="111" t="s">
        <v>5</v>
      </c>
      <c r="B11" s="90">
        <v>8.83</v>
      </c>
      <c r="C11" s="90">
        <v>1.79</v>
      </c>
      <c r="D11" s="90">
        <v>22.96</v>
      </c>
      <c r="E11" s="90">
        <v>10</v>
      </c>
      <c r="F11" s="90">
        <v>1.72</v>
      </c>
      <c r="G11" s="90">
        <v>1.29</v>
      </c>
      <c r="H11" s="91" t="s">
        <v>9</v>
      </c>
      <c r="I11" s="91" t="s">
        <v>9</v>
      </c>
      <c r="J11" s="90">
        <v>1.0900000000000001</v>
      </c>
      <c r="K11" s="310">
        <v>0.16</v>
      </c>
      <c r="L11" s="90">
        <v>1.1000000000000001</v>
      </c>
      <c r="M11" s="310">
        <v>0.2</v>
      </c>
      <c r="N11" s="311" t="s">
        <v>9</v>
      </c>
      <c r="O11" s="116" t="s">
        <v>9</v>
      </c>
    </row>
    <row r="12" spans="1:15" ht="12.75" customHeight="1" x14ac:dyDescent="0.25">
      <c r="A12" s="111" t="s">
        <v>6</v>
      </c>
      <c r="B12" s="91" t="s">
        <v>9</v>
      </c>
      <c r="C12" s="91" t="s">
        <v>9</v>
      </c>
      <c r="D12" s="90">
        <v>1.5</v>
      </c>
      <c r="E12" s="90" t="s">
        <v>82</v>
      </c>
      <c r="F12" s="90">
        <v>11.4</v>
      </c>
      <c r="G12" s="90" t="s">
        <v>82</v>
      </c>
      <c r="H12" s="90">
        <v>7.04</v>
      </c>
      <c r="I12" s="90" t="s">
        <v>82</v>
      </c>
      <c r="J12" s="90">
        <v>2.15</v>
      </c>
      <c r="K12" s="310" t="s">
        <v>82</v>
      </c>
      <c r="L12" s="90">
        <v>1.2</v>
      </c>
      <c r="M12" s="310" t="s">
        <v>82</v>
      </c>
      <c r="N12" s="458">
        <v>0.11</v>
      </c>
      <c r="O12" s="458" t="s">
        <v>82</v>
      </c>
    </row>
    <row r="13" spans="1:15" ht="12.75" customHeight="1" x14ac:dyDescent="0.25">
      <c r="A13" s="112" t="s">
        <v>7</v>
      </c>
      <c r="B13" s="87" t="s">
        <v>9</v>
      </c>
      <c r="C13" s="87" t="s">
        <v>9</v>
      </c>
      <c r="D13" s="87" t="s">
        <v>9</v>
      </c>
      <c r="E13" s="87" t="s">
        <v>9</v>
      </c>
      <c r="F13" s="87" t="s">
        <v>9</v>
      </c>
      <c r="G13" s="87" t="s">
        <v>9</v>
      </c>
      <c r="H13" s="88">
        <v>0.62</v>
      </c>
      <c r="I13" s="88">
        <v>1.91</v>
      </c>
      <c r="J13" s="87" t="s">
        <v>9</v>
      </c>
      <c r="K13" s="322" t="s">
        <v>9</v>
      </c>
      <c r="L13" s="88">
        <v>0.9</v>
      </c>
      <c r="M13" s="456">
        <v>18.7</v>
      </c>
      <c r="N13" s="312" t="s">
        <v>9</v>
      </c>
      <c r="O13" s="115" t="s">
        <v>9</v>
      </c>
    </row>
    <row r="14" spans="1:15" s="1" customFormat="1" ht="6" customHeight="1" x14ac:dyDescent="0.25">
      <c r="A14" s="72"/>
      <c r="B14" s="132"/>
      <c r="C14" s="132"/>
      <c r="D14" s="132"/>
      <c r="E14" s="132"/>
      <c r="F14" s="132"/>
      <c r="G14" s="132"/>
      <c r="H14" s="132"/>
      <c r="I14" s="132"/>
      <c r="J14" s="132"/>
      <c r="K14" s="133"/>
      <c r="L14" s="132"/>
      <c r="M14" s="133"/>
      <c r="N14" s="132"/>
      <c r="O14" s="133"/>
    </row>
    <row r="15" spans="1:15" ht="12.75" customHeight="1" x14ac:dyDescent="0.25">
      <c r="A15" s="104" t="s">
        <v>4</v>
      </c>
      <c r="B15" s="305">
        <f>B8+B9+B10+B11</f>
        <v>373.30999999999995</v>
      </c>
      <c r="C15" s="305">
        <f>C8+C9+C10+C11</f>
        <v>498.55</v>
      </c>
      <c r="D15" s="305">
        <v>281.60000000000002</v>
      </c>
      <c r="E15" s="305">
        <f>E8+E9+E10+E11</f>
        <v>311.39999999999998</v>
      </c>
      <c r="F15" s="305">
        <v>210.94</v>
      </c>
      <c r="G15" s="305">
        <f>G8+G9+G10+G11</f>
        <v>134.19</v>
      </c>
      <c r="H15" s="305">
        <v>117.27</v>
      </c>
      <c r="I15" s="305">
        <v>58.39</v>
      </c>
      <c r="J15" s="305">
        <v>71.97</v>
      </c>
      <c r="K15" s="105">
        <v>40.380000000000003</v>
      </c>
      <c r="L15" s="305">
        <v>128.19999999999999</v>
      </c>
      <c r="M15" s="105">
        <v>87.6</v>
      </c>
      <c r="N15" s="305">
        <f>SUM(N8:N13)</f>
        <v>35.89</v>
      </c>
      <c r="O15" s="305">
        <f>SUM(O8:O13)</f>
        <v>22.781102050917941</v>
      </c>
    </row>
    <row r="16" spans="1:15" s="1" customFormat="1" ht="12.75" customHeight="1" x14ac:dyDescent="0.25">
      <c r="O16" s="457"/>
    </row>
  </sheetData>
  <mergeCells count="9">
    <mergeCell ref="N5:O5"/>
    <mergeCell ref="L5:M5"/>
    <mergeCell ref="A1:K1"/>
    <mergeCell ref="A2:K2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7"/>
  <sheetViews>
    <sheetView showGridLines="0" zoomScaleNormal="100" workbookViewId="0">
      <selection activeCell="Q1" sqref="Q1"/>
    </sheetView>
  </sheetViews>
  <sheetFormatPr defaultRowHeight="12.75" customHeight="1" x14ac:dyDescent="0.25"/>
  <cols>
    <col min="1" max="1" width="22.7109375" style="129" customWidth="1"/>
    <col min="2" max="11" width="8.7109375" style="129" customWidth="1"/>
    <col min="12" max="16384" width="9.140625" style="129"/>
  </cols>
  <sheetData>
    <row r="1" spans="1:15" ht="15" customHeight="1" x14ac:dyDescent="0.25">
      <c r="A1" s="75" t="s">
        <v>146</v>
      </c>
      <c r="B1" s="14"/>
      <c r="C1" s="14"/>
      <c r="D1" s="14"/>
      <c r="E1" s="14"/>
      <c r="F1" s="14"/>
      <c r="G1" s="14"/>
      <c r="H1" s="14"/>
      <c r="I1" s="74"/>
    </row>
    <row r="2" spans="1:15" ht="15" customHeight="1" x14ac:dyDescent="0.25">
      <c r="A2" s="145" t="s">
        <v>93</v>
      </c>
      <c r="B2" s="14"/>
      <c r="C2" s="14"/>
      <c r="D2" s="14"/>
      <c r="E2" s="14"/>
      <c r="F2" s="14"/>
      <c r="G2" s="14"/>
      <c r="H2" s="14"/>
      <c r="I2" s="74"/>
    </row>
    <row r="3" spans="1:15" ht="15" customHeight="1" x14ac:dyDescent="0.3">
      <c r="A3" s="12"/>
      <c r="B3" s="9"/>
      <c r="C3" s="9"/>
      <c r="D3" s="9"/>
      <c r="E3" s="9"/>
      <c r="F3" s="9"/>
      <c r="G3" s="9"/>
      <c r="H3" s="9"/>
    </row>
    <row r="4" spans="1:15" ht="12.75" customHeight="1" x14ac:dyDescent="0.3">
      <c r="A4" s="124"/>
      <c r="B4" s="306"/>
      <c r="C4" s="307"/>
      <c r="D4" s="306"/>
      <c r="E4" s="307"/>
      <c r="F4" s="306"/>
      <c r="G4" s="307"/>
      <c r="H4" s="306"/>
      <c r="I4" s="257"/>
      <c r="J4" s="306"/>
      <c r="K4" s="308"/>
      <c r="L4" s="306"/>
      <c r="M4" s="308"/>
      <c r="N4" s="306"/>
      <c r="O4" s="308"/>
    </row>
    <row r="5" spans="1:15" ht="12.75" customHeight="1" x14ac:dyDescent="0.25">
      <c r="A5" s="125"/>
      <c r="B5" s="568">
        <v>1990</v>
      </c>
      <c r="C5" s="568"/>
      <c r="D5" s="568">
        <v>1998</v>
      </c>
      <c r="E5" s="568"/>
      <c r="F5" s="568">
        <v>2006</v>
      </c>
      <c r="G5" s="568"/>
      <c r="H5" s="568">
        <v>2010</v>
      </c>
      <c r="I5" s="568"/>
      <c r="J5" s="568">
        <v>2012</v>
      </c>
      <c r="K5" s="558"/>
      <c r="L5" s="568">
        <v>2014</v>
      </c>
      <c r="M5" s="558"/>
      <c r="N5" s="568">
        <v>2016</v>
      </c>
      <c r="O5" s="558"/>
    </row>
    <row r="6" spans="1:15" ht="12.75" customHeight="1" x14ac:dyDescent="0.25">
      <c r="A6" s="126" t="s">
        <v>94</v>
      </c>
      <c r="B6" s="160" t="s">
        <v>63</v>
      </c>
      <c r="C6" s="160" t="s">
        <v>69</v>
      </c>
      <c r="D6" s="160" t="s">
        <v>63</v>
      </c>
      <c r="E6" s="160" t="s">
        <v>69</v>
      </c>
      <c r="F6" s="160" t="s">
        <v>63</v>
      </c>
      <c r="G6" s="160" t="s">
        <v>69</v>
      </c>
      <c r="H6" s="160" t="s">
        <v>63</v>
      </c>
      <c r="I6" s="160" t="s">
        <v>69</v>
      </c>
      <c r="J6" s="160" t="s">
        <v>63</v>
      </c>
      <c r="K6" s="99" t="s">
        <v>69</v>
      </c>
      <c r="L6" s="160" t="s">
        <v>63</v>
      </c>
      <c r="M6" s="99" t="s">
        <v>69</v>
      </c>
      <c r="N6" s="160" t="s">
        <v>63</v>
      </c>
      <c r="O6" s="99" t="s">
        <v>69</v>
      </c>
    </row>
    <row r="7" spans="1:15" s="1" customFormat="1" ht="3.75" customHeight="1" x14ac:dyDescent="0.3">
      <c r="A7" s="10"/>
      <c r="B7" s="271"/>
      <c r="C7" s="271"/>
      <c r="D7" s="271"/>
      <c r="E7" s="271"/>
      <c r="F7" s="271"/>
      <c r="G7" s="271"/>
      <c r="H7" s="271"/>
      <c r="I7" s="271"/>
      <c r="J7" s="271"/>
      <c r="K7" s="127"/>
      <c r="L7" s="271"/>
      <c r="M7" s="127"/>
      <c r="N7" s="271"/>
      <c r="O7" s="127"/>
    </row>
    <row r="8" spans="1:15" ht="12.75" customHeight="1" x14ac:dyDescent="0.25">
      <c r="A8" s="110" t="s">
        <v>2</v>
      </c>
      <c r="B8" s="86">
        <v>135.66999999999999</v>
      </c>
      <c r="C8" s="86">
        <v>229.57</v>
      </c>
      <c r="D8" s="86">
        <v>132.16</v>
      </c>
      <c r="E8" s="86">
        <v>156.41</v>
      </c>
      <c r="F8" s="86">
        <v>121.53</v>
      </c>
      <c r="G8" s="86">
        <v>81.42</v>
      </c>
      <c r="H8" s="86">
        <v>80.05</v>
      </c>
      <c r="I8" s="86">
        <v>39.31</v>
      </c>
      <c r="J8" s="86">
        <v>44.242800000000003</v>
      </c>
      <c r="K8" s="309">
        <v>26.88</v>
      </c>
      <c r="L8" s="86">
        <v>80.599999999999994</v>
      </c>
      <c r="M8" s="309">
        <v>42.8</v>
      </c>
      <c r="N8" s="463">
        <v>13.700000000000001</v>
      </c>
      <c r="O8" s="464">
        <v>8.2010620555132512</v>
      </c>
    </row>
    <row r="9" spans="1:15" ht="12.75" customHeight="1" x14ac:dyDescent="0.25">
      <c r="A9" s="111" t="s">
        <v>3</v>
      </c>
      <c r="B9" s="90">
        <v>112.8</v>
      </c>
      <c r="C9" s="90">
        <v>133.31</v>
      </c>
      <c r="D9" s="90">
        <v>41.11</v>
      </c>
      <c r="E9" s="90">
        <v>52.6</v>
      </c>
      <c r="F9" s="90">
        <v>22</v>
      </c>
      <c r="G9" s="90">
        <v>22.25</v>
      </c>
      <c r="H9" s="90">
        <v>4.7300000000000004</v>
      </c>
      <c r="I9" s="90">
        <v>7.46</v>
      </c>
      <c r="J9" s="90">
        <v>5.3070000000000004</v>
      </c>
      <c r="K9" s="310">
        <v>6.55</v>
      </c>
      <c r="L9" s="90">
        <v>8.1</v>
      </c>
      <c r="M9" s="310">
        <v>12.2</v>
      </c>
      <c r="N9" s="458">
        <v>8.4599999999999991</v>
      </c>
      <c r="O9" s="465">
        <v>7.88</v>
      </c>
    </row>
    <row r="10" spans="1:15" ht="12.75" customHeight="1" x14ac:dyDescent="0.25">
      <c r="A10" s="111" t="s">
        <v>99</v>
      </c>
      <c r="B10" s="90">
        <v>23.64</v>
      </c>
      <c r="C10" s="90">
        <v>14.56</v>
      </c>
      <c r="D10" s="90">
        <v>37.49</v>
      </c>
      <c r="E10" s="90">
        <v>12.82</v>
      </c>
      <c r="F10" s="90">
        <v>35.619999999999997</v>
      </c>
      <c r="G10" s="90">
        <v>6.84</v>
      </c>
      <c r="H10" s="90">
        <v>20.67</v>
      </c>
      <c r="I10" s="90">
        <v>5.92</v>
      </c>
      <c r="J10" s="90">
        <v>11.394</v>
      </c>
      <c r="K10" s="310">
        <v>2.23</v>
      </c>
      <c r="L10" s="90">
        <v>21.7</v>
      </c>
      <c r="M10" s="310">
        <v>4.8</v>
      </c>
      <c r="N10" s="458">
        <v>4.88</v>
      </c>
      <c r="O10" s="465">
        <v>0.62242415540469009</v>
      </c>
    </row>
    <row r="11" spans="1:15" ht="12.75" customHeight="1" x14ac:dyDescent="0.25">
      <c r="A11" s="111" t="s">
        <v>5</v>
      </c>
      <c r="B11" s="90">
        <v>8.42</v>
      </c>
      <c r="C11" s="90">
        <v>1.7</v>
      </c>
      <c r="D11" s="90">
        <v>22.47</v>
      </c>
      <c r="E11" s="90">
        <v>9.91</v>
      </c>
      <c r="F11" s="90">
        <v>1.72</v>
      </c>
      <c r="G11" s="90">
        <v>1.29</v>
      </c>
      <c r="H11" s="91" t="s">
        <v>9</v>
      </c>
      <c r="I11" s="91" t="s">
        <v>9</v>
      </c>
      <c r="J11" s="90">
        <v>1.0860000000000001</v>
      </c>
      <c r="K11" s="310">
        <v>0.16</v>
      </c>
      <c r="L11" s="90">
        <v>1.1000000000000001</v>
      </c>
      <c r="M11" s="310">
        <v>0.2</v>
      </c>
      <c r="N11" s="458" t="s">
        <v>9</v>
      </c>
      <c r="O11" s="382" t="s">
        <v>9</v>
      </c>
    </row>
    <row r="12" spans="1:15" ht="12.75" customHeight="1" x14ac:dyDescent="0.25">
      <c r="A12" s="111" t="s">
        <v>6</v>
      </c>
      <c r="B12" s="91" t="s">
        <v>9</v>
      </c>
      <c r="C12" s="91" t="s">
        <v>9</v>
      </c>
      <c r="D12" s="90">
        <v>1.45</v>
      </c>
      <c r="E12" s="90" t="s">
        <v>82</v>
      </c>
      <c r="F12" s="90">
        <v>11.31</v>
      </c>
      <c r="G12" s="90" t="s">
        <v>82</v>
      </c>
      <c r="H12" s="90">
        <v>6.79</v>
      </c>
      <c r="I12" s="90" t="s">
        <v>82</v>
      </c>
      <c r="J12" s="90">
        <v>2.1528</v>
      </c>
      <c r="K12" s="310" t="s">
        <v>82</v>
      </c>
      <c r="L12" s="90">
        <v>1.2</v>
      </c>
      <c r="M12" s="310" t="s">
        <v>82</v>
      </c>
      <c r="N12" s="458">
        <v>0.11</v>
      </c>
      <c r="O12" s="465" t="s">
        <v>82</v>
      </c>
    </row>
    <row r="13" spans="1:15" ht="12.75" customHeight="1" x14ac:dyDescent="0.25">
      <c r="A13" s="112" t="s">
        <v>7</v>
      </c>
      <c r="B13" s="87" t="s">
        <v>9</v>
      </c>
      <c r="C13" s="87" t="s">
        <v>9</v>
      </c>
      <c r="D13" s="87" t="s">
        <v>9</v>
      </c>
      <c r="E13" s="87" t="s">
        <v>9</v>
      </c>
      <c r="F13" s="87" t="s">
        <v>9</v>
      </c>
      <c r="G13" s="87" t="s">
        <v>9</v>
      </c>
      <c r="H13" s="88">
        <v>0.62</v>
      </c>
      <c r="I13" s="88">
        <v>1.91</v>
      </c>
      <c r="J13" s="87" t="s">
        <v>9</v>
      </c>
      <c r="K13" s="322" t="s">
        <v>9</v>
      </c>
      <c r="L13" s="88">
        <v>0.9</v>
      </c>
      <c r="M13" s="456">
        <v>18.7</v>
      </c>
      <c r="N13" s="460" t="s">
        <v>9</v>
      </c>
      <c r="O13" s="358" t="s">
        <v>9</v>
      </c>
    </row>
    <row r="14" spans="1:15" s="1" customFormat="1" ht="6" customHeight="1" x14ac:dyDescent="0.25">
      <c r="A14" s="72"/>
      <c r="B14" s="132"/>
      <c r="C14" s="132"/>
      <c r="D14" s="132"/>
      <c r="E14" s="132"/>
      <c r="F14" s="132"/>
      <c r="G14" s="132"/>
      <c r="H14" s="132"/>
      <c r="I14" s="132"/>
      <c r="J14" s="132"/>
      <c r="K14" s="133"/>
      <c r="L14" s="132"/>
      <c r="M14" s="133"/>
      <c r="N14" s="461"/>
      <c r="O14" s="373"/>
    </row>
    <row r="15" spans="1:15" ht="12.75" customHeight="1" x14ac:dyDescent="0.25">
      <c r="A15" s="104" t="s">
        <v>4</v>
      </c>
      <c r="B15" s="305">
        <v>280.52999999999997</v>
      </c>
      <c r="C15" s="305">
        <v>379.14</v>
      </c>
      <c r="D15" s="305">
        <v>234.68</v>
      </c>
      <c r="E15" s="305">
        <v>231.74</v>
      </c>
      <c r="F15" s="305">
        <v>192.18</v>
      </c>
      <c r="G15" s="305">
        <v>111.8</v>
      </c>
      <c r="H15" s="305">
        <v>112.86</v>
      </c>
      <c r="I15" s="305">
        <v>54.6</v>
      </c>
      <c r="J15" s="305">
        <v>64.180000000000007</v>
      </c>
      <c r="K15" s="105">
        <v>35.82</v>
      </c>
      <c r="L15" s="305">
        <v>113.6</v>
      </c>
      <c r="M15" s="105">
        <v>78.7</v>
      </c>
      <c r="N15" s="361">
        <f>SUM(N8:N13)</f>
        <v>27.15</v>
      </c>
      <c r="O15" s="494">
        <f>SUM(O8:O10)</f>
        <v>16.703486210917941</v>
      </c>
    </row>
    <row r="16" spans="1:15" s="1" customFormat="1" ht="12.75" customHeight="1" x14ac:dyDescent="0.25"/>
    <row r="17" spans="1:6" ht="12.75" customHeight="1" x14ac:dyDescent="0.25">
      <c r="A17" s="588" t="s">
        <v>70</v>
      </c>
      <c r="B17" s="588"/>
      <c r="C17" s="588"/>
      <c r="D17" s="588"/>
      <c r="E17" s="588"/>
      <c r="F17" s="588"/>
    </row>
  </sheetData>
  <mergeCells count="8">
    <mergeCell ref="N5:O5"/>
    <mergeCell ref="L5:M5"/>
    <mergeCell ref="A17:F17"/>
    <mergeCell ref="J5:K5"/>
    <mergeCell ref="B5:C5"/>
    <mergeCell ref="D5:E5"/>
    <mergeCell ref="F5:G5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0"/>
  <sheetViews>
    <sheetView showGridLines="0" workbookViewId="0">
      <selection activeCell="E1" sqref="E1"/>
    </sheetView>
  </sheetViews>
  <sheetFormatPr defaultRowHeight="15" x14ac:dyDescent="0.25"/>
  <cols>
    <col min="1" max="1" width="8.7109375" style="280" customWidth="1"/>
    <col min="2" max="2" width="23.140625" style="280" customWidth="1"/>
    <col min="3" max="4" width="27.42578125" style="280" customWidth="1"/>
    <col min="5" max="16384" width="9.140625" style="280"/>
  </cols>
  <sheetData>
    <row r="1" spans="1:4" ht="15" customHeight="1" x14ac:dyDescent="0.3">
      <c r="A1" s="13" t="s">
        <v>109</v>
      </c>
      <c r="B1" s="14"/>
      <c r="C1" s="14"/>
      <c r="D1" s="9"/>
    </row>
    <row r="2" spans="1:4" ht="15" customHeight="1" x14ac:dyDescent="0.3">
      <c r="A2" s="13"/>
      <c r="B2" s="14"/>
      <c r="C2" s="14"/>
      <c r="D2" s="9"/>
    </row>
    <row r="3" spans="1:4" ht="12.75" customHeight="1" x14ac:dyDescent="0.25">
      <c r="A3" s="552" t="s">
        <v>77</v>
      </c>
      <c r="B3" s="552"/>
      <c r="C3" s="553" t="s">
        <v>17</v>
      </c>
      <c r="D3" s="554" t="s">
        <v>18</v>
      </c>
    </row>
    <row r="4" spans="1:4" ht="15.75" customHeight="1" x14ac:dyDescent="0.25">
      <c r="A4" s="552"/>
      <c r="B4" s="552"/>
      <c r="C4" s="553"/>
      <c r="D4" s="554"/>
    </row>
    <row r="5" spans="1:4" s="1" customFormat="1" ht="3.75" customHeight="1" x14ac:dyDescent="0.25">
      <c r="A5" s="6"/>
      <c r="B5" s="7"/>
      <c r="C5" s="200"/>
      <c r="D5" s="80"/>
    </row>
    <row r="6" spans="1:4" ht="12.75" customHeight="1" x14ac:dyDescent="0.25">
      <c r="A6" s="110" t="s">
        <v>73</v>
      </c>
      <c r="B6" s="110"/>
      <c r="C6" s="316">
        <v>8</v>
      </c>
      <c r="D6" s="317">
        <v>0.22</v>
      </c>
    </row>
    <row r="7" spans="1:4" ht="12.75" customHeight="1" x14ac:dyDescent="0.25">
      <c r="A7" s="111" t="s">
        <v>74</v>
      </c>
      <c r="B7" s="111"/>
      <c r="C7" s="318">
        <v>2</v>
      </c>
      <c r="D7" s="319">
        <v>1.59</v>
      </c>
    </row>
    <row r="8" spans="1:4" ht="12.75" customHeight="1" x14ac:dyDescent="0.25">
      <c r="A8" s="111" t="s">
        <v>75</v>
      </c>
      <c r="B8" s="111"/>
      <c r="C8" s="318">
        <v>4</v>
      </c>
      <c r="D8" s="319">
        <v>1.21</v>
      </c>
    </row>
    <row r="9" spans="1:4" ht="12.75" customHeight="1" x14ac:dyDescent="0.25">
      <c r="A9" s="111" t="s">
        <v>108</v>
      </c>
      <c r="B9" s="111"/>
      <c r="C9" s="318">
        <v>1</v>
      </c>
      <c r="D9" s="319" t="s">
        <v>23</v>
      </c>
    </row>
    <row r="10" spans="1:4" ht="12.75" customHeight="1" x14ac:dyDescent="0.25">
      <c r="A10" s="112" t="s">
        <v>76</v>
      </c>
      <c r="B10" s="112"/>
      <c r="C10" s="320">
        <v>9</v>
      </c>
      <c r="D10" s="321">
        <v>1.86</v>
      </c>
    </row>
    <row r="11" spans="1:4" s="1" customFormat="1" ht="6" customHeight="1" x14ac:dyDescent="0.25">
      <c r="A11" s="19"/>
      <c r="B11" s="19"/>
      <c r="C11" s="314"/>
      <c r="D11" s="153"/>
    </row>
    <row r="12" spans="1:4" s="1" customFormat="1" ht="12.75" customHeight="1" x14ac:dyDescent="0.25">
      <c r="A12" s="104" t="s">
        <v>1</v>
      </c>
      <c r="B12" s="106"/>
      <c r="C12" s="315">
        <v>24</v>
      </c>
      <c r="D12" s="154">
        <v>4.8600000000000003</v>
      </c>
    </row>
    <row r="13" spans="1:4" s="1" customFormat="1" ht="12.75" customHeight="1" x14ac:dyDescent="0.25"/>
    <row r="16" spans="1:4" ht="15.75" customHeight="1" x14ac:dyDescent="0.25"/>
    <row r="18" ht="15.75" customHeight="1" x14ac:dyDescent="0.25"/>
    <row r="19" ht="15.75" customHeight="1" x14ac:dyDescent="0.25"/>
    <row r="30" ht="26.25" customHeight="1" x14ac:dyDescent="0.25"/>
  </sheetData>
  <mergeCells count="3">
    <mergeCell ref="A3:B4"/>
    <mergeCell ref="C3:C4"/>
    <mergeCell ref="D3:D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"/>
  <sheetViews>
    <sheetView showGridLines="0" workbookViewId="0">
      <selection activeCell="F1" sqref="F1"/>
    </sheetView>
  </sheetViews>
  <sheetFormatPr defaultRowHeight="15" x14ac:dyDescent="0.25"/>
  <cols>
    <col min="1" max="1" width="20.85546875" style="280" customWidth="1"/>
    <col min="2" max="2" width="16.28515625" style="1" customWidth="1"/>
    <col min="3" max="4" width="16.28515625" style="280" customWidth="1"/>
    <col min="5" max="5" width="16.140625" style="280" customWidth="1"/>
    <col min="6" max="16384" width="9.140625" style="280"/>
  </cols>
  <sheetData>
    <row r="1" spans="1:5" ht="15" customHeight="1" x14ac:dyDescent="0.3">
      <c r="A1" s="13" t="s">
        <v>110</v>
      </c>
      <c r="B1" s="21"/>
      <c r="C1" s="14"/>
      <c r="D1" s="9"/>
      <c r="E1" s="9"/>
    </row>
    <row r="2" spans="1:5" ht="15" customHeight="1" x14ac:dyDescent="0.3">
      <c r="A2" s="351" t="s">
        <v>85</v>
      </c>
      <c r="B2" s="21"/>
      <c r="C2" s="14"/>
      <c r="D2" s="9"/>
      <c r="E2" s="9"/>
    </row>
    <row r="3" spans="1:5" ht="15" customHeight="1" x14ac:dyDescent="0.25">
      <c r="A3" s="20"/>
      <c r="B3" s="7"/>
      <c r="C3" s="3"/>
      <c r="D3" s="3"/>
      <c r="E3" s="3"/>
    </row>
    <row r="4" spans="1:5" ht="12.75" customHeight="1" x14ac:dyDescent="0.25">
      <c r="A4" s="2"/>
      <c r="B4" s="556" t="s">
        <v>81</v>
      </c>
      <c r="C4" s="556"/>
      <c r="D4" s="556"/>
      <c r="E4" s="62"/>
    </row>
    <row r="5" spans="1:5" s="1" customFormat="1" ht="9" customHeight="1" x14ac:dyDescent="0.25">
      <c r="A5" s="72"/>
      <c r="B5" s="71"/>
      <c r="C5" s="71"/>
      <c r="D5" s="71"/>
      <c r="E5" s="71"/>
    </row>
    <row r="6" spans="1:5" s="60" customFormat="1" ht="12.75" customHeight="1" x14ac:dyDescent="0.25">
      <c r="A6" s="557" t="s">
        <v>19</v>
      </c>
      <c r="B6" s="553" t="s">
        <v>78</v>
      </c>
      <c r="C6" s="553" t="s">
        <v>79</v>
      </c>
      <c r="D6" s="553" t="s">
        <v>80</v>
      </c>
      <c r="E6" s="555" t="s">
        <v>4</v>
      </c>
    </row>
    <row r="7" spans="1:5" s="60" customFormat="1" ht="15.75" customHeight="1" x14ac:dyDescent="0.25">
      <c r="A7" s="557"/>
      <c r="B7" s="553"/>
      <c r="C7" s="553"/>
      <c r="D7" s="553"/>
      <c r="E7" s="555"/>
    </row>
    <row r="8" spans="1:5" s="1" customFormat="1" ht="3.75" customHeight="1" x14ac:dyDescent="0.25">
      <c r="A8" s="183"/>
      <c r="B8" s="184"/>
      <c r="C8" s="184"/>
      <c r="D8" s="184"/>
      <c r="E8" s="185"/>
    </row>
    <row r="9" spans="1:5" ht="12.75" customHeight="1" x14ac:dyDescent="0.25">
      <c r="A9" s="188" t="s">
        <v>12</v>
      </c>
      <c r="B9" s="342">
        <v>0.56999999999999995</v>
      </c>
      <c r="C9" s="342">
        <v>4.2300000000000004</v>
      </c>
      <c r="D9" s="342">
        <v>4.0199999999999996</v>
      </c>
      <c r="E9" s="343">
        <v>8.82</v>
      </c>
    </row>
    <row r="10" spans="1:5" ht="12.75" customHeight="1" x14ac:dyDescent="0.25">
      <c r="A10" s="189" t="s">
        <v>10</v>
      </c>
      <c r="B10" s="344" t="s">
        <v>9</v>
      </c>
      <c r="C10" s="345">
        <v>0.01</v>
      </c>
      <c r="D10" s="345">
        <v>5.75</v>
      </c>
      <c r="E10" s="346">
        <v>2.7</v>
      </c>
    </row>
    <row r="11" spans="1:5" s="1" customFormat="1" ht="6" customHeight="1" x14ac:dyDescent="0.25">
      <c r="A11" s="186"/>
      <c r="B11" s="347"/>
      <c r="C11" s="347"/>
      <c r="D11" s="347"/>
      <c r="E11" s="348"/>
    </row>
    <row r="12" spans="1:5" ht="12.75" customHeight="1" x14ac:dyDescent="0.25">
      <c r="A12" s="187" t="s">
        <v>1</v>
      </c>
      <c r="B12" s="349">
        <v>0.56999999999999995</v>
      </c>
      <c r="C12" s="349">
        <v>4.2300000000000004</v>
      </c>
      <c r="D12" s="349">
        <v>9.77</v>
      </c>
      <c r="E12" s="350">
        <v>14.57</v>
      </c>
    </row>
    <row r="13" spans="1:5" s="1" customFormat="1" x14ac:dyDescent="0.25"/>
  </sheetData>
  <mergeCells count="6">
    <mergeCell ref="E6:E7"/>
    <mergeCell ref="B4:D4"/>
    <mergeCell ref="A6:A7"/>
    <mergeCell ref="B6:B7"/>
    <mergeCell ref="C6:C7"/>
    <mergeCell ref="D6:D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5"/>
  <sheetViews>
    <sheetView showGridLines="0" zoomScaleNormal="100" workbookViewId="0">
      <selection activeCell="O1" sqref="O1"/>
    </sheetView>
  </sheetViews>
  <sheetFormatPr defaultRowHeight="15" x14ac:dyDescent="0.25"/>
  <cols>
    <col min="1" max="1" width="18.7109375" style="280" customWidth="1"/>
    <col min="2" max="2" width="7.7109375" style="169" customWidth="1"/>
    <col min="3" max="3" width="7.7109375" style="170" customWidth="1"/>
    <col min="4" max="5" width="7.7109375" style="280" customWidth="1"/>
    <col min="6" max="6" width="7.7109375" style="169" customWidth="1"/>
    <col min="7" max="7" width="7.7109375" style="170" customWidth="1"/>
    <col min="8" max="9" width="7.7109375" style="280" customWidth="1"/>
    <col min="10" max="10" width="9.140625" style="280"/>
    <col min="11" max="11" width="9.140625" style="280" customWidth="1"/>
    <col min="12" max="16384" width="9.140625" style="280"/>
  </cols>
  <sheetData>
    <row r="1" spans="1:11" ht="15" customHeight="1" x14ac:dyDescent="0.3">
      <c r="A1" s="13" t="s">
        <v>128</v>
      </c>
      <c r="B1" s="158"/>
      <c r="C1" s="159"/>
      <c r="D1" s="14"/>
      <c r="E1" s="14"/>
      <c r="F1" s="158"/>
      <c r="G1" s="159"/>
      <c r="H1" s="14"/>
      <c r="I1" s="14"/>
      <c r="J1" s="14"/>
      <c r="K1" s="9"/>
    </row>
    <row r="2" spans="1:11" ht="15" customHeight="1" x14ac:dyDescent="0.3">
      <c r="A2" s="145" t="s">
        <v>71</v>
      </c>
      <c r="B2" s="158"/>
      <c r="C2" s="159"/>
      <c r="D2" s="14"/>
      <c r="E2" s="14"/>
      <c r="F2" s="158"/>
      <c r="G2" s="159"/>
      <c r="H2" s="14"/>
      <c r="I2" s="14"/>
      <c r="J2" s="14"/>
      <c r="K2" s="9"/>
    </row>
    <row r="3" spans="1:11" ht="6.75" customHeight="1" x14ac:dyDescent="0.25">
      <c r="A3" s="103"/>
      <c r="B3" s="558" t="s">
        <v>2</v>
      </c>
      <c r="C3" s="561"/>
      <c r="D3" s="562" t="s">
        <v>3</v>
      </c>
      <c r="E3" s="562"/>
      <c r="F3" s="563" t="s">
        <v>99</v>
      </c>
      <c r="G3" s="564"/>
      <c r="H3" s="562" t="s">
        <v>6</v>
      </c>
      <c r="I3" s="562"/>
      <c r="J3" s="558" t="s">
        <v>8</v>
      </c>
      <c r="K3" s="559"/>
    </row>
    <row r="4" spans="1:11" ht="12.75" customHeight="1" x14ac:dyDescent="0.25">
      <c r="A4" s="560" t="s">
        <v>86</v>
      </c>
      <c r="B4" s="558"/>
      <c r="C4" s="561"/>
      <c r="D4" s="562"/>
      <c r="E4" s="562"/>
      <c r="F4" s="563"/>
      <c r="G4" s="564"/>
      <c r="H4" s="562"/>
      <c r="I4" s="562"/>
      <c r="J4" s="558"/>
      <c r="K4" s="559"/>
    </row>
    <row r="5" spans="1:11" ht="12.75" customHeight="1" x14ac:dyDescent="0.25">
      <c r="A5" s="560"/>
      <c r="B5" s="558"/>
      <c r="C5" s="561"/>
      <c r="D5" s="562"/>
      <c r="E5" s="562"/>
      <c r="F5" s="563"/>
      <c r="G5" s="564"/>
      <c r="H5" s="562"/>
      <c r="I5" s="562"/>
      <c r="J5" s="558"/>
      <c r="K5" s="559"/>
    </row>
    <row r="6" spans="1:11" ht="12.75" customHeight="1" x14ac:dyDescent="0.25">
      <c r="A6" s="560"/>
      <c r="B6" s="160" t="s">
        <v>21</v>
      </c>
      <c r="C6" s="160" t="s">
        <v>63</v>
      </c>
      <c r="D6" s="98" t="s">
        <v>21</v>
      </c>
      <c r="E6" s="99" t="s">
        <v>63</v>
      </c>
      <c r="F6" s="160" t="s">
        <v>21</v>
      </c>
      <c r="G6" s="160" t="s">
        <v>63</v>
      </c>
      <c r="H6" s="98" t="s">
        <v>21</v>
      </c>
      <c r="I6" s="99" t="s">
        <v>63</v>
      </c>
      <c r="J6" s="160" t="s">
        <v>21</v>
      </c>
      <c r="K6" s="99" t="s">
        <v>63</v>
      </c>
    </row>
    <row r="7" spans="1:11" s="1" customFormat="1" ht="6" customHeight="1" x14ac:dyDescent="0.25">
      <c r="A7" s="25"/>
      <c r="B7" s="161"/>
      <c r="C7" s="162"/>
      <c r="D7" s="130"/>
      <c r="E7" s="130"/>
      <c r="F7" s="161"/>
      <c r="G7" s="162"/>
      <c r="H7" s="130"/>
      <c r="I7" s="130"/>
      <c r="J7" s="161"/>
      <c r="K7" s="536"/>
    </row>
    <row r="8" spans="1:11" ht="15" customHeight="1" x14ac:dyDescent="0.25">
      <c r="A8" s="385" t="s">
        <v>11</v>
      </c>
      <c r="B8" s="163"/>
      <c r="C8" s="164"/>
      <c r="D8" s="22"/>
      <c r="E8" s="22"/>
      <c r="F8" s="163"/>
      <c r="G8" s="164"/>
      <c r="H8" s="22"/>
      <c r="I8" s="22"/>
      <c r="J8" s="163"/>
      <c r="K8" s="537"/>
    </row>
    <row r="9" spans="1:11" s="1" customFormat="1" ht="3.75" customHeight="1" x14ac:dyDescent="0.25">
      <c r="A9" s="24"/>
      <c r="B9" s="165"/>
      <c r="C9" s="166"/>
      <c r="D9" s="84"/>
      <c r="E9" s="84"/>
      <c r="F9" s="165"/>
      <c r="G9" s="166"/>
      <c r="H9" s="84"/>
      <c r="I9" s="84"/>
      <c r="J9" s="165"/>
      <c r="K9" s="538"/>
    </row>
    <row r="10" spans="1:11" ht="12.75" customHeight="1" x14ac:dyDescent="0.25">
      <c r="A10" s="110" t="s">
        <v>25</v>
      </c>
      <c r="B10" s="342">
        <v>0.14000000000000001</v>
      </c>
      <c r="C10" s="342">
        <v>1.27</v>
      </c>
      <c r="D10" s="353" t="s">
        <v>9</v>
      </c>
      <c r="E10" s="354" t="s">
        <v>9</v>
      </c>
      <c r="F10" s="342">
        <v>0.14000000000000001</v>
      </c>
      <c r="G10" s="342">
        <v>0.78</v>
      </c>
      <c r="H10" s="353" t="s">
        <v>9</v>
      </c>
      <c r="I10" s="354" t="s">
        <v>9</v>
      </c>
      <c r="J10" s="495">
        <v>0.14000000000000001</v>
      </c>
      <c r="K10" s="355">
        <v>2.0499999999999998</v>
      </c>
    </row>
    <row r="11" spans="1:11" ht="12.75" customHeight="1" x14ac:dyDescent="0.25">
      <c r="A11" s="112" t="s">
        <v>10</v>
      </c>
      <c r="B11" s="345" t="s">
        <v>9</v>
      </c>
      <c r="C11" s="345" t="s">
        <v>9</v>
      </c>
      <c r="D11" s="356" t="s">
        <v>9</v>
      </c>
      <c r="E11" s="357" t="s">
        <v>9</v>
      </c>
      <c r="F11" s="345">
        <v>0.27</v>
      </c>
      <c r="G11" s="345">
        <v>0.54</v>
      </c>
      <c r="H11" s="356" t="s">
        <v>9</v>
      </c>
      <c r="I11" s="357" t="s">
        <v>9</v>
      </c>
      <c r="J11" s="539">
        <v>0.27</v>
      </c>
      <c r="K11" s="358">
        <v>0.54</v>
      </c>
    </row>
    <row r="12" spans="1:11" s="1" customFormat="1" ht="6" customHeight="1" x14ac:dyDescent="0.25">
      <c r="A12" s="85"/>
      <c r="B12" s="347"/>
      <c r="C12" s="347"/>
      <c r="D12" s="359"/>
      <c r="E12" s="360"/>
      <c r="F12" s="347"/>
      <c r="G12" s="347"/>
      <c r="H12" s="359"/>
      <c r="I12" s="360"/>
      <c r="J12" s="347"/>
      <c r="K12" s="373"/>
    </row>
    <row r="13" spans="1:11" ht="12.75" customHeight="1" x14ac:dyDescent="0.25">
      <c r="A13" s="131" t="s">
        <v>62</v>
      </c>
      <c r="B13" s="349">
        <v>0.14000000000000001</v>
      </c>
      <c r="C13" s="349">
        <v>1.27</v>
      </c>
      <c r="D13" s="362" t="s">
        <v>9</v>
      </c>
      <c r="E13" s="363" t="s">
        <v>9</v>
      </c>
      <c r="F13" s="349">
        <v>0.41</v>
      </c>
      <c r="G13" s="349">
        <v>1.32</v>
      </c>
      <c r="H13" s="362" t="s">
        <v>9</v>
      </c>
      <c r="I13" s="363" t="s">
        <v>9</v>
      </c>
      <c r="J13" s="349">
        <v>0.41</v>
      </c>
      <c r="K13" s="494">
        <v>2.59</v>
      </c>
    </row>
    <row r="14" spans="1:11" s="1" customFormat="1" ht="15" customHeight="1" x14ac:dyDescent="0.25">
      <c r="A14" s="23"/>
      <c r="B14" s="364"/>
      <c r="C14" s="364"/>
      <c r="D14" s="365"/>
      <c r="E14" s="366"/>
      <c r="F14" s="364"/>
      <c r="G14" s="364"/>
      <c r="H14" s="365"/>
      <c r="I14" s="366"/>
      <c r="J14" s="364"/>
      <c r="K14" s="394"/>
    </row>
    <row r="15" spans="1:11" s="1" customFormat="1" ht="15" customHeight="1" x14ac:dyDescent="0.25">
      <c r="A15" s="385" t="s">
        <v>20</v>
      </c>
      <c r="B15" s="367"/>
      <c r="C15" s="367"/>
      <c r="D15" s="368"/>
      <c r="E15" s="369"/>
      <c r="F15" s="367"/>
      <c r="G15" s="367"/>
      <c r="H15" s="368"/>
      <c r="I15" s="369"/>
      <c r="J15" s="540"/>
      <c r="K15" s="395"/>
    </row>
    <row r="16" spans="1:11" s="1" customFormat="1" ht="3.75" customHeight="1" x14ac:dyDescent="0.25">
      <c r="A16" s="24"/>
      <c r="B16" s="370"/>
      <c r="C16" s="370"/>
      <c r="D16" s="371"/>
      <c r="E16" s="372"/>
      <c r="F16" s="370"/>
      <c r="G16" s="370"/>
      <c r="H16" s="371"/>
      <c r="I16" s="372"/>
      <c r="J16" s="370"/>
      <c r="K16" s="396"/>
    </row>
    <row r="17" spans="1:11" s="1" customFormat="1" ht="12.75" customHeight="1" x14ac:dyDescent="0.25">
      <c r="A17" s="110" t="s">
        <v>25</v>
      </c>
      <c r="B17" s="342">
        <v>2.11</v>
      </c>
      <c r="C17" s="342">
        <v>7.61</v>
      </c>
      <c r="D17" s="353">
        <v>0.43</v>
      </c>
      <c r="E17" s="354">
        <v>0.43</v>
      </c>
      <c r="F17" s="342">
        <v>1.4</v>
      </c>
      <c r="G17" s="342">
        <v>3.02</v>
      </c>
      <c r="H17" s="390">
        <v>0.11</v>
      </c>
      <c r="I17" s="354">
        <v>0.11</v>
      </c>
      <c r="J17" s="495">
        <v>2.11</v>
      </c>
      <c r="K17" s="355">
        <v>11.17</v>
      </c>
    </row>
    <row r="18" spans="1:11" s="1" customFormat="1" ht="12.75" customHeight="1" x14ac:dyDescent="0.25">
      <c r="A18" s="112" t="s">
        <v>10</v>
      </c>
      <c r="B18" s="386" t="s">
        <v>9</v>
      </c>
      <c r="C18" s="386" t="s">
        <v>9</v>
      </c>
      <c r="D18" s="387">
        <v>0.96</v>
      </c>
      <c r="E18" s="388">
        <v>0.96</v>
      </c>
      <c r="F18" s="386">
        <v>0.11</v>
      </c>
      <c r="G18" s="386">
        <v>0.22</v>
      </c>
      <c r="H18" s="391" t="s">
        <v>23</v>
      </c>
      <c r="I18" s="388" t="s">
        <v>23</v>
      </c>
      <c r="J18" s="541">
        <v>0.96</v>
      </c>
      <c r="K18" s="389">
        <v>1.18</v>
      </c>
    </row>
    <row r="19" spans="1:11" s="1" customFormat="1" ht="6" customHeight="1" x14ac:dyDescent="0.25">
      <c r="A19" s="85"/>
      <c r="B19" s="347"/>
      <c r="C19" s="347"/>
      <c r="D19" s="359"/>
      <c r="E19" s="360"/>
      <c r="F19" s="347"/>
      <c r="G19" s="347"/>
      <c r="H19" s="392"/>
      <c r="I19" s="360"/>
      <c r="J19" s="347"/>
      <c r="K19" s="373"/>
    </row>
    <row r="20" spans="1:11" s="1" customFormat="1" ht="12.75" customHeight="1" x14ac:dyDescent="0.25">
      <c r="A20" s="131" t="s">
        <v>26</v>
      </c>
      <c r="B20" s="349">
        <v>2.11</v>
      </c>
      <c r="C20" s="349">
        <v>7.61</v>
      </c>
      <c r="D20" s="362">
        <v>1.39</v>
      </c>
      <c r="E20" s="363">
        <v>1.39</v>
      </c>
      <c r="F20" s="349">
        <v>1.51</v>
      </c>
      <c r="G20" s="349">
        <v>3.24</v>
      </c>
      <c r="H20" s="393">
        <v>0.11</v>
      </c>
      <c r="I20" s="363">
        <v>0.11</v>
      </c>
      <c r="J20" s="349">
        <v>2.11</v>
      </c>
      <c r="K20" s="494">
        <v>12.35</v>
      </c>
    </row>
    <row r="21" spans="1:11" s="1" customFormat="1" ht="15" customHeight="1" x14ac:dyDescent="0.25">
      <c r="A21" s="24"/>
      <c r="B21" s="364"/>
      <c r="C21" s="364"/>
      <c r="D21" s="365"/>
      <c r="E21" s="374"/>
      <c r="F21" s="364"/>
      <c r="G21" s="365"/>
      <c r="H21" s="365"/>
      <c r="I21" s="374"/>
      <c r="J21" s="364"/>
      <c r="K21" s="397"/>
    </row>
    <row r="22" spans="1:11" ht="15" customHeight="1" x14ac:dyDescent="0.25">
      <c r="A22" s="385" t="s">
        <v>66</v>
      </c>
      <c r="B22" s="375"/>
      <c r="C22" s="375"/>
      <c r="D22" s="376"/>
      <c r="E22" s="377"/>
      <c r="F22" s="375"/>
      <c r="G22" s="375"/>
      <c r="H22" s="376"/>
      <c r="I22" s="377"/>
      <c r="J22" s="540"/>
      <c r="K22" s="395"/>
    </row>
    <row r="23" spans="1:11" s="1" customFormat="1" ht="3.75" customHeight="1" x14ac:dyDescent="0.25">
      <c r="A23" s="24"/>
      <c r="B23" s="347"/>
      <c r="C23" s="347"/>
      <c r="D23" s="359"/>
      <c r="E23" s="360"/>
      <c r="F23" s="347"/>
      <c r="G23" s="347"/>
      <c r="H23" s="359"/>
      <c r="I23" s="360"/>
      <c r="J23" s="347"/>
      <c r="K23" s="373"/>
    </row>
    <row r="24" spans="1:11" ht="12.75" customHeight="1" x14ac:dyDescent="0.25">
      <c r="A24" s="110" t="s">
        <v>25</v>
      </c>
      <c r="B24" s="342">
        <v>1.87</v>
      </c>
      <c r="C24" s="342">
        <v>4.82</v>
      </c>
      <c r="D24" s="353">
        <v>2.68</v>
      </c>
      <c r="E24" s="354">
        <v>8.0299999999999994</v>
      </c>
      <c r="F24" s="342">
        <v>1.08</v>
      </c>
      <c r="G24" s="342">
        <v>1.08</v>
      </c>
      <c r="H24" s="353" t="s">
        <v>9</v>
      </c>
      <c r="I24" s="354" t="s">
        <v>9</v>
      </c>
      <c r="J24" s="495">
        <v>2.68</v>
      </c>
      <c r="K24" s="355">
        <v>13.93</v>
      </c>
    </row>
    <row r="25" spans="1:11" ht="12.75" customHeight="1" x14ac:dyDescent="0.25">
      <c r="A25" s="111" t="s">
        <v>10</v>
      </c>
      <c r="B25" s="378" t="s">
        <v>9</v>
      </c>
      <c r="C25" s="378" t="s">
        <v>9</v>
      </c>
      <c r="D25" s="380">
        <v>1.54</v>
      </c>
      <c r="E25" s="381">
        <v>7.02</v>
      </c>
      <c r="F25" s="378" t="s">
        <v>9</v>
      </c>
      <c r="G25" s="378" t="s">
        <v>9</v>
      </c>
      <c r="H25" s="380" t="s">
        <v>9</v>
      </c>
      <c r="I25" s="381" t="s">
        <v>9</v>
      </c>
      <c r="J25" s="462">
        <v>1.54</v>
      </c>
      <c r="K25" s="382">
        <v>7.02</v>
      </c>
    </row>
    <row r="26" spans="1:11" s="1" customFormat="1" ht="6" customHeight="1" x14ac:dyDescent="0.25">
      <c r="A26" s="21"/>
      <c r="B26" s="347"/>
      <c r="C26" s="347"/>
      <c r="D26" s="359"/>
      <c r="E26" s="360"/>
      <c r="F26" s="347"/>
      <c r="G26" s="347"/>
      <c r="H26" s="359"/>
      <c r="I26" s="360"/>
      <c r="J26" s="347"/>
      <c r="K26" s="373"/>
    </row>
    <row r="27" spans="1:11" ht="12.75" customHeight="1" x14ac:dyDescent="0.25">
      <c r="A27" s="131" t="s">
        <v>67</v>
      </c>
      <c r="B27" s="349">
        <v>1.87</v>
      </c>
      <c r="C27" s="349">
        <v>4.82</v>
      </c>
      <c r="D27" s="362">
        <v>4.22</v>
      </c>
      <c r="E27" s="363">
        <v>15.05</v>
      </c>
      <c r="F27" s="349">
        <v>1.08</v>
      </c>
      <c r="G27" s="349">
        <v>4.87</v>
      </c>
      <c r="H27" s="362" t="s">
        <v>9</v>
      </c>
      <c r="I27" s="363" t="s">
        <v>9</v>
      </c>
      <c r="J27" s="349">
        <v>4.22</v>
      </c>
      <c r="K27" s="494">
        <v>20.95</v>
      </c>
    </row>
    <row r="28" spans="1:11" s="1" customFormat="1" ht="15" customHeight="1" x14ac:dyDescent="0.25">
      <c r="A28" s="19"/>
      <c r="B28" s="347"/>
      <c r="C28" s="347"/>
      <c r="D28" s="359"/>
      <c r="E28" s="383"/>
      <c r="F28" s="347"/>
      <c r="G28" s="359"/>
      <c r="H28" s="359"/>
      <c r="I28" s="383"/>
      <c r="J28" s="347"/>
      <c r="K28" s="392"/>
    </row>
    <row r="29" spans="1:11" ht="15" customHeight="1" x14ac:dyDescent="0.25">
      <c r="A29" s="385" t="s">
        <v>1</v>
      </c>
      <c r="B29" s="375"/>
      <c r="C29" s="375"/>
      <c r="D29" s="376"/>
      <c r="E29" s="377"/>
      <c r="F29" s="375"/>
      <c r="G29" s="375"/>
      <c r="H29" s="376"/>
      <c r="I29" s="377"/>
      <c r="J29" s="540"/>
      <c r="K29" s="398"/>
    </row>
    <row r="30" spans="1:11" s="1" customFormat="1" ht="3.75" customHeight="1" x14ac:dyDescent="0.25">
      <c r="A30" s="24"/>
      <c r="B30" s="347"/>
      <c r="C30" s="347"/>
      <c r="D30" s="359"/>
      <c r="E30" s="360"/>
      <c r="F30" s="347"/>
      <c r="G30" s="347"/>
      <c r="H30" s="359"/>
      <c r="I30" s="360"/>
      <c r="J30" s="347"/>
      <c r="K30" s="373"/>
    </row>
    <row r="31" spans="1:11" ht="12.75" customHeight="1" x14ac:dyDescent="0.25">
      <c r="A31" s="113" t="s">
        <v>25</v>
      </c>
      <c r="B31" s="342">
        <f>B10+B17+B24</f>
        <v>4.12</v>
      </c>
      <c r="C31" s="342">
        <f>C10+C17+C24</f>
        <v>13.700000000000001</v>
      </c>
      <c r="D31" s="342">
        <f>D17+D24</f>
        <v>3.1100000000000003</v>
      </c>
      <c r="E31" s="342">
        <f>E17+E24</f>
        <v>8.4599999999999991</v>
      </c>
      <c r="F31" s="342">
        <f t="shared" ref="F31" si="0">F10+F17+F24</f>
        <v>2.62</v>
      </c>
      <c r="G31" s="342">
        <f>G10+G17+G24</f>
        <v>4.88</v>
      </c>
      <c r="H31" s="352">
        <v>0.11</v>
      </c>
      <c r="I31" s="534">
        <v>0.11</v>
      </c>
      <c r="J31" s="495">
        <v>4.12</v>
      </c>
      <c r="K31" s="463">
        <f>K10+K17+K24</f>
        <v>27.15</v>
      </c>
    </row>
    <row r="32" spans="1:11" ht="12.75" customHeight="1" x14ac:dyDescent="0.25">
      <c r="A32" s="114" t="s">
        <v>10</v>
      </c>
      <c r="B32" s="378" t="s">
        <v>9</v>
      </c>
      <c r="C32" s="378" t="s">
        <v>9</v>
      </c>
      <c r="D32" s="378">
        <f>D18+D25</f>
        <v>2.5</v>
      </c>
      <c r="E32" s="378">
        <f>E18+E25</f>
        <v>7.9799999999999995</v>
      </c>
      <c r="F32" s="378">
        <f>F11+F18</f>
        <v>0.38</v>
      </c>
      <c r="G32" s="378">
        <f>G11+G18</f>
        <v>0.76</v>
      </c>
      <c r="H32" s="379" t="s">
        <v>23</v>
      </c>
      <c r="I32" s="535" t="s">
        <v>23</v>
      </c>
      <c r="J32" s="462">
        <v>2.5</v>
      </c>
      <c r="K32" s="458">
        <f>K11+K18+K25</f>
        <v>8.74</v>
      </c>
    </row>
    <row r="33" spans="1:11" s="1" customFormat="1" ht="6" customHeight="1" x14ac:dyDescent="0.25">
      <c r="A33" s="19"/>
      <c r="B33" s="347"/>
      <c r="C33" s="347"/>
      <c r="D33" s="359"/>
      <c r="E33" s="360"/>
      <c r="F33" s="347"/>
      <c r="G33" s="347"/>
      <c r="H33" s="359"/>
      <c r="I33" s="360"/>
      <c r="J33" s="347"/>
      <c r="K33" s="373"/>
    </row>
    <row r="34" spans="1:11" ht="12.75" customHeight="1" x14ac:dyDescent="0.25">
      <c r="A34" s="131" t="s">
        <v>4</v>
      </c>
      <c r="B34" s="349">
        <v>4.12</v>
      </c>
      <c r="C34" s="349">
        <v>13.7</v>
      </c>
      <c r="D34" s="362">
        <v>5.61</v>
      </c>
      <c r="E34" s="363">
        <v>16.440000000000001</v>
      </c>
      <c r="F34" s="349">
        <v>3</v>
      </c>
      <c r="G34" s="349">
        <v>5.64</v>
      </c>
      <c r="H34" s="362">
        <v>0.11</v>
      </c>
      <c r="I34" s="363">
        <v>0.11</v>
      </c>
      <c r="J34" s="349">
        <v>6.62</v>
      </c>
      <c r="K34" s="494">
        <v>35.89</v>
      </c>
    </row>
    <row r="35" spans="1:11" s="1" customFormat="1" ht="8.25" customHeight="1" x14ac:dyDescent="0.25">
      <c r="B35" s="167"/>
      <c r="C35" s="168"/>
      <c r="D35" s="77"/>
      <c r="E35" s="77"/>
      <c r="F35" s="167"/>
      <c r="G35" s="168"/>
      <c r="H35" s="77"/>
      <c r="I35" s="77"/>
      <c r="J35" s="77"/>
      <c r="K35" s="77"/>
    </row>
    <row r="36" spans="1:11" x14ac:dyDescent="0.25">
      <c r="B36" s="337"/>
    </row>
    <row r="38" spans="1:11" ht="15.75" customHeight="1" x14ac:dyDescent="0.25"/>
    <row r="39" spans="1:11" ht="15.75" customHeight="1" x14ac:dyDescent="0.25"/>
    <row r="49" ht="15" customHeight="1" x14ac:dyDescent="0.25"/>
    <row r="55" ht="15.75" customHeight="1" x14ac:dyDescent="0.25"/>
  </sheetData>
  <mergeCells count="6">
    <mergeCell ref="J3:K5"/>
    <mergeCell ref="A4:A6"/>
    <mergeCell ref="B3:C5"/>
    <mergeCell ref="D3:E5"/>
    <mergeCell ref="F3:G5"/>
    <mergeCell ref="H3:I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1"/>
  <sheetViews>
    <sheetView showGridLines="0" workbookViewId="0">
      <selection activeCell="G1" sqref="G1"/>
    </sheetView>
  </sheetViews>
  <sheetFormatPr defaultRowHeight="15" x14ac:dyDescent="0.25"/>
  <cols>
    <col min="1" max="1" width="20.28515625" style="29" customWidth="1"/>
    <col min="2" max="4" width="14.7109375" style="280" customWidth="1"/>
    <col min="5" max="5" width="14.7109375" style="16" customWidth="1"/>
    <col min="6" max="6" width="18.7109375" style="280" customWidth="1"/>
    <col min="7" max="16384" width="9.140625" style="280"/>
  </cols>
  <sheetData>
    <row r="1" spans="1:6" ht="15" customHeight="1" x14ac:dyDescent="0.25">
      <c r="A1" s="30" t="s">
        <v>111</v>
      </c>
      <c r="B1" s="31"/>
      <c r="C1" s="14"/>
      <c r="D1" s="14"/>
      <c r="E1" s="17"/>
      <c r="F1" s="14"/>
    </row>
    <row r="2" spans="1:6" ht="15" customHeight="1" x14ac:dyDescent="0.3">
      <c r="A2" s="27"/>
      <c r="B2" s="26"/>
      <c r="C2" s="9"/>
      <c r="D2" s="9"/>
      <c r="E2" s="15"/>
      <c r="F2" s="9"/>
    </row>
    <row r="3" spans="1:6" ht="6.75" customHeight="1" x14ac:dyDescent="0.3">
      <c r="A3" s="151"/>
      <c r="B3" s="565" t="s">
        <v>84</v>
      </c>
      <c r="C3" s="565" t="s">
        <v>3</v>
      </c>
      <c r="D3" s="566" t="s">
        <v>99</v>
      </c>
      <c r="E3" s="565" t="s">
        <v>6</v>
      </c>
      <c r="F3" s="558" t="s">
        <v>8</v>
      </c>
    </row>
    <row r="4" spans="1:6" ht="12.75" customHeight="1" x14ac:dyDescent="0.25">
      <c r="A4" s="560" t="s">
        <v>86</v>
      </c>
      <c r="B4" s="565"/>
      <c r="C4" s="565"/>
      <c r="D4" s="566"/>
      <c r="E4" s="565"/>
      <c r="F4" s="558"/>
    </row>
    <row r="5" spans="1:6" ht="12.75" customHeight="1" x14ac:dyDescent="0.25">
      <c r="A5" s="560"/>
      <c r="B5" s="565"/>
      <c r="C5" s="565"/>
      <c r="D5" s="566"/>
      <c r="E5" s="565"/>
      <c r="F5" s="558"/>
    </row>
    <row r="6" spans="1:6" ht="12.75" customHeight="1" x14ac:dyDescent="0.25">
      <c r="A6" s="560"/>
      <c r="B6" s="190" t="s">
        <v>69</v>
      </c>
      <c r="C6" s="190" t="s">
        <v>69</v>
      </c>
      <c r="D6" s="190" t="s">
        <v>69</v>
      </c>
      <c r="E6" s="190" t="s">
        <v>69</v>
      </c>
      <c r="F6" s="99" t="s">
        <v>69</v>
      </c>
    </row>
    <row r="7" spans="1:6" s="1" customFormat="1" ht="6" customHeight="1" x14ac:dyDescent="0.25">
      <c r="A7" s="28"/>
      <c r="B7" s="191"/>
      <c r="C7" s="191"/>
      <c r="D7" s="191"/>
      <c r="E7" s="191"/>
      <c r="F7" s="192"/>
    </row>
    <row r="8" spans="1:6" ht="15" customHeight="1" x14ac:dyDescent="0.3">
      <c r="A8" s="385" t="s">
        <v>11</v>
      </c>
      <c r="B8" s="193"/>
      <c r="C8" s="193"/>
      <c r="D8" s="193"/>
      <c r="E8" s="193"/>
      <c r="F8" s="127"/>
    </row>
    <row r="9" spans="1:6" s="1" customFormat="1" ht="3.75" customHeight="1" x14ac:dyDescent="0.3">
      <c r="A9" s="24"/>
      <c r="B9" s="193"/>
      <c r="C9" s="193"/>
      <c r="D9" s="193"/>
      <c r="E9" s="193"/>
      <c r="F9" s="127"/>
    </row>
    <row r="10" spans="1:6" ht="12.75" customHeight="1" x14ac:dyDescent="0.25">
      <c r="A10" s="110" t="s">
        <v>25</v>
      </c>
      <c r="B10" s="406">
        <v>0.71349425189999993</v>
      </c>
      <c r="C10" s="406" t="s">
        <v>9</v>
      </c>
      <c r="D10" s="406">
        <v>0.13185764820000001</v>
      </c>
      <c r="E10" s="406" t="s">
        <v>9</v>
      </c>
      <c r="F10" s="399">
        <f>SUM(B10:E10)</f>
        <v>0.84535190009999994</v>
      </c>
    </row>
    <row r="11" spans="1:6" ht="12.75" customHeight="1" x14ac:dyDescent="0.25">
      <c r="A11" s="112" t="s">
        <v>10</v>
      </c>
      <c r="B11" s="407" t="s">
        <v>9</v>
      </c>
      <c r="C11" s="407" t="s">
        <v>9</v>
      </c>
      <c r="D11" s="407">
        <v>0.1195854948</v>
      </c>
      <c r="E11" s="407" t="s">
        <v>9</v>
      </c>
      <c r="F11" s="400">
        <v>0.1195854948</v>
      </c>
    </row>
    <row r="12" spans="1:6" s="1" customFormat="1" ht="6" customHeight="1" x14ac:dyDescent="0.25">
      <c r="A12" s="93"/>
      <c r="B12" s="408"/>
      <c r="C12" s="408"/>
      <c r="D12" s="408"/>
      <c r="E12" s="408"/>
      <c r="F12" s="401"/>
    </row>
    <row r="13" spans="1:6" ht="12.75" customHeight="1" x14ac:dyDescent="0.25">
      <c r="A13" s="100" t="s">
        <v>22</v>
      </c>
      <c r="B13" s="409">
        <f>SUM(B10:B11)</f>
        <v>0.71349425189999993</v>
      </c>
      <c r="C13" s="409" t="s">
        <v>9</v>
      </c>
      <c r="D13" s="409">
        <f t="shared" ref="D13:F13" si="0">SUM(D10:D11)</f>
        <v>0.25144314300000004</v>
      </c>
      <c r="E13" s="409" t="s">
        <v>9</v>
      </c>
      <c r="F13" s="402">
        <f t="shared" si="0"/>
        <v>0.96493739489999997</v>
      </c>
    </row>
    <row r="14" spans="1:6" s="1" customFormat="1" ht="15" customHeight="1" x14ac:dyDescent="0.25">
      <c r="A14" s="102"/>
      <c r="B14" s="410"/>
      <c r="C14" s="410"/>
      <c r="D14" s="410"/>
      <c r="E14" s="410"/>
      <c r="F14" s="404"/>
    </row>
    <row r="15" spans="1:6" ht="15" customHeight="1" x14ac:dyDescent="0.25">
      <c r="A15" s="414" t="s">
        <v>20</v>
      </c>
      <c r="B15" s="408"/>
      <c r="C15" s="408"/>
      <c r="D15" s="408"/>
      <c r="E15" s="408"/>
      <c r="F15" s="401"/>
    </row>
    <row r="16" spans="1:6" s="1" customFormat="1" ht="3.75" customHeight="1" x14ac:dyDescent="0.25">
      <c r="A16" s="68"/>
      <c r="B16" s="408"/>
      <c r="C16" s="408"/>
      <c r="D16" s="408"/>
      <c r="E16" s="408"/>
      <c r="F16" s="401"/>
    </row>
    <row r="17" spans="1:6" ht="12.75" customHeight="1" x14ac:dyDescent="0.25">
      <c r="A17" s="110" t="s">
        <v>25</v>
      </c>
      <c r="B17" s="406">
        <v>4.4142109036132497</v>
      </c>
      <c r="C17" s="406">
        <v>0.25567308387359999</v>
      </c>
      <c r="D17" s="406">
        <v>0.48087038600469006</v>
      </c>
      <c r="E17" s="406">
        <v>1.4472180900000001E-2</v>
      </c>
      <c r="F17" s="399">
        <v>5.1652265543915412</v>
      </c>
    </row>
    <row r="18" spans="1:6" s="330" customFormat="1" ht="12.75" customHeight="1" x14ac:dyDescent="0.25">
      <c r="A18" s="112" t="s">
        <v>10</v>
      </c>
      <c r="B18" s="412" t="s">
        <v>9</v>
      </c>
      <c r="C18" s="412">
        <v>1.26721584</v>
      </c>
      <c r="D18" s="412" t="s">
        <v>9</v>
      </c>
      <c r="E18" s="412" t="s">
        <v>23</v>
      </c>
      <c r="F18" s="413">
        <v>1.2724159049999999</v>
      </c>
    </row>
    <row r="19" spans="1:6" s="1" customFormat="1" ht="6" customHeight="1" x14ac:dyDescent="0.25">
      <c r="A19" s="18"/>
      <c r="B19" s="408"/>
      <c r="C19" s="408"/>
      <c r="D19" s="408"/>
      <c r="E19" s="408"/>
      <c r="F19" s="401"/>
    </row>
    <row r="20" spans="1:6" ht="12.75" customHeight="1" x14ac:dyDescent="0.25">
      <c r="A20" s="100" t="s">
        <v>26</v>
      </c>
      <c r="B20" s="409">
        <f>SUM(B17:B18)</f>
        <v>4.4142109036132497</v>
      </c>
      <c r="C20" s="409">
        <f t="shared" ref="C20:E20" si="1">SUM(C17:C18)</f>
        <v>1.5228889238735999</v>
      </c>
      <c r="D20" s="409">
        <f t="shared" si="1"/>
        <v>0.48087038600469006</v>
      </c>
      <c r="E20" s="409">
        <f t="shared" si="1"/>
        <v>1.4472180900000001E-2</v>
      </c>
      <c r="F20" s="402">
        <f>SUM(B20:E20)</f>
        <v>6.4324423943915399</v>
      </c>
    </row>
    <row r="21" spans="1:6" s="1" customFormat="1" ht="15" customHeight="1" x14ac:dyDescent="0.25">
      <c r="A21" s="18"/>
      <c r="B21" s="408"/>
      <c r="C21" s="408"/>
      <c r="D21" s="408"/>
      <c r="E21" s="408"/>
      <c r="F21" s="401"/>
    </row>
    <row r="22" spans="1:6" ht="15" customHeight="1" x14ac:dyDescent="0.25">
      <c r="A22" s="414" t="s">
        <v>66</v>
      </c>
      <c r="B22" s="408"/>
      <c r="C22" s="408"/>
      <c r="D22" s="408"/>
      <c r="E22" s="408"/>
      <c r="F22" s="401"/>
    </row>
    <row r="23" spans="1:6" s="1" customFormat="1" ht="3.75" customHeight="1" x14ac:dyDescent="0.25">
      <c r="A23" s="68"/>
      <c r="B23" s="408"/>
      <c r="C23" s="408"/>
      <c r="D23" s="408"/>
      <c r="E23" s="408"/>
      <c r="F23" s="401"/>
    </row>
    <row r="24" spans="1:6" ht="12.75" customHeight="1" x14ac:dyDescent="0.25">
      <c r="A24" s="110" t="s">
        <v>25</v>
      </c>
      <c r="B24" s="406">
        <v>3.0733569000000003</v>
      </c>
      <c r="C24" s="406">
        <v>7.6265071029500007</v>
      </c>
      <c r="D24" s="406">
        <v>9.6961211999999995E-3</v>
      </c>
      <c r="E24" s="406" t="s">
        <v>9</v>
      </c>
      <c r="F24" s="399">
        <v>10.709560124149998</v>
      </c>
    </row>
    <row r="25" spans="1:6" ht="12.75" customHeight="1" x14ac:dyDescent="0.25">
      <c r="A25" s="111" t="s">
        <v>10</v>
      </c>
      <c r="B25" s="411" t="s">
        <v>9</v>
      </c>
      <c r="C25" s="411">
        <v>3.6104000000000003</v>
      </c>
      <c r="D25" s="411" t="s">
        <v>9</v>
      </c>
      <c r="E25" s="411" t="s">
        <v>9</v>
      </c>
      <c r="F25" s="405">
        <v>3.6104000000000003</v>
      </c>
    </row>
    <row r="26" spans="1:6" s="1" customFormat="1" ht="6" customHeight="1" x14ac:dyDescent="0.25">
      <c r="A26" s="93"/>
      <c r="B26" s="408"/>
      <c r="C26" s="408"/>
      <c r="D26" s="408"/>
      <c r="E26" s="408"/>
      <c r="F26" s="401"/>
    </row>
    <row r="27" spans="1:6" ht="12.75" customHeight="1" x14ac:dyDescent="0.25">
      <c r="A27" s="100" t="s">
        <v>67</v>
      </c>
      <c r="B27" s="409">
        <f>SUM(B24:B25)</f>
        <v>3.0733569000000003</v>
      </c>
      <c r="C27" s="409">
        <f t="shared" ref="C27:F27" si="2">SUM(C24:C25)</f>
        <v>11.236907102950001</v>
      </c>
      <c r="D27" s="409">
        <f t="shared" si="2"/>
        <v>9.6961211999999995E-3</v>
      </c>
      <c r="E27" s="409" t="s">
        <v>9</v>
      </c>
      <c r="F27" s="402">
        <f t="shared" si="2"/>
        <v>14.319960124149999</v>
      </c>
    </row>
    <row r="28" spans="1:6" s="1" customFormat="1" ht="15" customHeight="1" x14ac:dyDescent="0.25">
      <c r="A28" s="93"/>
      <c r="B28" s="408"/>
      <c r="C28" s="408"/>
      <c r="D28" s="408"/>
      <c r="E28" s="408"/>
      <c r="F28" s="401"/>
    </row>
    <row r="29" spans="1:6" ht="15" customHeight="1" x14ac:dyDescent="0.25">
      <c r="A29" s="414" t="s">
        <v>24</v>
      </c>
      <c r="B29" s="375"/>
      <c r="C29" s="377"/>
      <c r="D29" s="375"/>
      <c r="E29" s="377"/>
      <c r="F29" s="401"/>
    </row>
    <row r="30" spans="1:6" s="1" customFormat="1" ht="3.75" customHeight="1" x14ac:dyDescent="0.25">
      <c r="A30" s="68"/>
      <c r="B30" s="408"/>
      <c r="C30" s="408"/>
      <c r="D30" s="408"/>
      <c r="E30" s="408"/>
      <c r="F30" s="401"/>
    </row>
    <row r="31" spans="1:6" ht="12.75" customHeight="1" x14ac:dyDescent="0.25">
      <c r="A31" s="110" t="s">
        <v>25</v>
      </c>
      <c r="B31" s="406">
        <f>B10+B17+B24</f>
        <v>8.2010620555132512</v>
      </c>
      <c r="C31" s="406">
        <v>7.88</v>
      </c>
      <c r="D31" s="406">
        <f t="shared" ref="D31" si="3">D10+D17+D24</f>
        <v>0.62242415540469009</v>
      </c>
      <c r="E31" s="406" t="s">
        <v>82</v>
      </c>
      <c r="F31" s="399">
        <f>SUM(B31:E31)</f>
        <v>16.703486210917941</v>
      </c>
    </row>
    <row r="32" spans="1:6" ht="12.75" customHeight="1" x14ac:dyDescent="0.25">
      <c r="A32" s="111" t="s">
        <v>10</v>
      </c>
      <c r="B32" s="411" t="s">
        <v>9</v>
      </c>
      <c r="C32" s="411">
        <f>C18+C25</f>
        <v>4.8776158400000007</v>
      </c>
      <c r="D32" s="411">
        <v>1.2</v>
      </c>
      <c r="E32" s="411" t="s">
        <v>82</v>
      </c>
      <c r="F32" s="399">
        <f>SUM(B32:E32)</f>
        <v>6.0776158400000009</v>
      </c>
    </row>
    <row r="33" spans="1:6" s="1" customFormat="1" ht="6" customHeight="1" x14ac:dyDescent="0.25">
      <c r="A33" s="28"/>
      <c r="B33" s="408"/>
      <c r="C33" s="408"/>
      <c r="D33" s="408"/>
      <c r="E33" s="408"/>
      <c r="F33" s="401"/>
    </row>
    <row r="34" spans="1:6" ht="12.75" customHeight="1" x14ac:dyDescent="0.25">
      <c r="A34" s="101" t="s">
        <v>1</v>
      </c>
      <c r="B34" s="409">
        <f>SUM(B31:B32)</f>
        <v>8.2010620555132512</v>
      </c>
      <c r="C34" s="409">
        <f t="shared" ref="C34:D34" si="4">SUM(C31:C32)</f>
        <v>12.75761584</v>
      </c>
      <c r="D34" s="409">
        <f t="shared" si="4"/>
        <v>1.82242415540469</v>
      </c>
      <c r="E34" s="409" t="s">
        <v>82</v>
      </c>
      <c r="F34" s="402">
        <f>SUM(B34:E34)</f>
        <v>22.781102050917941</v>
      </c>
    </row>
    <row r="35" spans="1:6" s="1" customFormat="1" x14ac:dyDescent="0.25">
      <c r="A35" s="76"/>
      <c r="B35" s="77"/>
      <c r="C35" s="194"/>
      <c r="D35" s="194"/>
      <c r="E35" s="194"/>
      <c r="F35" s="194"/>
    </row>
    <row r="36" spans="1:6" ht="12.75" customHeight="1" x14ac:dyDescent="0.25">
      <c r="A36" s="1"/>
      <c r="B36" s="313"/>
      <c r="C36" s="313"/>
      <c r="D36" s="313"/>
    </row>
    <row r="37" spans="1:6" ht="15.75" customHeight="1" x14ac:dyDescent="0.25">
      <c r="A37" s="1"/>
      <c r="B37" s="313"/>
      <c r="C37" s="442"/>
      <c r="D37" s="313"/>
      <c r="F37" s="313"/>
    </row>
    <row r="38" spans="1:6" x14ac:dyDescent="0.25">
      <c r="A38" s="1"/>
      <c r="F38" s="313"/>
    </row>
    <row r="39" spans="1:6" ht="15.75" customHeight="1" x14ac:dyDescent="0.25">
      <c r="A39" s="1"/>
    </row>
    <row r="40" spans="1:6" x14ac:dyDescent="0.25">
      <c r="A40" s="1"/>
    </row>
    <row r="41" spans="1:6" ht="15" customHeight="1" x14ac:dyDescent="0.25">
      <c r="A41" s="1"/>
    </row>
    <row r="48" spans="1:6" ht="15.75" customHeight="1" x14ac:dyDescent="0.25"/>
    <row r="50" ht="15.75" customHeight="1" x14ac:dyDescent="0.25"/>
    <row r="51" ht="15" customHeight="1" x14ac:dyDescent="0.25"/>
  </sheetData>
  <mergeCells count="6">
    <mergeCell ref="F3:F5"/>
    <mergeCell ref="A4:A6"/>
    <mergeCell ref="B3:B5"/>
    <mergeCell ref="C3:C5"/>
    <mergeCell ref="D3:D5"/>
    <mergeCell ref="E3:E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7"/>
  <sheetViews>
    <sheetView showGridLines="0" zoomScaleNormal="100" workbookViewId="0">
      <selection activeCell="G1" sqref="G1"/>
    </sheetView>
  </sheetViews>
  <sheetFormatPr defaultRowHeight="15" x14ac:dyDescent="0.25"/>
  <cols>
    <col min="1" max="1" width="29.140625" style="280" customWidth="1"/>
    <col min="2" max="5" width="15.7109375" style="182" customWidth="1"/>
    <col min="6" max="6" width="15.7109375" style="280" customWidth="1"/>
    <col min="7" max="7" width="9.140625" style="280"/>
    <col min="8" max="8" width="9.140625" style="280" customWidth="1"/>
    <col min="9" max="16384" width="9.140625" style="280"/>
  </cols>
  <sheetData>
    <row r="1" spans="1:6" ht="15" customHeight="1" x14ac:dyDescent="0.3">
      <c r="A1" s="13" t="s">
        <v>129</v>
      </c>
      <c r="B1" s="195"/>
      <c r="C1" s="195"/>
      <c r="D1" s="195"/>
      <c r="E1" s="195"/>
      <c r="F1" s="9"/>
    </row>
    <row r="2" spans="1:6" ht="15" customHeight="1" x14ac:dyDescent="0.3">
      <c r="A2" s="13"/>
      <c r="B2" s="195"/>
      <c r="C2" s="195"/>
      <c r="D2" s="195"/>
      <c r="E2" s="195"/>
      <c r="F2" s="9"/>
    </row>
    <row r="3" spans="1:6" ht="6.75" customHeight="1" x14ac:dyDescent="0.25">
      <c r="A3" s="567" t="s">
        <v>48</v>
      </c>
      <c r="B3" s="568" t="s">
        <v>2</v>
      </c>
      <c r="C3" s="568" t="s">
        <v>3</v>
      </c>
      <c r="D3" s="569" t="s">
        <v>99</v>
      </c>
      <c r="E3" s="568" t="s">
        <v>6</v>
      </c>
      <c r="F3" s="558" t="s">
        <v>8</v>
      </c>
    </row>
    <row r="4" spans="1:6" ht="12.75" customHeight="1" x14ac:dyDescent="0.25">
      <c r="A4" s="567"/>
      <c r="B4" s="568"/>
      <c r="C4" s="568"/>
      <c r="D4" s="569"/>
      <c r="E4" s="568"/>
      <c r="F4" s="558"/>
    </row>
    <row r="5" spans="1:6" ht="12.75" customHeight="1" x14ac:dyDescent="0.25">
      <c r="A5" s="567"/>
      <c r="B5" s="568"/>
      <c r="C5" s="568"/>
      <c r="D5" s="569"/>
      <c r="E5" s="568"/>
      <c r="F5" s="558"/>
    </row>
    <row r="6" spans="1:6" ht="12.75" customHeight="1" x14ac:dyDescent="0.25">
      <c r="A6" s="567"/>
      <c r="B6" s="160" t="s">
        <v>27</v>
      </c>
      <c r="C6" s="160" t="s">
        <v>27</v>
      </c>
      <c r="D6" s="160" t="s">
        <v>27</v>
      </c>
      <c r="E6" s="160" t="s">
        <v>27</v>
      </c>
      <c r="F6" s="99" t="s">
        <v>27</v>
      </c>
    </row>
    <row r="7" spans="1:6" s="1" customFormat="1" ht="6" customHeight="1" x14ac:dyDescent="0.25">
      <c r="A7" s="7"/>
      <c r="B7" s="196"/>
      <c r="C7" s="184"/>
      <c r="D7" s="184"/>
      <c r="E7" s="184"/>
      <c r="F7" s="198"/>
    </row>
    <row r="8" spans="1:6" ht="12.75" customHeight="1" x14ac:dyDescent="0.25">
      <c r="A8" s="474" t="s">
        <v>25</v>
      </c>
      <c r="B8" s="480">
        <v>4.8571358116973062</v>
      </c>
      <c r="C8" s="480">
        <v>1.7500017980479181</v>
      </c>
      <c r="D8" s="480">
        <v>3</v>
      </c>
      <c r="E8" s="480">
        <v>1</v>
      </c>
      <c r="F8" s="481">
        <v>3.4242384510178523</v>
      </c>
    </row>
    <row r="9" spans="1:6" s="330" customFormat="1" ht="12.75" customHeight="1" x14ac:dyDescent="0.25">
      <c r="A9" s="475" t="s">
        <v>135</v>
      </c>
      <c r="B9" s="378" t="s">
        <v>9</v>
      </c>
      <c r="C9" s="482">
        <v>2</v>
      </c>
      <c r="D9" s="378" t="s">
        <v>9</v>
      </c>
      <c r="E9" s="378" t="s">
        <v>9</v>
      </c>
      <c r="F9" s="483">
        <v>2</v>
      </c>
    </row>
    <row r="10" spans="1:6" s="330" customFormat="1" ht="12.75" customHeight="1" x14ac:dyDescent="0.25">
      <c r="A10" s="475" t="s">
        <v>136</v>
      </c>
      <c r="B10" s="378" t="s">
        <v>9</v>
      </c>
      <c r="C10" s="378" t="s">
        <v>9</v>
      </c>
      <c r="D10" s="482">
        <v>2</v>
      </c>
      <c r="E10" s="378" t="s">
        <v>9</v>
      </c>
      <c r="F10" s="483">
        <v>2</v>
      </c>
    </row>
    <row r="11" spans="1:6" s="330" customFormat="1" ht="12.75" customHeight="1" x14ac:dyDescent="0.25">
      <c r="A11" s="475" t="s">
        <v>137</v>
      </c>
      <c r="B11" s="378" t="s">
        <v>9</v>
      </c>
      <c r="C11" s="482">
        <v>1.6666692238891465</v>
      </c>
      <c r="D11" s="482">
        <v>2</v>
      </c>
      <c r="E11" s="484" t="s">
        <v>9</v>
      </c>
      <c r="F11" s="483">
        <v>1.7500014384404037</v>
      </c>
    </row>
    <row r="12" spans="1:6" s="330" customFormat="1" ht="12.75" customHeight="1" x14ac:dyDescent="0.25">
      <c r="A12" s="475" t="s">
        <v>138</v>
      </c>
      <c r="B12" s="378" t="s">
        <v>9</v>
      </c>
      <c r="C12" s="482">
        <v>1.6666692238891465</v>
      </c>
      <c r="D12" s="482">
        <v>2</v>
      </c>
      <c r="E12" s="482">
        <v>1</v>
      </c>
      <c r="F12" s="483">
        <v>1.6000018412058354</v>
      </c>
    </row>
    <row r="13" spans="1:6" s="330" customFormat="1" ht="12.75" customHeight="1" x14ac:dyDescent="0.25">
      <c r="A13" s="475" t="s">
        <v>139</v>
      </c>
      <c r="B13" s="378" t="s">
        <v>9</v>
      </c>
      <c r="C13" s="482">
        <v>2</v>
      </c>
      <c r="D13" s="484" t="s">
        <v>9</v>
      </c>
      <c r="E13" s="484" t="s">
        <v>9</v>
      </c>
      <c r="F13" s="483">
        <v>2</v>
      </c>
    </row>
    <row r="14" spans="1:6" s="330" customFormat="1" ht="12.75" customHeight="1" x14ac:dyDescent="0.25">
      <c r="A14" s="475" t="s">
        <v>140</v>
      </c>
      <c r="B14" s="378" t="s">
        <v>9</v>
      </c>
      <c r="C14" s="482">
        <v>2</v>
      </c>
      <c r="D14" s="484" t="s">
        <v>9</v>
      </c>
      <c r="E14" s="484" t="s">
        <v>9</v>
      </c>
      <c r="F14" s="483">
        <v>2</v>
      </c>
    </row>
    <row r="15" spans="1:6" s="1" customFormat="1" ht="6" customHeight="1" x14ac:dyDescent="0.25">
      <c r="A15" s="477"/>
      <c r="B15" s="478"/>
      <c r="C15" s="478"/>
      <c r="D15" s="478"/>
      <c r="E15" s="478"/>
      <c r="F15" s="479"/>
    </row>
    <row r="16" spans="1:6" ht="12.75" customHeight="1" x14ac:dyDescent="0.25">
      <c r="A16" s="476" t="s">
        <v>1</v>
      </c>
      <c r="B16" s="485">
        <v>4.8571358116973062</v>
      </c>
      <c r="C16" s="485">
        <v>1.8000017261235188</v>
      </c>
      <c r="D16" s="485">
        <v>2.7692307692307692</v>
      </c>
      <c r="E16" s="485">
        <v>1</v>
      </c>
      <c r="F16" s="486">
        <v>2.8979553877666349</v>
      </c>
    </row>
    <row r="17" spans="2:5" s="1" customFormat="1" x14ac:dyDescent="0.25">
      <c r="B17" s="197"/>
      <c r="C17" s="197"/>
      <c r="D17" s="197"/>
      <c r="E17" s="197"/>
    </row>
  </sheetData>
  <mergeCells count="6">
    <mergeCell ref="F3:F5"/>
    <mergeCell ref="A3:A6"/>
    <mergeCell ref="B3:B5"/>
    <mergeCell ref="C3:C5"/>
    <mergeCell ref="D3:D5"/>
    <mergeCell ref="E3:E5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71"/>
  <sheetViews>
    <sheetView showGridLines="0" zoomScaleNormal="100" workbookViewId="0">
      <selection activeCell="J1" sqref="J1"/>
    </sheetView>
  </sheetViews>
  <sheetFormatPr defaultRowHeight="15" x14ac:dyDescent="0.25"/>
  <cols>
    <col min="1" max="1" width="27.7109375" style="216" customWidth="1"/>
    <col min="2" max="4" width="12.7109375" style="216" customWidth="1"/>
    <col min="5" max="7" width="9.140625" style="216"/>
    <col min="8" max="8" width="10.28515625" style="216" customWidth="1"/>
    <col min="9" max="9" width="5.85546875" style="216" customWidth="1"/>
    <col min="10" max="16384" width="9.140625" style="216"/>
  </cols>
  <sheetData>
    <row r="1" spans="1:4" ht="15" customHeight="1" x14ac:dyDescent="0.25">
      <c r="A1" s="217" t="s">
        <v>115</v>
      </c>
      <c r="B1" s="217"/>
      <c r="C1" s="217"/>
      <c r="D1" s="217"/>
    </row>
    <row r="2" spans="1:4" ht="15" customHeight="1" x14ac:dyDescent="0.25">
      <c r="A2" s="572" t="s">
        <v>71</v>
      </c>
      <c r="B2" s="573"/>
      <c r="C2" s="573"/>
      <c r="D2" s="573"/>
    </row>
    <row r="3" spans="1:4" ht="12.75" customHeight="1" x14ac:dyDescent="0.25">
      <c r="B3" s="574" t="s">
        <v>48</v>
      </c>
      <c r="C3" s="574"/>
      <c r="D3" s="218"/>
    </row>
    <row r="4" spans="1:4" s="1" customFormat="1" ht="9" customHeight="1" x14ac:dyDescent="0.25">
      <c r="A4" s="95"/>
      <c r="B4" s="66"/>
      <c r="C4" s="66"/>
      <c r="D4" s="66"/>
    </row>
    <row r="5" spans="1:4" ht="12.75" customHeight="1" x14ac:dyDescent="0.25">
      <c r="A5" s="571" t="s">
        <v>87</v>
      </c>
      <c r="B5" s="553" t="s">
        <v>12</v>
      </c>
      <c r="C5" s="553" t="s">
        <v>10</v>
      </c>
      <c r="D5" s="445" t="s">
        <v>89</v>
      </c>
    </row>
    <row r="6" spans="1:4" ht="12.75" customHeight="1" x14ac:dyDescent="0.25">
      <c r="A6" s="571"/>
      <c r="B6" s="553"/>
      <c r="C6" s="553"/>
      <c r="D6" s="445" t="s">
        <v>88</v>
      </c>
    </row>
    <row r="7" spans="1:4" s="1" customFormat="1" ht="6" customHeight="1" x14ac:dyDescent="0.25">
      <c r="B7" s="199"/>
      <c r="C7" s="199"/>
      <c r="D7" s="199"/>
    </row>
    <row r="8" spans="1:4" s="1" customFormat="1" ht="15" customHeight="1" x14ac:dyDescent="0.25">
      <c r="A8" s="385" t="s">
        <v>2</v>
      </c>
      <c r="B8" s="199"/>
      <c r="C8" s="199"/>
      <c r="D8" s="199"/>
    </row>
    <row r="9" spans="1:4" s="1" customFormat="1" ht="3.75" customHeight="1" x14ac:dyDescent="0.25">
      <c r="B9" s="199"/>
      <c r="C9" s="199"/>
      <c r="D9" s="199"/>
    </row>
    <row r="10" spans="1:4" s="4" customFormat="1" ht="12.75" customHeight="1" x14ac:dyDescent="0.25">
      <c r="A10" s="137" t="s">
        <v>28</v>
      </c>
      <c r="B10" s="208">
        <v>1.2213485999999998</v>
      </c>
      <c r="C10" s="544" t="s">
        <v>9</v>
      </c>
      <c r="D10" s="228">
        <v>1.2213485999999998</v>
      </c>
    </row>
    <row r="11" spans="1:4" s="4" customFormat="1" ht="12.75" customHeight="1" x14ac:dyDescent="0.25">
      <c r="A11" s="135" t="s">
        <v>29</v>
      </c>
      <c r="B11" s="209">
        <v>0.64747476000000004</v>
      </c>
      <c r="C11" s="223" t="s">
        <v>9</v>
      </c>
      <c r="D11" s="229">
        <v>0.64747476000000004</v>
      </c>
    </row>
    <row r="12" spans="1:4" s="4" customFormat="1" ht="12.75" customHeight="1" x14ac:dyDescent="0.25">
      <c r="A12" s="135" t="s">
        <v>30</v>
      </c>
      <c r="B12" s="209">
        <v>2.7088338600000004</v>
      </c>
      <c r="C12" s="223" t="s">
        <v>9</v>
      </c>
      <c r="D12" s="229">
        <v>2.7088338600000004</v>
      </c>
    </row>
    <row r="13" spans="1:4" s="4" customFormat="1" ht="12.75" customHeight="1" x14ac:dyDescent="0.25">
      <c r="A13" s="108" t="s">
        <v>47</v>
      </c>
      <c r="B13" s="209">
        <v>0.24533640000000001</v>
      </c>
      <c r="C13" s="223" t="s">
        <v>9</v>
      </c>
      <c r="D13" s="229">
        <v>0.24533640000000001</v>
      </c>
    </row>
    <row r="14" spans="1:4" s="4" customFormat="1" ht="12.75" customHeight="1" x14ac:dyDescent="0.25">
      <c r="A14" s="135" t="s">
        <v>31</v>
      </c>
      <c r="B14" s="209">
        <v>3.1224192300000002</v>
      </c>
      <c r="C14" s="92" t="s">
        <v>9</v>
      </c>
      <c r="D14" s="229">
        <v>3.1224192300000002</v>
      </c>
    </row>
    <row r="15" spans="1:4" s="4" customFormat="1" ht="12.75" customHeight="1" x14ac:dyDescent="0.25">
      <c r="A15" s="135" t="s">
        <v>32</v>
      </c>
      <c r="B15" s="209">
        <v>3.1700396250000002</v>
      </c>
      <c r="C15" s="223" t="s">
        <v>9</v>
      </c>
      <c r="D15" s="229">
        <v>3.1700396250000002</v>
      </c>
    </row>
    <row r="16" spans="1:4" s="4" customFormat="1" ht="12.75" customHeight="1" x14ac:dyDescent="0.25">
      <c r="A16" s="135" t="s">
        <v>33</v>
      </c>
      <c r="B16" s="209">
        <v>0.46773917999999998</v>
      </c>
      <c r="C16" s="92" t="s">
        <v>9</v>
      </c>
      <c r="D16" s="224">
        <v>0.46773917999999998</v>
      </c>
    </row>
    <row r="17" spans="1:4" s="4" customFormat="1" ht="12.75" customHeight="1" x14ac:dyDescent="0.25">
      <c r="A17" s="135" t="s">
        <v>112</v>
      </c>
      <c r="B17" s="209" t="s">
        <v>23</v>
      </c>
      <c r="C17" s="92" t="s">
        <v>9</v>
      </c>
      <c r="D17" s="229" t="s">
        <v>23</v>
      </c>
    </row>
    <row r="18" spans="1:4" s="4" customFormat="1" ht="12.75" customHeight="1" x14ac:dyDescent="0.25">
      <c r="A18" s="135" t="s">
        <v>34</v>
      </c>
      <c r="B18" s="209">
        <v>2.1120264000000004</v>
      </c>
      <c r="C18" s="223" t="s">
        <v>9</v>
      </c>
      <c r="D18" s="229">
        <v>2.1120264000000004</v>
      </c>
    </row>
    <row r="19" spans="1:4" s="4" customFormat="1" ht="12.75" customHeight="1" x14ac:dyDescent="0.25">
      <c r="A19" s="135" t="s">
        <v>35</v>
      </c>
      <c r="B19" s="209" t="s">
        <v>23</v>
      </c>
      <c r="C19" s="92" t="s">
        <v>9</v>
      </c>
      <c r="D19" s="224" t="s">
        <v>23</v>
      </c>
    </row>
    <row r="20" spans="1:4" s="4" customFormat="1" ht="12.75" customHeight="1" x14ac:dyDescent="0.25">
      <c r="A20" s="135" t="s">
        <v>36</v>
      </c>
      <c r="B20" s="209" t="s">
        <v>23</v>
      </c>
      <c r="C20" s="223" t="s">
        <v>9</v>
      </c>
      <c r="D20" s="224" t="s">
        <v>23</v>
      </c>
    </row>
    <row r="21" spans="1:4" s="1" customFormat="1" ht="6" customHeight="1" x14ac:dyDescent="0.25">
      <c r="A21" s="70"/>
      <c r="B21" s="225"/>
      <c r="C21" s="545"/>
      <c r="D21" s="416"/>
    </row>
    <row r="22" spans="1:4" ht="12.75" customHeight="1" x14ac:dyDescent="0.25">
      <c r="A22" s="96" t="s">
        <v>37</v>
      </c>
      <c r="B22" s="201">
        <v>13.695218055000002</v>
      </c>
      <c r="C22" s="226" t="s">
        <v>9</v>
      </c>
      <c r="D22" s="487">
        <v>13.695218055000002</v>
      </c>
    </row>
    <row r="23" spans="1:4" s="1" customFormat="1" ht="12.75" customHeight="1" x14ac:dyDescent="0.25">
      <c r="A23" s="40"/>
      <c r="B23" s="44"/>
      <c r="C23" s="44"/>
      <c r="D23" s="81"/>
    </row>
    <row r="24" spans="1:4" s="1" customFormat="1" ht="12.75" customHeight="1" x14ac:dyDescent="0.25">
      <c r="A24" s="40"/>
      <c r="B24" s="44"/>
      <c r="C24" s="44"/>
      <c r="D24" s="81"/>
    </row>
    <row r="25" spans="1:4" s="1" customFormat="1" ht="15" customHeight="1" x14ac:dyDescent="0.25">
      <c r="A25" s="217" t="s">
        <v>116</v>
      </c>
      <c r="B25" s="217"/>
      <c r="C25" s="217"/>
      <c r="D25" s="217"/>
    </row>
    <row r="26" spans="1:4" s="1" customFormat="1" ht="15" customHeight="1" x14ac:dyDescent="0.3">
      <c r="A26" s="8"/>
      <c r="B26" s="32"/>
      <c r="C26" s="33"/>
      <c r="D26" s="32"/>
    </row>
    <row r="27" spans="1:4" s="1" customFormat="1" ht="12.75" customHeight="1" x14ac:dyDescent="0.25">
      <c r="A27" s="119"/>
      <c r="B27" s="570" t="s">
        <v>48</v>
      </c>
      <c r="C27" s="570"/>
      <c r="D27" s="66"/>
    </row>
    <row r="28" spans="1:4" s="1" customFormat="1" ht="9" customHeight="1" x14ac:dyDescent="0.25">
      <c r="A28" s="95"/>
      <c r="B28" s="66"/>
      <c r="C28" s="66"/>
      <c r="D28" s="66"/>
    </row>
    <row r="29" spans="1:4" s="1" customFormat="1" ht="12.75" customHeight="1" x14ac:dyDescent="0.25">
      <c r="A29" s="571" t="s">
        <v>87</v>
      </c>
      <c r="B29" s="553" t="s">
        <v>12</v>
      </c>
      <c r="C29" s="553" t="s">
        <v>10</v>
      </c>
      <c r="D29" s="445" t="s">
        <v>90</v>
      </c>
    </row>
    <row r="30" spans="1:4" s="1" customFormat="1" ht="12.75" customHeight="1" x14ac:dyDescent="0.25">
      <c r="A30" s="571"/>
      <c r="B30" s="553"/>
      <c r="C30" s="553"/>
      <c r="D30" s="445" t="s">
        <v>88</v>
      </c>
    </row>
    <row r="31" spans="1:4" s="1" customFormat="1" ht="6" customHeight="1" x14ac:dyDescent="0.25">
      <c r="A31" s="120"/>
      <c r="B31" s="202"/>
      <c r="C31" s="202"/>
      <c r="D31" s="202"/>
    </row>
    <row r="32" spans="1:4" s="1" customFormat="1" ht="15" customHeight="1" x14ac:dyDescent="0.25">
      <c r="A32" s="468" t="s">
        <v>3</v>
      </c>
      <c r="B32" s="202"/>
      <c r="C32" s="202"/>
      <c r="D32" s="202"/>
    </row>
    <row r="33" spans="1:4" s="1" customFormat="1" ht="3.75" customHeight="1" x14ac:dyDescent="0.25">
      <c r="A33" s="70"/>
      <c r="B33" s="191"/>
      <c r="C33" s="191"/>
      <c r="D33" s="191"/>
    </row>
    <row r="34" spans="1:4" s="4" customFormat="1" ht="12.75" customHeight="1" x14ac:dyDescent="0.25">
      <c r="A34" s="107" t="s">
        <v>38</v>
      </c>
      <c r="B34" s="220">
        <v>2.8314720600000003</v>
      </c>
      <c r="C34" s="220">
        <v>2.4000000000000004</v>
      </c>
      <c r="D34" s="230">
        <v>5.2314720600000006</v>
      </c>
    </row>
    <row r="35" spans="1:4" s="4" customFormat="1" ht="12.75" customHeight="1" x14ac:dyDescent="0.25">
      <c r="A35" s="135" t="s">
        <v>39</v>
      </c>
      <c r="B35" s="220">
        <v>1.0720000000000001</v>
      </c>
      <c r="C35" s="220">
        <v>1.54</v>
      </c>
      <c r="D35" s="230">
        <v>2.6119999999999997</v>
      </c>
    </row>
    <row r="36" spans="1:4" s="4" customFormat="1" ht="12.75" customHeight="1" x14ac:dyDescent="0.25">
      <c r="A36" s="108" t="s">
        <v>40</v>
      </c>
      <c r="B36" s="221">
        <v>0.80801009999999995</v>
      </c>
      <c r="C36" s="220" t="s">
        <v>9</v>
      </c>
      <c r="D36" s="230">
        <v>0.80801009999999995</v>
      </c>
    </row>
    <row r="37" spans="1:4" s="4" customFormat="1" ht="12.75" customHeight="1" x14ac:dyDescent="0.25">
      <c r="A37" s="108" t="s">
        <v>113</v>
      </c>
      <c r="B37" s="221">
        <v>0.8</v>
      </c>
      <c r="C37" s="220" t="s">
        <v>9</v>
      </c>
      <c r="D37" s="230">
        <v>0.8</v>
      </c>
    </row>
    <row r="38" spans="1:4" s="4" customFormat="1" ht="12.75" customHeight="1" x14ac:dyDescent="0.25">
      <c r="A38" s="108" t="s">
        <v>41</v>
      </c>
      <c r="B38" s="221">
        <v>0.80801009999999995</v>
      </c>
      <c r="C38" s="220">
        <v>0.96001199999999998</v>
      </c>
      <c r="D38" s="230">
        <v>1.7680221</v>
      </c>
    </row>
    <row r="39" spans="1:4" s="4" customFormat="1" ht="12.75" customHeight="1" x14ac:dyDescent="0.25">
      <c r="A39" s="136" t="s">
        <v>42</v>
      </c>
      <c r="B39" s="231">
        <v>2.1440000000000001</v>
      </c>
      <c r="C39" s="231">
        <v>3.08</v>
      </c>
      <c r="D39" s="232">
        <v>5.2240000000000011</v>
      </c>
    </row>
    <row r="40" spans="1:4" s="1" customFormat="1" ht="6" customHeight="1" x14ac:dyDescent="0.25">
      <c r="A40" s="37"/>
      <c r="B40" s="203"/>
      <c r="C40" s="203"/>
      <c r="D40" s="204"/>
    </row>
    <row r="41" spans="1:4" ht="12.75" customHeight="1" x14ac:dyDescent="0.25">
      <c r="A41" s="96" t="s">
        <v>43</v>
      </c>
      <c r="B41" s="233">
        <v>8.4634922599999989</v>
      </c>
      <c r="C41" s="233">
        <v>7.980012000000003</v>
      </c>
      <c r="D41" s="233">
        <v>16.443504259999997</v>
      </c>
    </row>
    <row r="42" spans="1:4" s="1" customFormat="1" ht="12.75" customHeight="1" x14ac:dyDescent="0.25">
      <c r="A42" s="40"/>
      <c r="B42" s="41"/>
      <c r="C42" s="41"/>
      <c r="D42" s="41"/>
    </row>
    <row r="43" spans="1:4" s="1" customFormat="1" ht="15" customHeight="1" x14ac:dyDescent="0.25">
      <c r="A43" s="468" t="s">
        <v>99</v>
      </c>
      <c r="B43" s="138"/>
      <c r="C43" s="138"/>
      <c r="D43" s="138"/>
    </row>
    <row r="44" spans="1:4" s="1" customFormat="1" ht="3.75" customHeight="1" x14ac:dyDescent="0.3">
      <c r="A44" s="69"/>
      <c r="B44" s="35"/>
      <c r="C44" s="35"/>
      <c r="D44" s="35"/>
    </row>
    <row r="45" spans="1:4" s="4" customFormat="1" ht="12.75" customHeight="1" x14ac:dyDescent="0.25">
      <c r="A45" s="94" t="s">
        <v>44</v>
      </c>
      <c r="B45" s="222">
        <v>1.7394884100000001</v>
      </c>
      <c r="C45" s="148" t="s">
        <v>9</v>
      </c>
      <c r="D45" s="234">
        <v>1.7394884100000001</v>
      </c>
    </row>
    <row r="46" spans="1:4" s="4" customFormat="1" ht="12.75" customHeight="1" x14ac:dyDescent="0.25">
      <c r="A46" s="109" t="s">
        <v>45</v>
      </c>
      <c r="B46" s="149">
        <v>1.5597528300000001</v>
      </c>
      <c r="C46" s="150" t="s">
        <v>9</v>
      </c>
      <c r="D46" s="235">
        <v>1.5597528300000001</v>
      </c>
    </row>
    <row r="47" spans="1:4" s="4" customFormat="1" ht="12.75" customHeight="1" x14ac:dyDescent="0.25">
      <c r="A47" s="109" t="s">
        <v>49</v>
      </c>
      <c r="B47" s="149">
        <v>0.23066955</v>
      </c>
      <c r="C47" s="150" t="s">
        <v>9</v>
      </c>
      <c r="D47" s="235">
        <v>0.23066955</v>
      </c>
    </row>
    <row r="48" spans="1:4" s="4" customFormat="1" ht="12.75" customHeight="1" x14ac:dyDescent="0.25">
      <c r="A48" s="109" t="s">
        <v>114</v>
      </c>
      <c r="B48" s="149" t="s">
        <v>9</v>
      </c>
      <c r="C48" s="149">
        <v>0.213336</v>
      </c>
      <c r="D48" s="235">
        <v>0.213336</v>
      </c>
    </row>
    <row r="49" spans="1:4" s="4" customFormat="1" ht="12.75" customHeight="1" x14ac:dyDescent="0.25">
      <c r="A49" s="134" t="s">
        <v>46</v>
      </c>
      <c r="B49" s="149">
        <v>0.68267520000000004</v>
      </c>
      <c r="C49" s="150">
        <v>0.26933670000000004</v>
      </c>
      <c r="D49" s="235">
        <v>0.95201190000000002</v>
      </c>
    </row>
    <row r="50" spans="1:4" s="4" customFormat="1" ht="12.75" customHeight="1" x14ac:dyDescent="0.25">
      <c r="A50" s="109" t="s">
        <v>83</v>
      </c>
      <c r="B50" s="149" t="s">
        <v>23</v>
      </c>
      <c r="C50" s="150">
        <v>5.3334000000000003E-3</v>
      </c>
      <c r="D50" s="235">
        <v>5.3334000000000003E-3</v>
      </c>
    </row>
    <row r="51" spans="1:4" s="4" customFormat="1" ht="12.75" customHeight="1" x14ac:dyDescent="0.25">
      <c r="A51" s="109" t="s">
        <v>50</v>
      </c>
      <c r="B51" s="149">
        <v>0.66214161000000005</v>
      </c>
      <c r="C51" s="150">
        <v>0.26933670000000004</v>
      </c>
      <c r="D51" s="235">
        <v>0.93147831000000014</v>
      </c>
    </row>
    <row r="52" spans="1:4" s="1" customFormat="1" ht="6" customHeight="1" x14ac:dyDescent="0.25">
      <c r="A52" s="70"/>
      <c r="B52" s="36"/>
      <c r="C52" s="36"/>
      <c r="D52" s="36"/>
    </row>
    <row r="53" spans="1:4" ht="12.75" customHeight="1" x14ac:dyDescent="0.25">
      <c r="A53" s="96" t="s">
        <v>100</v>
      </c>
      <c r="B53" s="226">
        <v>4.8747275999999999</v>
      </c>
      <c r="C53" s="226">
        <v>0.7573428000000002</v>
      </c>
      <c r="D53" s="226">
        <v>5.6320703999999999</v>
      </c>
    </row>
    <row r="54" spans="1:4" s="1" customFormat="1" ht="12.75" customHeight="1" x14ac:dyDescent="0.25">
      <c r="A54" s="40"/>
      <c r="B54" s="44"/>
      <c r="C54" s="44"/>
      <c r="D54" s="44"/>
    </row>
    <row r="55" spans="1:4" s="1" customFormat="1" ht="12.75" customHeight="1" x14ac:dyDescent="0.25">
      <c r="A55" s="40"/>
      <c r="B55" s="44"/>
      <c r="C55" s="44"/>
      <c r="D55" s="44"/>
    </row>
    <row r="56" spans="1:4" s="1" customFormat="1" ht="15" customHeight="1" x14ac:dyDescent="0.25">
      <c r="A56" s="217" t="s">
        <v>116</v>
      </c>
      <c r="B56" s="217"/>
      <c r="C56" s="217"/>
      <c r="D56" s="217"/>
    </row>
    <row r="57" spans="1:4" s="1" customFormat="1" ht="15" customHeight="1" x14ac:dyDescent="0.25">
      <c r="A57" s="572" t="s">
        <v>72</v>
      </c>
      <c r="B57" s="573"/>
      <c r="C57" s="573"/>
      <c r="D57" s="573"/>
    </row>
    <row r="58" spans="1:4" s="1" customFormat="1" ht="12.75" customHeight="1" x14ac:dyDescent="0.25">
      <c r="A58" s="119"/>
      <c r="B58" s="570" t="s">
        <v>48</v>
      </c>
      <c r="C58" s="570"/>
      <c r="D58" s="66"/>
    </row>
    <row r="59" spans="1:4" s="1" customFormat="1" ht="6" customHeight="1" x14ac:dyDescent="0.3">
      <c r="A59" s="55"/>
      <c r="B59" s="11"/>
      <c r="C59" s="11"/>
      <c r="D59" s="11"/>
    </row>
    <row r="60" spans="1:4" s="1" customFormat="1" ht="12.75" customHeight="1" x14ac:dyDescent="0.25">
      <c r="A60" s="571" t="s">
        <v>87</v>
      </c>
      <c r="B60" s="553" t="s">
        <v>12</v>
      </c>
      <c r="C60" s="553" t="s">
        <v>10</v>
      </c>
      <c r="D60" s="445" t="s">
        <v>89</v>
      </c>
    </row>
    <row r="61" spans="1:4" s="1" customFormat="1" ht="12.75" customHeight="1" x14ac:dyDescent="0.25">
      <c r="A61" s="571"/>
      <c r="B61" s="553"/>
      <c r="C61" s="553"/>
      <c r="D61" s="445" t="s">
        <v>88</v>
      </c>
    </row>
    <row r="62" spans="1:4" s="1" customFormat="1" ht="6" customHeight="1" x14ac:dyDescent="0.25">
      <c r="A62" s="120"/>
      <c r="B62" s="202"/>
      <c r="C62" s="202"/>
      <c r="D62" s="202"/>
    </row>
    <row r="63" spans="1:4" s="1" customFormat="1" ht="15" customHeight="1" x14ac:dyDescent="0.25">
      <c r="A63" s="468" t="s">
        <v>6</v>
      </c>
      <c r="B63" s="202"/>
      <c r="C63" s="202"/>
      <c r="D63" s="202"/>
    </row>
    <row r="64" spans="1:4" s="1" customFormat="1" ht="3.75" customHeight="1" x14ac:dyDescent="0.25">
      <c r="A64" s="70"/>
      <c r="B64" s="191"/>
      <c r="C64" s="191"/>
      <c r="D64" s="191"/>
    </row>
    <row r="65" spans="1:4" s="4" customFormat="1" ht="12.75" customHeight="1" x14ac:dyDescent="0.25">
      <c r="A65" s="152" t="s">
        <v>131</v>
      </c>
      <c r="B65" s="92" t="s">
        <v>9</v>
      </c>
      <c r="C65" s="223" t="s">
        <v>23</v>
      </c>
      <c r="D65" s="229" t="s">
        <v>23</v>
      </c>
    </row>
    <row r="66" spans="1:4" s="4" customFormat="1" ht="12.75" customHeight="1" x14ac:dyDescent="0.25">
      <c r="A66" s="236" t="s">
        <v>51</v>
      </c>
      <c r="B66" s="92">
        <v>0.10800135000000001</v>
      </c>
      <c r="C66" s="223" t="s">
        <v>9</v>
      </c>
      <c r="D66" s="229">
        <v>0.10800135000000001</v>
      </c>
    </row>
    <row r="67" spans="1:4" s="1" customFormat="1" ht="6" customHeight="1" x14ac:dyDescent="0.25">
      <c r="A67" s="70"/>
      <c r="B67" s="213"/>
      <c r="C67" s="213"/>
      <c r="D67" s="214"/>
    </row>
    <row r="68" spans="1:4" ht="12.75" customHeight="1" x14ac:dyDescent="0.25">
      <c r="A68" s="96" t="s">
        <v>61</v>
      </c>
      <c r="B68" s="226">
        <v>0.11</v>
      </c>
      <c r="C68" s="226" t="s">
        <v>23</v>
      </c>
      <c r="D68" s="488">
        <v>0.11</v>
      </c>
    </row>
    <row r="69" spans="1:4" s="1" customFormat="1" ht="12.75" customHeight="1" x14ac:dyDescent="0.25">
      <c r="A69" s="42"/>
      <c r="B69" s="237"/>
      <c r="C69" s="237"/>
      <c r="D69" s="238"/>
    </row>
    <row r="70" spans="1:4" ht="12.75" customHeight="1" x14ac:dyDescent="0.25">
      <c r="A70" s="97" t="s">
        <v>8</v>
      </c>
      <c r="B70" s="201">
        <v>27.143437915</v>
      </c>
      <c r="C70" s="201">
        <v>8.7373548000000039</v>
      </c>
      <c r="D70" s="201">
        <v>35.880792714999998</v>
      </c>
    </row>
    <row r="71" spans="1:4" s="1" customFormat="1" x14ac:dyDescent="0.25"/>
  </sheetData>
  <mergeCells count="14">
    <mergeCell ref="B58:C58"/>
    <mergeCell ref="A60:A61"/>
    <mergeCell ref="B60:B61"/>
    <mergeCell ref="C60:C61"/>
    <mergeCell ref="A57:D57"/>
    <mergeCell ref="B27:C27"/>
    <mergeCell ref="A29:A30"/>
    <mergeCell ref="B29:B30"/>
    <mergeCell ref="C29:C30"/>
    <mergeCell ref="A2:D2"/>
    <mergeCell ref="B3:C3"/>
    <mergeCell ref="A5:A6"/>
    <mergeCell ref="B5:B6"/>
    <mergeCell ref="C5:C6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71"/>
  <sheetViews>
    <sheetView showGridLines="0" zoomScaleNormal="100" workbookViewId="0">
      <selection activeCell="J1" sqref="J1"/>
    </sheetView>
  </sheetViews>
  <sheetFormatPr defaultRowHeight="15" x14ac:dyDescent="0.25"/>
  <cols>
    <col min="1" max="1" width="27.7109375" style="216" customWidth="1"/>
    <col min="2" max="4" width="12.7109375" style="216" customWidth="1"/>
    <col min="5" max="7" width="9.140625" style="216"/>
    <col min="8" max="8" width="11.28515625" style="216" customWidth="1"/>
    <col min="9" max="9" width="5.5703125" style="216" customWidth="1"/>
    <col min="10" max="16384" width="9.140625" style="216"/>
  </cols>
  <sheetData>
    <row r="1" spans="1:4" ht="15" customHeight="1" x14ac:dyDescent="0.25">
      <c r="A1" s="217" t="s">
        <v>117</v>
      </c>
      <c r="B1" s="217"/>
      <c r="C1" s="217"/>
      <c r="D1" s="217"/>
    </row>
    <row r="2" spans="1:4" ht="15" customHeight="1" x14ac:dyDescent="0.25">
      <c r="A2" s="572" t="s">
        <v>71</v>
      </c>
      <c r="B2" s="573"/>
      <c r="C2" s="573"/>
      <c r="D2" s="573"/>
    </row>
    <row r="3" spans="1:4" ht="12.75" customHeight="1" x14ac:dyDescent="0.25">
      <c r="B3" s="574" t="s">
        <v>48</v>
      </c>
      <c r="C3" s="574"/>
      <c r="D3" s="218"/>
    </row>
    <row r="4" spans="1:4" s="1" customFormat="1" ht="9" customHeight="1" x14ac:dyDescent="0.25">
      <c r="A4" s="95"/>
      <c r="B4" s="66"/>
      <c r="C4" s="66"/>
      <c r="D4" s="66"/>
    </row>
    <row r="5" spans="1:4" ht="12.75" customHeight="1" x14ac:dyDescent="0.25">
      <c r="A5" s="571" t="s">
        <v>87</v>
      </c>
      <c r="B5" s="553" t="s">
        <v>12</v>
      </c>
      <c r="C5" s="553" t="s">
        <v>10</v>
      </c>
      <c r="D5" s="445" t="s">
        <v>91</v>
      </c>
    </row>
    <row r="6" spans="1:4" ht="12.75" customHeight="1" x14ac:dyDescent="0.25">
      <c r="A6" s="571"/>
      <c r="B6" s="553"/>
      <c r="C6" s="553"/>
      <c r="D6" s="445" t="s">
        <v>92</v>
      </c>
    </row>
    <row r="7" spans="1:4" s="1" customFormat="1" ht="6" customHeight="1" x14ac:dyDescent="0.25">
      <c r="B7" s="199"/>
      <c r="C7" s="199"/>
      <c r="D7" s="199"/>
    </row>
    <row r="8" spans="1:4" s="1" customFormat="1" ht="15" customHeight="1" x14ac:dyDescent="0.25">
      <c r="A8" s="385" t="s">
        <v>2</v>
      </c>
      <c r="B8" s="199"/>
      <c r="C8" s="199"/>
      <c r="D8" s="199"/>
    </row>
    <row r="9" spans="1:4" s="5" customFormat="1" ht="3.75" customHeight="1" x14ac:dyDescent="0.25">
      <c r="B9" s="199"/>
      <c r="C9" s="199"/>
      <c r="D9" s="199"/>
    </row>
    <row r="10" spans="1:4" ht="12.75" customHeight="1" x14ac:dyDescent="0.25">
      <c r="A10" s="137" t="s">
        <v>28</v>
      </c>
      <c r="B10" s="417">
        <v>0.31253723999999999</v>
      </c>
      <c r="C10" s="448" t="s">
        <v>9</v>
      </c>
      <c r="D10" s="418">
        <v>0.31253723999999999</v>
      </c>
    </row>
    <row r="11" spans="1:4" ht="12.75" customHeight="1" x14ac:dyDescent="0.25">
      <c r="A11" s="135" t="s">
        <v>29</v>
      </c>
      <c r="B11" s="419">
        <v>0.38926182571200008</v>
      </c>
      <c r="C11" s="420" t="s">
        <v>9</v>
      </c>
      <c r="D11" s="418">
        <v>0.38926182571200008</v>
      </c>
    </row>
    <row r="12" spans="1:4" ht="12.75" customHeight="1" x14ac:dyDescent="0.25">
      <c r="A12" s="135" t="s">
        <v>30</v>
      </c>
      <c r="B12" s="419">
        <v>0.95729196599999999</v>
      </c>
      <c r="C12" s="420" t="s">
        <v>9</v>
      </c>
      <c r="D12" s="418">
        <v>0.95729196599999999</v>
      </c>
    </row>
    <row r="13" spans="1:4" ht="12.75" customHeight="1" x14ac:dyDescent="0.25">
      <c r="A13" s="108" t="s">
        <v>47</v>
      </c>
      <c r="B13" s="421">
        <v>0.12420155250000001</v>
      </c>
      <c r="C13" s="420" t="s">
        <v>9</v>
      </c>
      <c r="D13" s="418">
        <v>0.12420155250000001</v>
      </c>
    </row>
    <row r="14" spans="1:4" ht="12.75" customHeight="1" x14ac:dyDescent="0.25">
      <c r="A14" s="135" t="s">
        <v>31</v>
      </c>
      <c r="B14" s="419">
        <v>2.3050139625000003</v>
      </c>
      <c r="C14" s="384" t="s">
        <v>9</v>
      </c>
      <c r="D14" s="418">
        <v>2.3050139625000003</v>
      </c>
    </row>
    <row r="15" spans="1:4" ht="12.75" customHeight="1" x14ac:dyDescent="0.25">
      <c r="A15" s="135" t="s">
        <v>32</v>
      </c>
      <c r="B15" s="419">
        <v>2.3784458302012501</v>
      </c>
      <c r="C15" s="420" t="s">
        <v>9</v>
      </c>
      <c r="D15" s="418">
        <v>2.3784458302012501</v>
      </c>
    </row>
    <row r="16" spans="1:4" ht="12.75" customHeight="1" x14ac:dyDescent="0.25">
      <c r="A16" s="135" t="s">
        <v>33</v>
      </c>
      <c r="B16" s="419">
        <v>4.4688558599999997E-2</v>
      </c>
      <c r="C16" s="384" t="s">
        <v>9</v>
      </c>
      <c r="D16" s="418">
        <v>4.4688558599999997E-2</v>
      </c>
    </row>
    <row r="17" spans="1:9" ht="12.75" customHeight="1" x14ac:dyDescent="0.25">
      <c r="A17" s="135" t="s">
        <v>112</v>
      </c>
      <c r="B17" s="384" t="s">
        <v>23</v>
      </c>
      <c r="C17" s="384" t="s">
        <v>9</v>
      </c>
      <c r="D17" s="450" t="s">
        <v>23</v>
      </c>
    </row>
    <row r="18" spans="1:9" ht="12.75" customHeight="1" x14ac:dyDescent="0.25">
      <c r="A18" s="135" t="s">
        <v>34</v>
      </c>
      <c r="B18" s="419">
        <v>1.6896211200000004</v>
      </c>
      <c r="C18" s="420" t="s">
        <v>9</v>
      </c>
      <c r="D18" s="418">
        <v>1.6896211200000004</v>
      </c>
    </row>
    <row r="19" spans="1:9" ht="12.75" customHeight="1" x14ac:dyDescent="0.25">
      <c r="A19" s="135" t="s">
        <v>35</v>
      </c>
      <c r="B19" s="384" t="s">
        <v>23</v>
      </c>
      <c r="C19" s="384" t="s">
        <v>9</v>
      </c>
      <c r="D19" s="450" t="s">
        <v>23</v>
      </c>
    </row>
    <row r="20" spans="1:9" ht="12.75" customHeight="1" x14ac:dyDescent="0.25">
      <c r="A20" s="135" t="s">
        <v>36</v>
      </c>
      <c r="B20" s="384" t="s">
        <v>23</v>
      </c>
      <c r="C20" s="420" t="s">
        <v>9</v>
      </c>
      <c r="D20" s="450" t="s">
        <v>23</v>
      </c>
    </row>
    <row r="21" spans="1:9" s="1" customFormat="1" ht="6" customHeight="1" x14ac:dyDescent="0.25">
      <c r="A21" s="70"/>
      <c r="B21" s="422"/>
      <c r="C21" s="422" t="s">
        <v>9</v>
      </c>
      <c r="D21" s="422"/>
    </row>
    <row r="22" spans="1:9" ht="12.75" customHeight="1" x14ac:dyDescent="0.25">
      <c r="A22" s="250" t="s">
        <v>37</v>
      </c>
      <c r="B22" s="423">
        <v>8.2010620555132494</v>
      </c>
      <c r="C22" s="449" t="s">
        <v>9</v>
      </c>
      <c r="D22" s="491">
        <v>8.2010620555132494</v>
      </c>
    </row>
    <row r="23" spans="1:9" s="1" customFormat="1" ht="12.75" customHeight="1" x14ac:dyDescent="0.25">
      <c r="A23" s="40"/>
      <c r="B23" s="44"/>
      <c r="C23" s="44"/>
      <c r="D23" s="58"/>
    </row>
    <row r="24" spans="1:9" s="1" customFormat="1" ht="12.75" customHeight="1" x14ac:dyDescent="0.25">
      <c r="A24" s="69"/>
      <c r="B24" s="44"/>
      <c r="C24" s="44"/>
      <c r="D24" s="81"/>
    </row>
    <row r="25" spans="1:9" s="1" customFormat="1" ht="15" customHeight="1" x14ac:dyDescent="0.25">
      <c r="A25" s="575" t="s">
        <v>118</v>
      </c>
      <c r="B25" s="575"/>
      <c r="C25" s="575"/>
      <c r="D25" s="575"/>
      <c r="E25" s="575"/>
      <c r="F25" s="575"/>
      <c r="G25" s="575"/>
      <c r="H25" s="575"/>
      <c r="I25" s="575"/>
    </row>
    <row r="26" spans="1:9" s="1" customFormat="1" ht="15" customHeight="1" x14ac:dyDescent="0.3">
      <c r="A26" s="8"/>
      <c r="B26" s="32"/>
      <c r="C26" s="33"/>
      <c r="D26" s="32"/>
    </row>
    <row r="27" spans="1:9" s="1" customFormat="1" ht="12.75" customHeight="1" x14ac:dyDescent="0.25">
      <c r="A27" s="119"/>
      <c r="B27" s="570" t="s">
        <v>48</v>
      </c>
      <c r="C27" s="570"/>
      <c r="D27" s="66"/>
    </row>
    <row r="28" spans="1:9" s="1" customFormat="1" ht="9" customHeight="1" x14ac:dyDescent="0.25">
      <c r="A28" s="95"/>
      <c r="B28" s="66"/>
      <c r="C28" s="66"/>
      <c r="D28" s="66"/>
    </row>
    <row r="29" spans="1:9" s="1" customFormat="1" ht="12.75" customHeight="1" x14ac:dyDescent="0.25">
      <c r="A29" s="571" t="s">
        <v>87</v>
      </c>
      <c r="B29" s="553" t="s">
        <v>12</v>
      </c>
      <c r="C29" s="553" t="s">
        <v>10</v>
      </c>
      <c r="D29" s="445" t="s">
        <v>91</v>
      </c>
    </row>
    <row r="30" spans="1:9" s="1" customFormat="1" ht="12.75" customHeight="1" x14ac:dyDescent="0.25">
      <c r="A30" s="571"/>
      <c r="B30" s="553"/>
      <c r="C30" s="553"/>
      <c r="D30" s="445" t="s">
        <v>92</v>
      </c>
    </row>
    <row r="31" spans="1:9" s="1" customFormat="1" ht="6" customHeight="1" x14ac:dyDescent="0.25">
      <c r="A31" s="120"/>
      <c r="B31" s="202"/>
      <c r="C31" s="202"/>
      <c r="D31" s="202"/>
    </row>
    <row r="32" spans="1:9" s="1" customFormat="1" ht="15" customHeight="1" x14ac:dyDescent="0.25">
      <c r="A32" s="468" t="s">
        <v>3</v>
      </c>
      <c r="B32" s="202"/>
      <c r="C32" s="202"/>
      <c r="D32" s="202"/>
    </row>
    <row r="33" spans="1:4" s="1" customFormat="1" ht="3.75" customHeight="1" x14ac:dyDescent="0.25">
      <c r="A33" s="70"/>
      <c r="B33" s="191"/>
      <c r="C33" s="191"/>
      <c r="D33" s="191"/>
    </row>
    <row r="34" spans="1:4" ht="12.75" customHeight="1" x14ac:dyDescent="0.25">
      <c r="A34" s="107" t="s">
        <v>38</v>
      </c>
      <c r="B34" s="220">
        <v>0.60127308387360001</v>
      </c>
      <c r="C34" s="220">
        <v>0.34560000000000002</v>
      </c>
      <c r="D34" s="230">
        <v>0.94687308387359992</v>
      </c>
    </row>
    <row r="35" spans="1:4" ht="12.75" customHeight="1" x14ac:dyDescent="0.25">
      <c r="A35" s="135" t="s">
        <v>39</v>
      </c>
      <c r="B35" s="220">
        <v>1.0720000000000001</v>
      </c>
      <c r="C35" s="220">
        <v>1.54</v>
      </c>
      <c r="D35" s="230">
        <v>2.6119999999999997</v>
      </c>
    </row>
    <row r="36" spans="1:4" ht="12.75" customHeight="1" x14ac:dyDescent="0.25">
      <c r="A36" s="108" t="s">
        <v>40</v>
      </c>
      <c r="B36" s="206">
        <v>1.422097776</v>
      </c>
      <c r="C36" s="205"/>
      <c r="D36" s="239">
        <v>1.422097776</v>
      </c>
    </row>
    <row r="37" spans="1:4" ht="12.75" customHeight="1" x14ac:dyDescent="0.25">
      <c r="A37" s="108" t="s">
        <v>113</v>
      </c>
      <c r="B37" s="221">
        <v>2.52</v>
      </c>
      <c r="C37" s="220"/>
      <c r="D37" s="230">
        <v>2.52</v>
      </c>
    </row>
    <row r="38" spans="1:4" ht="12.75" customHeight="1" x14ac:dyDescent="0.25">
      <c r="A38" s="108" t="s">
        <v>41</v>
      </c>
      <c r="B38" s="206">
        <v>1.0661693269499999</v>
      </c>
      <c r="C38" s="220">
        <v>1.26721584</v>
      </c>
      <c r="D38" s="239">
        <v>2.3333851669499994</v>
      </c>
    </row>
    <row r="39" spans="1:4" ht="12.75" customHeight="1" x14ac:dyDescent="0.25">
      <c r="A39" s="108" t="s">
        <v>42</v>
      </c>
      <c r="B39" s="206">
        <v>1.2006399999999999</v>
      </c>
      <c r="C39" s="220">
        <v>1.7247999999999999</v>
      </c>
      <c r="D39" s="239">
        <v>2.92544</v>
      </c>
    </row>
    <row r="40" spans="1:4" s="5" customFormat="1" ht="6" customHeight="1" x14ac:dyDescent="0.25">
      <c r="A40" s="37"/>
      <c r="B40" s="240"/>
      <c r="C40" s="240"/>
      <c r="D40" s="241"/>
    </row>
    <row r="41" spans="1:4" ht="12.75" customHeight="1" x14ac:dyDescent="0.25">
      <c r="A41" s="96" t="s">
        <v>43</v>
      </c>
      <c r="B41" s="207">
        <v>7.8821801868236001</v>
      </c>
      <c r="C41" s="207">
        <v>4.8776158400000007</v>
      </c>
      <c r="D41" s="207">
        <v>12.759796026823599</v>
      </c>
    </row>
    <row r="42" spans="1:4" s="1" customFormat="1" ht="12.75" customHeight="1" x14ac:dyDescent="0.25">
      <c r="A42" s="40"/>
      <c r="B42" s="41"/>
      <c r="C42" s="41"/>
      <c r="D42" s="41"/>
    </row>
    <row r="43" spans="1:4" s="1" customFormat="1" ht="15" customHeight="1" x14ac:dyDescent="0.25">
      <c r="A43" s="468" t="s">
        <v>99</v>
      </c>
      <c r="B43" s="138"/>
      <c r="C43" s="138"/>
      <c r="D43" s="138"/>
    </row>
    <row r="44" spans="1:4" s="1" customFormat="1" ht="3.75" customHeight="1" x14ac:dyDescent="0.3">
      <c r="A44" s="69"/>
      <c r="B44" s="35"/>
      <c r="C44" s="35"/>
      <c r="D44" s="35"/>
    </row>
    <row r="45" spans="1:4" ht="12.75" customHeight="1" x14ac:dyDescent="0.25">
      <c r="A45" s="94" t="s">
        <v>44</v>
      </c>
      <c r="B45" s="210">
        <v>1.2957337164690001E-2</v>
      </c>
      <c r="C45" s="246"/>
      <c r="D45" s="243">
        <v>1.2957337164690001E-2</v>
      </c>
    </row>
    <row r="46" spans="1:4" ht="12.75" customHeight="1" x14ac:dyDescent="0.25">
      <c r="A46" s="109" t="s">
        <v>45</v>
      </c>
      <c r="B46" s="211">
        <v>0.32261736600000002</v>
      </c>
      <c r="C46" s="244"/>
      <c r="D46" s="245">
        <v>0.32261736600000002</v>
      </c>
    </row>
    <row r="47" spans="1:4" ht="12.75" customHeight="1" x14ac:dyDescent="0.25">
      <c r="A47" s="109" t="s">
        <v>49</v>
      </c>
      <c r="B47" s="211">
        <v>1.041933024E-2</v>
      </c>
      <c r="C47" s="244"/>
      <c r="D47" s="245">
        <v>1.041933024E-2</v>
      </c>
    </row>
    <row r="48" spans="1:4" ht="12.75" customHeight="1" x14ac:dyDescent="0.25">
      <c r="A48" s="109" t="s">
        <v>114</v>
      </c>
      <c r="B48" s="211"/>
      <c r="C48" s="211">
        <v>2.1333600000000004E-3</v>
      </c>
      <c r="D48" s="245">
        <v>2.1333600000000004E-3</v>
      </c>
    </row>
    <row r="49" spans="1:10" ht="12.75" customHeight="1" x14ac:dyDescent="0.25">
      <c r="A49" s="242" t="s">
        <v>46</v>
      </c>
      <c r="B49" s="211">
        <v>0.19402909200000004</v>
      </c>
      <c r="C49" s="244">
        <v>8.0801010000000006E-2</v>
      </c>
      <c r="D49" s="245">
        <v>0.27483010200000002</v>
      </c>
    </row>
    <row r="50" spans="1:10" ht="12.75" customHeight="1" x14ac:dyDescent="0.25">
      <c r="A50" s="109" t="s">
        <v>83</v>
      </c>
      <c r="B50" s="211" t="s">
        <v>23</v>
      </c>
      <c r="C50" s="244">
        <v>1.06668E-3</v>
      </c>
      <c r="D50" s="245">
        <v>1.06668E-3</v>
      </c>
    </row>
    <row r="51" spans="1:10" ht="12.75" customHeight="1" x14ac:dyDescent="0.25">
      <c r="A51" s="109" t="s">
        <v>50</v>
      </c>
      <c r="B51" s="211">
        <v>8.240103E-2</v>
      </c>
      <c r="C51" s="244">
        <v>3.8784484799999998E-2</v>
      </c>
      <c r="D51" s="245">
        <v>0.1211855148</v>
      </c>
    </row>
    <row r="52" spans="1:10" s="1" customFormat="1" ht="6" customHeight="1" x14ac:dyDescent="0.25">
      <c r="A52" s="70"/>
      <c r="B52" s="212"/>
      <c r="C52" s="212"/>
      <c r="D52" s="212"/>
    </row>
    <row r="53" spans="1:10" ht="12.75" customHeight="1" x14ac:dyDescent="0.25">
      <c r="A53" s="96" t="s">
        <v>100</v>
      </c>
      <c r="B53" s="201">
        <v>0.62242415540468998</v>
      </c>
      <c r="C53" s="201">
        <v>0.12278553480000001</v>
      </c>
      <c r="D53" s="201">
        <v>0.74520969020469019</v>
      </c>
    </row>
    <row r="54" spans="1:10" s="1" customFormat="1" ht="12.75" customHeight="1" x14ac:dyDescent="0.25">
      <c r="A54" s="40"/>
      <c r="B54" s="44"/>
      <c r="C54" s="44"/>
      <c r="D54" s="44"/>
    </row>
    <row r="55" spans="1:10" s="1" customFormat="1" ht="12.75" customHeight="1" x14ac:dyDescent="0.25">
      <c r="A55" s="69"/>
      <c r="B55" s="44"/>
      <c r="C55" s="44"/>
      <c r="D55" s="44"/>
    </row>
    <row r="56" spans="1:10" s="1" customFormat="1" ht="15" customHeight="1" x14ac:dyDescent="0.25">
      <c r="A56" s="217" t="s">
        <v>118</v>
      </c>
      <c r="B56" s="217"/>
      <c r="C56" s="217"/>
      <c r="D56" s="217"/>
      <c r="E56" s="217"/>
      <c r="F56" s="217"/>
      <c r="G56" s="217"/>
      <c r="H56" s="217"/>
      <c r="I56" s="217"/>
      <c r="J56" s="217"/>
    </row>
    <row r="57" spans="1:10" s="1" customFormat="1" ht="15" customHeight="1" x14ac:dyDescent="0.25">
      <c r="A57" s="572" t="s">
        <v>72</v>
      </c>
      <c r="B57" s="573"/>
      <c r="C57" s="573"/>
      <c r="D57" s="573"/>
    </row>
    <row r="58" spans="1:10" s="1" customFormat="1" ht="12.75" customHeight="1" x14ac:dyDescent="0.25">
      <c r="A58" s="119"/>
      <c r="B58" s="570" t="s">
        <v>48</v>
      </c>
      <c r="C58" s="570"/>
      <c r="D58" s="66"/>
    </row>
    <row r="59" spans="1:10" s="1" customFormat="1" ht="6" customHeight="1" x14ac:dyDescent="0.3">
      <c r="A59" s="55"/>
      <c r="B59" s="11"/>
      <c r="C59" s="11"/>
      <c r="D59" s="11"/>
    </row>
    <row r="60" spans="1:10" s="1" customFormat="1" ht="12.75" customHeight="1" x14ac:dyDescent="0.25">
      <c r="A60" s="571" t="s">
        <v>87</v>
      </c>
      <c r="B60" s="576" t="s">
        <v>12</v>
      </c>
      <c r="C60" s="576" t="s">
        <v>10</v>
      </c>
      <c r="D60" s="445" t="s">
        <v>91</v>
      </c>
    </row>
    <row r="61" spans="1:10" s="1" customFormat="1" ht="12.75" customHeight="1" x14ac:dyDescent="0.25">
      <c r="A61" s="571"/>
      <c r="B61" s="577"/>
      <c r="C61" s="577"/>
      <c r="D61" s="489" t="s">
        <v>92</v>
      </c>
    </row>
    <row r="62" spans="1:10" s="1" customFormat="1" ht="6" customHeight="1" x14ac:dyDescent="0.25">
      <c r="A62" s="120"/>
      <c r="B62" s="215"/>
      <c r="C62" s="215"/>
      <c r="D62" s="215"/>
    </row>
    <row r="63" spans="1:10" s="1" customFormat="1" ht="15" customHeight="1" x14ac:dyDescent="0.25">
      <c r="A63" s="468" t="s">
        <v>6</v>
      </c>
      <c r="B63" s="215"/>
      <c r="C63" s="215"/>
      <c r="D63" s="215"/>
    </row>
    <row r="64" spans="1:10" s="1" customFormat="1" ht="3.75" customHeight="1" x14ac:dyDescent="0.25">
      <c r="A64" s="70"/>
      <c r="B64" s="247"/>
      <c r="C64" s="247"/>
      <c r="D64" s="247"/>
    </row>
    <row r="65" spans="1:4" ht="12.75" customHeight="1" x14ac:dyDescent="0.25">
      <c r="A65" s="152" t="s">
        <v>131</v>
      </c>
      <c r="B65" s="92"/>
      <c r="C65" s="223" t="s">
        <v>82</v>
      </c>
      <c r="D65" s="227" t="s">
        <v>82</v>
      </c>
    </row>
    <row r="66" spans="1:4" ht="12.75" customHeight="1" x14ac:dyDescent="0.25">
      <c r="A66" s="236" t="s">
        <v>51</v>
      </c>
      <c r="B66" s="92" t="s">
        <v>82</v>
      </c>
      <c r="C66" s="223"/>
      <c r="D66" s="227" t="s">
        <v>82</v>
      </c>
    </row>
    <row r="67" spans="1:4" s="1" customFormat="1" ht="6" customHeight="1" x14ac:dyDescent="0.25">
      <c r="A67" s="70"/>
      <c r="B67" s="248"/>
      <c r="C67" s="248"/>
      <c r="D67" s="248"/>
    </row>
    <row r="68" spans="1:4" ht="12.75" customHeight="1" x14ac:dyDescent="0.25">
      <c r="A68" s="96" t="s">
        <v>61</v>
      </c>
      <c r="B68" s="249" t="s">
        <v>82</v>
      </c>
      <c r="C68" s="249" t="s">
        <v>82</v>
      </c>
      <c r="D68" s="490" t="s">
        <v>82</v>
      </c>
    </row>
    <row r="69" spans="1:4" s="1" customFormat="1" ht="12.75" customHeight="1" x14ac:dyDescent="0.25">
      <c r="A69" s="42"/>
      <c r="B69" s="44"/>
      <c r="C69" s="44"/>
      <c r="D69" s="45"/>
    </row>
    <row r="70" spans="1:4" ht="12.75" customHeight="1" x14ac:dyDescent="0.25">
      <c r="A70" s="97" t="s">
        <v>8</v>
      </c>
      <c r="B70" s="201">
        <v>16.720138578641542</v>
      </c>
      <c r="C70" s="201">
        <v>5.0024013998000001</v>
      </c>
      <c r="D70" s="201">
        <v>21.72253997844156</v>
      </c>
    </row>
    <row r="71" spans="1:4" s="1" customFormat="1" x14ac:dyDescent="0.25"/>
  </sheetData>
  <mergeCells count="15">
    <mergeCell ref="A57:D57"/>
    <mergeCell ref="B58:C58"/>
    <mergeCell ref="A60:A61"/>
    <mergeCell ref="B60:B61"/>
    <mergeCell ref="C60:C61"/>
    <mergeCell ref="B27:C27"/>
    <mergeCell ref="A29:A30"/>
    <mergeCell ref="B29:B30"/>
    <mergeCell ref="C29:C30"/>
    <mergeCell ref="A25:I25"/>
    <mergeCell ref="A2:D2"/>
    <mergeCell ref="B3:C3"/>
    <mergeCell ref="A5:A6"/>
    <mergeCell ref="B5:B6"/>
    <mergeCell ref="C5:C6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1"/>
  <sheetViews>
    <sheetView showGridLines="0" zoomScaleNormal="100" workbookViewId="0">
      <selection activeCell="G1" sqref="G1"/>
    </sheetView>
  </sheetViews>
  <sheetFormatPr defaultRowHeight="15" x14ac:dyDescent="0.25"/>
  <cols>
    <col min="1" max="1" width="8.7109375" style="216" customWidth="1"/>
    <col min="2" max="2" width="6.7109375" style="216" customWidth="1"/>
    <col min="3" max="3" width="30.7109375" style="216" customWidth="1"/>
    <col min="4" max="4" width="14.7109375" style="330" customWidth="1"/>
    <col min="5" max="5" width="14.7109375" style="216" customWidth="1"/>
    <col min="6" max="6" width="7.42578125" style="216" customWidth="1"/>
    <col min="7" max="7" width="9.140625" style="216" customWidth="1"/>
    <col min="8" max="16384" width="9.140625" style="216"/>
  </cols>
  <sheetData>
    <row r="1" spans="1:7" ht="15" customHeight="1" x14ac:dyDescent="0.25">
      <c r="A1" s="578" t="s">
        <v>147</v>
      </c>
      <c r="B1" s="578"/>
      <c r="C1" s="578"/>
      <c r="D1" s="578"/>
      <c r="E1" s="578"/>
      <c r="F1" s="578"/>
      <c r="G1" s="219"/>
    </row>
    <row r="2" spans="1:7" ht="15" customHeight="1" x14ac:dyDescent="0.25">
      <c r="A2" s="579" t="s">
        <v>130</v>
      </c>
      <c r="B2" s="579"/>
      <c r="C2" s="579"/>
      <c r="D2" s="579"/>
      <c r="E2" s="579"/>
      <c r="F2" s="579"/>
    </row>
    <row r="3" spans="1:7" ht="15" customHeight="1" x14ac:dyDescent="0.25">
      <c r="A3" s="145"/>
      <c r="B3" s="145"/>
      <c r="C3" s="145"/>
      <c r="D3" s="145"/>
      <c r="E3" s="145"/>
    </row>
    <row r="4" spans="1:7" ht="12.75" customHeight="1" x14ac:dyDescent="0.25">
      <c r="B4" s="103"/>
      <c r="C4" s="251"/>
      <c r="D4" s="471" t="s">
        <v>98</v>
      </c>
    </row>
    <row r="5" spans="1:7" ht="12.75" customHeight="1" x14ac:dyDescent="0.25">
      <c r="B5" s="128" t="s">
        <v>68</v>
      </c>
      <c r="C5" s="252" t="s">
        <v>52</v>
      </c>
      <c r="D5" s="472" t="s">
        <v>63</v>
      </c>
    </row>
    <row r="6" spans="1:7" s="1" customFormat="1" ht="12.75" customHeight="1" x14ac:dyDescent="0.25">
      <c r="B6" s="78"/>
      <c r="C6" s="253"/>
      <c r="D6" s="253"/>
    </row>
    <row r="7" spans="1:7" ht="12.75" customHeight="1" x14ac:dyDescent="0.25">
      <c r="B7" s="155">
        <v>1</v>
      </c>
      <c r="C7" s="254" t="s">
        <v>38</v>
      </c>
      <c r="D7" s="469">
        <v>5.2314720600000006</v>
      </c>
    </row>
    <row r="8" spans="1:7" ht="12.75" customHeight="1" x14ac:dyDescent="0.25">
      <c r="B8" s="156">
        <v>2</v>
      </c>
      <c r="C8" s="142" t="s">
        <v>42</v>
      </c>
      <c r="D8" s="470">
        <v>5.2240000000000011</v>
      </c>
    </row>
    <row r="9" spans="1:7" ht="12.75" customHeight="1" x14ac:dyDescent="0.25">
      <c r="B9" s="156">
        <v>3</v>
      </c>
      <c r="C9" s="142" t="s">
        <v>32</v>
      </c>
      <c r="D9" s="470">
        <v>3.1700396250000002</v>
      </c>
    </row>
    <row r="10" spans="1:7" ht="12.75" customHeight="1" x14ac:dyDescent="0.25">
      <c r="B10" s="156">
        <v>4</v>
      </c>
      <c r="C10" s="142" t="s">
        <v>31</v>
      </c>
      <c r="D10" s="470">
        <v>3.1224192300000002</v>
      </c>
    </row>
    <row r="11" spans="1:7" ht="12.75" customHeight="1" x14ac:dyDescent="0.25">
      <c r="B11" s="156">
        <v>5</v>
      </c>
      <c r="C11" s="142" t="s">
        <v>30</v>
      </c>
      <c r="D11" s="470">
        <v>2.7088338600000004</v>
      </c>
    </row>
    <row r="12" spans="1:7" ht="12.75" customHeight="1" x14ac:dyDescent="0.25">
      <c r="B12" s="156">
        <v>6</v>
      </c>
      <c r="C12" s="142" t="s">
        <v>39</v>
      </c>
      <c r="D12" s="470">
        <v>2.6119999999999997</v>
      </c>
    </row>
    <row r="13" spans="1:7" ht="12.75" customHeight="1" x14ac:dyDescent="0.25">
      <c r="B13" s="156">
        <v>7</v>
      </c>
      <c r="C13" s="142" t="s">
        <v>34</v>
      </c>
      <c r="D13" s="470">
        <v>2.1120264000000004</v>
      </c>
    </row>
    <row r="14" spans="1:7" ht="12.75" customHeight="1" x14ac:dyDescent="0.25">
      <c r="B14" s="156">
        <v>8</v>
      </c>
      <c r="C14" s="142" t="s">
        <v>41</v>
      </c>
      <c r="D14" s="470">
        <v>1.7680221</v>
      </c>
    </row>
    <row r="15" spans="1:7" ht="12.75" customHeight="1" x14ac:dyDescent="0.25">
      <c r="B15" s="156">
        <v>9</v>
      </c>
      <c r="C15" s="142" t="s">
        <v>44</v>
      </c>
      <c r="D15" s="470">
        <v>1.7394884100000001</v>
      </c>
    </row>
    <row r="16" spans="1:7" ht="12.75" customHeight="1" x14ac:dyDescent="0.25">
      <c r="B16" s="156">
        <v>10</v>
      </c>
      <c r="C16" s="142" t="s">
        <v>45</v>
      </c>
      <c r="D16" s="470">
        <v>1.5597528300000001</v>
      </c>
    </row>
    <row r="17" spans="2:4" ht="12.75" customHeight="1" x14ac:dyDescent="0.25">
      <c r="B17" s="156">
        <v>11</v>
      </c>
      <c r="C17" s="142" t="s">
        <v>28</v>
      </c>
      <c r="D17" s="470">
        <v>1.2213485999999998</v>
      </c>
    </row>
    <row r="18" spans="2:4" ht="12.75" customHeight="1" x14ac:dyDescent="0.25">
      <c r="B18" s="156">
        <v>12</v>
      </c>
      <c r="C18" s="142" t="s">
        <v>46</v>
      </c>
      <c r="D18" s="470">
        <v>0.95201190000000002</v>
      </c>
    </row>
    <row r="19" spans="2:4" ht="12.75" customHeight="1" x14ac:dyDescent="0.25">
      <c r="B19" s="156">
        <v>13</v>
      </c>
      <c r="C19" s="142" t="s">
        <v>50</v>
      </c>
      <c r="D19" s="470">
        <v>0.93147831000000014</v>
      </c>
    </row>
    <row r="20" spans="2:4" ht="12.75" customHeight="1" x14ac:dyDescent="0.25">
      <c r="B20" s="156">
        <v>14</v>
      </c>
      <c r="C20" s="142" t="s">
        <v>40</v>
      </c>
      <c r="D20" s="470">
        <v>0.80801009999999995</v>
      </c>
    </row>
    <row r="21" spans="2:4" ht="12.75" customHeight="1" x14ac:dyDescent="0.25">
      <c r="B21" s="156">
        <v>15</v>
      </c>
      <c r="C21" s="142" t="s">
        <v>113</v>
      </c>
      <c r="D21" s="470">
        <v>0.8</v>
      </c>
    </row>
    <row r="22" spans="2:4" ht="12.75" customHeight="1" x14ac:dyDescent="0.25">
      <c r="B22" s="156">
        <v>16</v>
      </c>
      <c r="C22" s="142" t="s">
        <v>29</v>
      </c>
      <c r="D22" s="470">
        <v>0.64747476000000004</v>
      </c>
    </row>
    <row r="23" spans="2:4" ht="12.75" customHeight="1" x14ac:dyDescent="0.25">
      <c r="B23" s="156">
        <v>17</v>
      </c>
      <c r="C23" s="142" t="s">
        <v>33</v>
      </c>
      <c r="D23" s="470">
        <v>0.46773917999999998</v>
      </c>
    </row>
    <row r="24" spans="2:4" ht="12.75" customHeight="1" x14ac:dyDescent="0.25">
      <c r="B24" s="156">
        <v>18</v>
      </c>
      <c r="C24" s="142" t="s">
        <v>47</v>
      </c>
      <c r="D24" s="470">
        <v>0.24533640000000001</v>
      </c>
    </row>
    <row r="25" spans="2:4" ht="12.75" customHeight="1" x14ac:dyDescent="0.25">
      <c r="B25" s="156">
        <v>19</v>
      </c>
      <c r="C25" s="142" t="s">
        <v>49</v>
      </c>
      <c r="D25" s="470">
        <v>0.23066955</v>
      </c>
    </row>
    <row r="26" spans="2:4" ht="12.75" customHeight="1" x14ac:dyDescent="0.25">
      <c r="B26" s="156">
        <v>20</v>
      </c>
      <c r="C26" s="142" t="s">
        <v>114</v>
      </c>
      <c r="D26" s="470">
        <v>0.213336</v>
      </c>
    </row>
    <row r="27" spans="2:4" ht="12.75" customHeight="1" x14ac:dyDescent="0.25">
      <c r="B27" s="156">
        <v>21</v>
      </c>
      <c r="C27" s="255" t="s">
        <v>51</v>
      </c>
      <c r="D27" s="470">
        <v>0.10800135000000001</v>
      </c>
    </row>
    <row r="28" spans="2:4" ht="12.75" customHeight="1" x14ac:dyDescent="0.25">
      <c r="B28" s="156">
        <v>22</v>
      </c>
      <c r="C28" s="142" t="s">
        <v>83</v>
      </c>
      <c r="D28" s="470">
        <v>5.3334000000000003E-3</v>
      </c>
    </row>
    <row r="29" spans="2:4" ht="12.75" customHeight="1" x14ac:dyDescent="0.25">
      <c r="B29" s="156">
        <v>23</v>
      </c>
      <c r="C29" s="255" t="s">
        <v>131</v>
      </c>
      <c r="D29" s="470" t="s">
        <v>23</v>
      </c>
    </row>
    <row r="30" spans="2:4" ht="12.75" customHeight="1" x14ac:dyDescent="0.25">
      <c r="B30" s="156">
        <v>24</v>
      </c>
      <c r="C30" s="142" t="s">
        <v>112</v>
      </c>
      <c r="D30" s="470" t="s">
        <v>23</v>
      </c>
    </row>
    <row r="31" spans="2:4" ht="12.75" customHeight="1" x14ac:dyDescent="0.25">
      <c r="B31" s="156">
        <v>25</v>
      </c>
      <c r="C31" s="142" t="s">
        <v>35</v>
      </c>
      <c r="D31" s="470" t="s">
        <v>23</v>
      </c>
    </row>
    <row r="32" spans="2:4" ht="12.75" customHeight="1" x14ac:dyDescent="0.25">
      <c r="B32" s="156">
        <v>26</v>
      </c>
      <c r="C32" s="142" t="s">
        <v>36</v>
      </c>
      <c r="D32" s="470" t="s">
        <v>23</v>
      </c>
    </row>
    <row r="34" ht="15.75" customHeight="1" x14ac:dyDescent="0.25"/>
    <row r="71" ht="15.75" customHeight="1" x14ac:dyDescent="0.25"/>
  </sheetData>
  <mergeCells count="2">
    <mergeCell ref="A1:F1"/>
    <mergeCell ref="A2:F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Table 1 </vt:lpstr>
      <vt:lpstr>Table 2 </vt:lpstr>
      <vt:lpstr>Table 3 </vt:lpstr>
      <vt:lpstr>Table 4 </vt:lpstr>
      <vt:lpstr>Table 5 </vt:lpstr>
      <vt:lpstr>Table 6</vt:lpstr>
      <vt:lpstr>Table 7</vt:lpstr>
      <vt:lpstr>Table 8</vt:lpstr>
      <vt:lpstr>Table 9</vt:lpstr>
      <vt:lpstr>Table 10</vt:lpstr>
      <vt:lpstr>Table 11 </vt:lpstr>
      <vt:lpstr>Table 12</vt:lpstr>
      <vt:lpstr>Table 13 </vt:lpstr>
      <vt:lpstr>Table 14 </vt:lpstr>
      <vt:lpstr>Table 15</vt:lpstr>
      <vt:lpstr>Table 16</vt:lpstr>
      <vt:lpstr>'Table 3 '!AreaStraws</vt:lpstr>
      <vt:lpstr>'Table 3 '!StrawPP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Lavery</dc:creator>
  <cp:lastModifiedBy>Michael Lavery</cp:lastModifiedBy>
  <cp:lastPrinted>2011-06-15T13:33:01Z</cp:lastPrinted>
  <dcterms:created xsi:type="dcterms:W3CDTF">2011-03-10T15:03:50Z</dcterms:created>
  <dcterms:modified xsi:type="dcterms:W3CDTF">2017-11-24T10:19:45Z</dcterms:modified>
</cp:coreProperties>
</file>