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P:\AEB\Non AWP\EU\71437_NEW_HARMONICA\Science\WP3\D3.1_Report\OneDrive_1_14-03-2024\"/>
    </mc:Choice>
  </mc:AlternateContent>
  <xr:revisionPtr revIDLastSave="0" documentId="13_ncr:101_{88985792-A5CA-4386-AF9F-1B5F89E4B67D}" xr6:coauthVersionLast="47" xr6:coauthVersionMax="47" xr10:uidLastSave="{00000000-0000-0000-0000-000000000000}"/>
  <bookViews>
    <workbookView xWindow="-108" yWindow="-108" windowWidth="23256" windowHeight="12576" tabRatio="849" xr2:uid="{2B6C4D79-3439-44E9-AA28-BD81A49196EA}"/>
  </bookViews>
  <sheets>
    <sheet name="README" sheetId="11" r:id="rId1"/>
    <sheet name="1N-B" sheetId="7" r:id="rId2"/>
    <sheet name="2Wye" sheetId="8" r:id="rId3"/>
    <sheet name="3Meuse_Maas(NL)" sheetId="9" r:id="rId4"/>
    <sheet name="4Meuse_Maas(FL)" sheetId="10" r:id="rId5"/>
    <sheet name="Scenario 1" sheetId="2" r:id="rId6"/>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E8" i="2"/>
  <c r="E7" i="2"/>
  <c r="D7" i="2"/>
  <c r="D10" i="2"/>
  <c r="D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tc={6CA6A276-6401-4AD3-AAA5-87A3FE99CF54}</author>
  </authors>
  <commentList>
    <comment ref="A1" authorId="0" shapeId="0" xr:uid="{6CA6A276-6401-4AD3-AAA5-87A3FE99CF54}">
      <text>
        <t>[Threaded comment]
Your version of Excel allows you to read this threaded comment; however, any edits to it will get removed if the file is opened in a newer version of Excel. Learn more: https://go.microsoft.com/fwlink/?linkid=870924
Comment:
    Refers back to OMF_Longlist spreadsheet, COL 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tc={BD6104D2-DC3C-4A53-BAD5-EEB93DC872A8}</author>
  </authors>
  <commentList>
    <comment ref="A1" authorId="0" shapeId="0" xr:uid="{BD6104D2-DC3C-4A53-BAD5-EEB93DC872A8}">
      <text>
        <t>[Threaded comment]
Your version of Excel allows you to read this threaded comment; however, any edits to it will get removed if the file is opened in a newer version of Excel. Learn more: https://go.microsoft.com/fwlink/?linkid=870924
Comment:
    Refers back to OMF_Longlist spreadsheet, COL 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tc={DAC77781-1A96-46D6-8554-EED0EBAE5D4D}</author>
  </authors>
  <commentList>
    <comment ref="A1" authorId="0" shapeId="0" xr:uid="{DAC77781-1A96-46D6-8554-EED0EBAE5D4D}">
      <text>
        <t>[Threaded comment]
Your version of Excel allows you to read this threaded comment; however, any edits to it will get removed if the file is opened in a newer version of Excel. Learn more: https://go.microsoft.com/fwlink/?linkid=870924
Comment:
    Refers back to OMF_Longlist spreadsheet, COL A</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tc={AB9313AE-5E41-45F1-A616-466354EB42A5}</author>
  </authors>
  <commentList>
    <comment ref="A1" authorId="0" shapeId="0" xr:uid="{AB9313AE-5E41-45F1-A616-466354EB42A5}">
      <text>
        <t>[Threaded comment]
Your version of Excel allows you to read this threaded comment; however, any edits to it will get removed if the file is opened in a newer version of Excel. Learn more: https://go.microsoft.com/fwlink/?linkid=870924
Comment:
    Refers back to OMF_Longlist spreadsheet, COL A</t>
      </text>
    </comment>
  </commentList>
</comments>
</file>

<file path=xl/sharedStrings.xml><?xml version="1.0" encoding="utf-8"?>
<sst xmlns="http://schemas.openxmlformats.org/spreadsheetml/2006/main" count="881" uniqueCount="149">
  <si>
    <t>Timeline of modifications</t>
  </si>
  <si>
    <t>RA</t>
  </si>
  <si>
    <t>Moved "BaselineNPC" worksheets to after the 4 catchment sheets, these are not used at the moment but are placeholders</t>
  </si>
  <si>
    <t>Checked the 4 catchment sheets relating to the Longlist sheet, corrected some ID numbers that had been changed in the Longlist. Checked Longlist entries match the catchment entries. In some cases (VMM) the mitigation measures were intended to be for N/P only so these will show "N" for a nutrient not targeted by the measures (e.g. if the measure is "P only" then N entries will all be populated with "N")</t>
  </si>
  <si>
    <t>Added 2 measures to NL based on Oscar's recommendations, and 1 to Wye (Nitrogen inhibitors)</t>
  </si>
  <si>
    <t>BMP ID</t>
  </si>
  <si>
    <t>BMP Evaluated</t>
  </si>
  <si>
    <t>Target</t>
  </si>
  <si>
    <t>Scale</t>
  </si>
  <si>
    <t>Impact on Diffuse Loads (to rivers)</t>
  </si>
  <si>
    <t>Impact on Balance (Soil Nutrients)</t>
  </si>
  <si>
    <t>Impact on Losses to Groundwater (and potentially Surface Water)</t>
  </si>
  <si>
    <t>Timescale for Effectiveness</t>
  </si>
  <si>
    <t>Impact on Gaseous Emissions</t>
  </si>
  <si>
    <t>Risk of Pollution Swapping</t>
  </si>
  <si>
    <t>(used to link to Top 5 in catchments)</t>
  </si>
  <si>
    <t>Source</t>
  </si>
  <si>
    <t>Pathways</t>
  </si>
  <si>
    <t>Receptor</t>
  </si>
  <si>
    <t>Field-scale</t>
  </si>
  <si>
    <t>Farm-scale</t>
  </si>
  <si>
    <t>Catchment Scale</t>
  </si>
  <si>
    <t>N</t>
  </si>
  <si>
    <t>P</t>
  </si>
  <si>
    <t>C</t>
  </si>
  <si>
    <t>N (Shallow G/W)</t>
  </si>
  <si>
    <t>N (Deeper G/W)</t>
  </si>
  <si>
    <t>Short(S) or Long(L)-Term</t>
  </si>
  <si>
    <t>X</t>
  </si>
  <si>
    <t>Y</t>
  </si>
  <si>
    <t>N(?)</t>
  </si>
  <si>
    <t>Y(-)</t>
  </si>
  <si>
    <t>S</t>
  </si>
  <si>
    <t>L</t>
  </si>
  <si>
    <t>Y (risk of N oxide, denitrification)</t>
  </si>
  <si>
    <t>Y (SRP and/or PP release under some conditions)</t>
  </si>
  <si>
    <t>Integrated (smart) buffer zones intercepting tile drainage and including a pond</t>
  </si>
  <si>
    <t>Y(+)</t>
  </si>
  <si>
    <t>Y (+N20)</t>
  </si>
  <si>
    <t xml:space="preserve">N </t>
  </si>
  <si>
    <t>Y (SRP release under some conditions but planting trees can uptake P)</t>
  </si>
  <si>
    <t>Fencing plus (2m wide) buffer strips along field boundaries with watercourses</t>
  </si>
  <si>
    <t>Published Report/Papers</t>
  </si>
  <si>
    <t>Existing Data Sets</t>
  </si>
  <si>
    <t>Relevant to study area</t>
  </si>
  <si>
    <t>Y (-)</t>
  </si>
  <si>
    <t>Y? (Lower localised emissions of ammonia?)</t>
  </si>
  <si>
    <t>Erosion control measures on arable lands</t>
  </si>
  <si>
    <t>Y(?)</t>
  </si>
  <si>
    <t>Y (-N20)</t>
  </si>
  <si>
    <t>Improved management of farmyards</t>
  </si>
  <si>
    <t> </t>
  </si>
  <si>
    <t>Y (risk of ammonia gas/aqueous +)</t>
  </si>
  <si>
    <t xml:space="preserve">Impact on Losses to Groundwater </t>
  </si>
  <si>
    <t>(S)hort or (L)ong</t>
  </si>
  <si>
    <t>Y (-N2O)</t>
  </si>
  <si>
    <t>Y (+ small rise of CO2)</t>
  </si>
  <si>
    <t>Riparian Buffer Strips, grassland buffers etc</t>
  </si>
  <si>
    <t>Y (- small fall in CO2)</t>
  </si>
  <si>
    <t>Land Use Change (1) Arable to unfertilised grassland</t>
  </si>
  <si>
    <t>Land Use Change (2 ) Arable/cropland to woodland</t>
  </si>
  <si>
    <r>
      <t>? (</t>
    </r>
    <r>
      <rPr>
        <i/>
        <sz val="11"/>
        <color theme="1"/>
        <rFont val="Calibri"/>
        <family val="2"/>
        <scheme val="minor"/>
      </rPr>
      <t>Risk of reduced recharge due to more AET</t>
    </r>
    <r>
      <rPr>
        <sz val="11"/>
        <color theme="1"/>
        <rFont val="Calibri"/>
        <family val="2"/>
        <scheme val="minor"/>
      </rPr>
      <t>)</t>
    </r>
  </si>
  <si>
    <t>Y (SRP release under some conditions)</t>
  </si>
  <si>
    <t>Crop rotation and more grassland in the rotation</t>
  </si>
  <si>
    <r>
      <t>Y (s</t>
    </r>
    <r>
      <rPr>
        <i/>
        <sz val="11"/>
        <color theme="1"/>
        <rFont val="Calibri"/>
        <family val="2"/>
        <scheme val="minor"/>
      </rPr>
      <t>mall risk of increased P leaching to soil in place of P loss to runoff</t>
    </r>
    <r>
      <rPr>
        <sz val="11"/>
        <color theme="1"/>
        <rFont val="Calibri"/>
        <family val="2"/>
        <scheme val="minor"/>
      </rPr>
      <t>)</t>
    </r>
  </si>
  <si>
    <t>Restrictions on drainage systems (surface waters)</t>
  </si>
  <si>
    <t>Technical End of Pipe (drainage waters)</t>
  </si>
  <si>
    <t>Newell-Price 2011</t>
  </si>
  <si>
    <t>COST 869 Factsheets/T2</t>
  </si>
  <si>
    <t>Apply nitrification inhibitor (NI) to N fertiliser + organic manure (28)</t>
  </si>
  <si>
    <t>KEY</t>
  </si>
  <si>
    <t>Arable and grassland - applicable to both</t>
  </si>
  <si>
    <t>Applicable to grassland/livestock farming</t>
  </si>
  <si>
    <t>Applicable to arable/cropland</t>
  </si>
  <si>
    <t>Improved application and timing of manure applications (incl poultry litter)</t>
  </si>
  <si>
    <t>Restrict fertiliser application on high index P soils</t>
  </si>
  <si>
    <t xml:space="preserve">Reduce soil compaction (access pts, both animals &amp; equip.) and improve structure </t>
  </si>
  <si>
    <t xml:space="preserve">Riparian Buffer Strips: grassland buffers </t>
  </si>
  <si>
    <t>Constructed farm surface flow wetlands</t>
  </si>
  <si>
    <t xml:space="preserve">Restrict fertiliser (including slurry) application on high index P soils </t>
  </si>
  <si>
    <r>
      <t>Constructed Wetlands (</t>
    </r>
    <r>
      <rPr>
        <b/>
        <sz val="11"/>
        <color theme="1"/>
        <rFont val="Calibri"/>
        <family val="2"/>
        <scheme val="minor"/>
      </rPr>
      <t xml:space="preserve">N </t>
    </r>
    <r>
      <rPr>
        <sz val="11"/>
        <color theme="1"/>
        <rFont val="Calibri"/>
        <family val="2"/>
        <scheme val="minor"/>
      </rPr>
      <t>removal only)</t>
    </r>
  </si>
  <si>
    <r>
      <t>Arable Cover and Catch crops (</t>
    </r>
    <r>
      <rPr>
        <b/>
        <sz val="11"/>
        <color theme="1"/>
        <rFont val="Calibri"/>
        <family val="2"/>
        <scheme val="minor"/>
      </rPr>
      <t>N only</t>
    </r>
    <r>
      <rPr>
        <sz val="11"/>
        <color theme="1"/>
        <rFont val="Calibri"/>
        <family val="2"/>
        <scheme val="minor"/>
      </rPr>
      <t>)</t>
    </r>
  </si>
  <si>
    <t>Riparian Buffer Strips, grassland buffers, zero-fertilizer zones etc</t>
  </si>
  <si>
    <r>
      <t>Erosion Control Measures: cover crops, contour ploughing, no-till farming, sediment traps, erosion dams (</t>
    </r>
    <r>
      <rPr>
        <b/>
        <sz val="11"/>
        <color theme="1"/>
        <rFont val="Calibri"/>
        <family val="2"/>
        <scheme val="minor"/>
      </rPr>
      <t>P only</t>
    </r>
    <r>
      <rPr>
        <sz val="11"/>
        <color theme="1"/>
        <rFont val="Calibri"/>
        <family val="2"/>
        <scheme val="minor"/>
      </rPr>
      <t>)</t>
    </r>
  </si>
  <si>
    <t>Crop Restrictions e.g. extensive crops in valleys to reduce N leaching, no crops causing erosion on slopes (P)</t>
  </si>
  <si>
    <t>Additional measures</t>
  </si>
  <si>
    <t>Controlled drainage systems</t>
  </si>
  <si>
    <t>Y(N20)</t>
  </si>
  <si>
    <t xml:space="preserve">Contour ploughing </t>
  </si>
  <si>
    <t>Create Ponding system by reducing/blocking overland flow</t>
  </si>
  <si>
    <t>Aim for Zero P surplus in grassland by exporting or processing manure</t>
  </si>
  <si>
    <t xml:space="preserve">Reduce overall stocking rates on livestock farms </t>
  </si>
  <si>
    <t>Y (Higher N2O emissions)</t>
  </si>
  <si>
    <t>Y (Lower localised emissions of ammonia?)</t>
  </si>
  <si>
    <t xml:space="preserve">Land use and management change (arable: autumn cover crops) </t>
  </si>
  <si>
    <t>P mining the topsoil</t>
  </si>
  <si>
    <t>Reduce soil compaction,  improve structure &amp; resist erosion</t>
  </si>
  <si>
    <t>Improved fertiliser management based on crop requirements</t>
  </si>
  <si>
    <t>Y (+ small rise in CO2)</t>
  </si>
  <si>
    <t>Tidied up the catchments worksheets, checked all numbering matches file "BMP Matrix Longlist"</t>
  </si>
  <si>
    <t>Catchment</t>
  </si>
  <si>
    <t>Scenario Number</t>
  </si>
  <si>
    <t>N-B</t>
  </si>
  <si>
    <t>Scenario Name</t>
  </si>
  <si>
    <t>Runoff and Erosion Control</t>
  </si>
  <si>
    <t>Improved Management of Fertiliser and Manures</t>
  </si>
  <si>
    <t>Manure Processing and Recovery</t>
  </si>
  <si>
    <t>De-stocking</t>
  </si>
  <si>
    <t>Wye</t>
  </si>
  <si>
    <t>Land Use Change to less intensive</t>
  </si>
  <si>
    <t>Meuse (NL)</t>
  </si>
  <si>
    <t>Reducing Soil P by P-Mining</t>
  </si>
  <si>
    <t>Improved Soil Management</t>
  </si>
  <si>
    <t>Controlled Drainage of fields</t>
  </si>
  <si>
    <t>Meuse (FL)</t>
  </si>
  <si>
    <t>Reduction of Fertiliser Standards</t>
  </si>
  <si>
    <t>Riparian Buffer Strips</t>
  </si>
  <si>
    <t>Erosion Control Measures</t>
  </si>
  <si>
    <t xml:space="preserve">End-of-Pipe Solutions </t>
  </si>
  <si>
    <t>Reduction in Cropping area to reduce Nitrate Leaching</t>
  </si>
  <si>
    <t>Constructed Buffer strips &amp; Ponding of Overland Flow</t>
  </si>
  <si>
    <t>Land use change to reduce Arable Crops (area and % in rotation)</t>
  </si>
  <si>
    <t>Link to BMPs 1</t>
  </si>
  <si>
    <t>Link to BMPs 2</t>
  </si>
  <si>
    <t>Link to BMPs 3</t>
  </si>
  <si>
    <t>Moved the "Scenario 1" worksheet, this will now contain the scenarios presented to the PG in Dec 2023, removed spaces to set up hyperlinks</t>
  </si>
  <si>
    <t>De-Stocking</t>
  </si>
  <si>
    <t>Restrict Application of Slurry on High P Index fields</t>
  </si>
  <si>
    <t>Improved Application of Slurry: More Efficient use</t>
  </si>
  <si>
    <t xml:space="preserve">Integrated (smart) buffer zones </t>
  </si>
  <si>
    <t>Restrict livestock access through fencing</t>
  </si>
  <si>
    <t>Restrict livestock access through fencing without additional buffer strips along watercourses</t>
  </si>
  <si>
    <t>P-Mining</t>
  </si>
  <si>
    <t>Reduce Soil Compaction (Arable)</t>
  </si>
  <si>
    <t>Constructed Riparian Buffer Strips</t>
  </si>
  <si>
    <t>Arable: autumn cover crops</t>
  </si>
  <si>
    <t>Reducing Percentage arable in the crop rotation</t>
  </si>
  <si>
    <t>Controlled Drainage of Fields</t>
  </si>
  <si>
    <t xml:space="preserve">Use separated manure fractions (solids) and correct N:P ratio for the crops </t>
  </si>
  <si>
    <t>Arable Measures: Cover and Catch Crops</t>
  </si>
  <si>
    <t>End-of-Pipe Solutions</t>
  </si>
  <si>
    <t>General Erosion Control Management</t>
  </si>
  <si>
    <t>Reduction of Cropping area in Sensitive Locations</t>
  </si>
  <si>
    <t>Improved Fertiliser Management (Arable and Grassland)</t>
  </si>
  <si>
    <t>2m wide Riparian buffer strip (fenced)</t>
  </si>
  <si>
    <t>Contour Ploughing</t>
  </si>
  <si>
    <t>Ponding - Interception Measures</t>
  </si>
  <si>
    <t>The N-B scenario for improved slurry management was changed to #65 as the previous BMP was for fertiliser. Removed empty sheets ready for final publication, minor changes to Scenario1 worksheet for the report</t>
  </si>
  <si>
    <t>Constructed Farm surface flow wetlands for N and 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</si>
</sst>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name val="Calibri"/>
      <family val="2"/>
    </font>
    <font>
      <sz val="11"/>
      <name val="Calibri"/>
      <family val="2"/>
      <scheme val="minor"/>
    </font>
    <font>
      <sz val="11"/>
      <name val="Calibri"/>
      <family val="2"/>
    </font>
    <font>
      <b/>
      <sz val="11"/>
      <name val="Calibri"/>
      <family val="2"/>
      <scheme val="minor"/>
    </font>
    <font>
      <i/>
      <sz val="11"/>
      <color theme="1"/>
      <name val="Calibri"/>
      <family val="2"/>
      <scheme val="minor"/>
    </font>
    <font>
      <i/>
      <sz val="11"/>
      <name val="Calibri"/>
      <family val="2"/>
      <scheme val="minor"/>
    </font>
    <font>
      <b/>
      <sz val="11"/>
      <color theme="1"/>
      <name val="Calibri"/>
      <family val="2"/>
      <scheme val="minor"/>
    </font>
    <font>
      <sz val="11"/>
      <color rgb="FF000000"/>
      <name val="Calibri"/>
      <family val="2"/>
      <scheme val="minor"/>
    </font>
    <font>
      <sz val="11"/>
      <color rgb="FF000000"/>
      <name val="Calibri"/>
      <family val="2"/>
    </font>
    <font>
      <b/>
      <i/>
      <sz val="11"/>
      <color theme="1"/>
      <name val="Calibri"/>
      <family val="2"/>
      <scheme val="minor"/>
    </font>
    <font>
      <sz val="16"/>
      <color theme="1"/>
      <name val="Calibri"/>
      <family val="2"/>
      <scheme val="minor"/>
    </font>
    <font>
      <sz val="16"/>
      <name val="Calibri"/>
      <family val="2"/>
    </font>
    <font>
      <sz val="14"/>
      <color theme="1"/>
      <name val="Calibri"/>
      <family val="2"/>
      <scheme val="minor"/>
    </font>
    <font>
      <b/>
      <sz val="14"/>
      <color theme="1"/>
      <name val="Calibri"/>
      <family val="2"/>
      <scheme val="minor"/>
    </font>
    <font>
      <b/>
      <sz val="14"/>
      <name val="Calibri"/>
      <family val="2"/>
    </font>
    <font>
      <u/>
      <sz val="11"/>
      <color theme="10"/>
      <name val="Calibri"/>
      <family val="2"/>
      <scheme val="minor"/>
    </font>
    <font>
      <sz val="8"/>
      <name val="Calibri"/>
      <family val="2"/>
      <scheme val="minor"/>
    </font>
    <font>
      <u/>
      <sz val="14"/>
      <color theme="10"/>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rgb="FFC6E0B4"/>
        <bgColor rgb="FF000000"/>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6" fillId="0" borderId="0" applyNumberFormat="0" applyFill="0" applyBorder="0" applyAlignment="0" applyProtection="0"/>
  </cellStyleXfs>
  <cellXfs count="144">
    <xf numFmtId="0" fontId="0" fillId="0" borderId="0" xfId="0"/>
    <xf numFmtId="0" fontId="2" fillId="0" borderId="1" xfId="0" applyFont="1" applyBorder="1"/>
    <xf numFmtId="0" fontId="3" fillId="0" borderId="1" xfId="0" applyFont="1" applyBorder="1" applyAlignment="1">
      <alignment horizontal="left" vertical="center" wrapText="1" readingOrder="1"/>
    </xf>
    <xf numFmtId="0" fontId="5" fillId="0" borderId="0" xfId="0" applyFont="1"/>
    <xf numFmtId="0" fontId="1" fillId="2" borderId="1" xfId="0" applyFont="1" applyFill="1" applyBorder="1" applyAlignment="1">
      <alignment horizontal="left" vertical="center" wrapText="1" readingOrder="1"/>
    </xf>
    <xf numFmtId="0" fontId="1" fillId="2" borderId="1" xfId="0" applyFont="1" applyFill="1" applyBorder="1" applyAlignment="1">
      <alignment horizontal="center" vertical="center" wrapText="1" readingOrder="1"/>
    </xf>
    <xf numFmtId="0" fontId="6" fillId="2" borderId="1" xfId="0" applyFont="1" applyFill="1" applyBorder="1"/>
    <xf numFmtId="0" fontId="4" fillId="2" borderId="1" xfId="0" applyFont="1" applyFill="1" applyBorder="1"/>
    <xf numFmtId="0" fontId="1" fillId="2" borderId="7" xfId="0" applyFont="1" applyFill="1" applyBorder="1" applyAlignment="1">
      <alignment horizontal="center" vertical="top" wrapText="1" readingOrder="1"/>
    </xf>
    <xf numFmtId="0" fontId="0" fillId="0" borderId="1" xfId="0" applyBorder="1"/>
    <xf numFmtId="0" fontId="0" fillId="0" borderId="1" xfId="0" applyBorder="1" applyAlignment="1">
      <alignment horizontal="center"/>
    </xf>
    <xf numFmtId="0" fontId="1" fillId="2" borderId="2" xfId="0" applyFont="1" applyFill="1" applyBorder="1" applyAlignment="1">
      <alignment horizontal="center" vertical="center" wrapText="1" readingOrder="1"/>
    </xf>
    <xf numFmtId="0" fontId="4" fillId="3" borderId="7" xfId="0" applyFont="1" applyFill="1" applyBorder="1" applyAlignment="1">
      <alignment wrapText="1" readingOrder="1"/>
    </xf>
    <xf numFmtId="0" fontId="4" fillId="3" borderId="1" xfId="0" applyFont="1" applyFill="1" applyBorder="1" applyAlignment="1">
      <alignment horizontal="center" vertical="top" wrapText="1" readingOrder="1"/>
    </xf>
    <xf numFmtId="0" fontId="4" fillId="3" borderId="1" xfId="0" applyFont="1" applyFill="1" applyBorder="1" applyAlignment="1">
      <alignment horizontal="center" vertical="top"/>
    </xf>
    <xf numFmtId="0" fontId="6" fillId="3" borderId="1" xfId="0" applyFont="1" applyFill="1" applyBorder="1"/>
    <xf numFmtId="0" fontId="4" fillId="3" borderId="1" xfId="0" applyFont="1" applyFill="1" applyBorder="1" applyAlignment="1">
      <alignment horizontal="left" vertical="center" wrapText="1" readingOrder="1"/>
    </xf>
    <xf numFmtId="0" fontId="4" fillId="3" borderId="1" xfId="0" applyFont="1" applyFill="1" applyBorder="1" applyAlignment="1">
      <alignment horizontal="center" vertical="center" wrapText="1" readingOrder="1"/>
    </xf>
    <xf numFmtId="0" fontId="4" fillId="3" borderId="1" xfId="0" applyFont="1" applyFill="1" applyBorder="1" applyAlignment="1">
      <alignment wrapText="1" readingOrder="1"/>
    </xf>
    <xf numFmtId="0" fontId="4" fillId="3" borderId="4" xfId="0" applyFont="1" applyFill="1" applyBorder="1" applyAlignment="1">
      <alignment wrapText="1" readingOrder="1"/>
    </xf>
    <xf numFmtId="0" fontId="2" fillId="3" borderId="1" xfId="0" applyFont="1" applyFill="1" applyBorder="1" applyAlignment="1">
      <alignment vertical="top" wrapText="1"/>
    </xf>
    <xf numFmtId="0" fontId="2" fillId="0" borderId="1" xfId="0" applyFont="1" applyBorder="1" applyAlignment="1">
      <alignment horizontal="left" vertical="center" wrapText="1" readingOrder="1"/>
    </xf>
    <xf numFmtId="0" fontId="4" fillId="2" borderId="7" xfId="0" applyFont="1" applyFill="1" applyBorder="1" applyAlignment="1">
      <alignment horizontal="center" vertical="top" wrapText="1" readingOrder="1"/>
    </xf>
    <xf numFmtId="0" fontId="4" fillId="2" borderId="10" xfId="0" applyFont="1" applyFill="1" applyBorder="1" applyAlignment="1">
      <alignment horizontal="center" vertical="center" wrapText="1" readingOrder="1"/>
    </xf>
    <xf numFmtId="0" fontId="4" fillId="2" borderId="10" xfId="0" applyFont="1" applyFill="1" applyBorder="1" applyAlignment="1">
      <alignment horizontal="left" vertical="center" wrapText="1" readingOrder="1"/>
    </xf>
    <xf numFmtId="0" fontId="4" fillId="2" borderId="7" xfId="0" applyFont="1" applyFill="1" applyBorder="1" applyAlignment="1">
      <alignment horizontal="center" vertical="center" wrapText="1" readingOrder="1"/>
    </xf>
    <xf numFmtId="0" fontId="2" fillId="0" borderId="1" xfId="0" applyFont="1" applyBorder="1" applyAlignment="1">
      <alignment vertical="top" wrapText="1"/>
    </xf>
    <xf numFmtId="0" fontId="0" fillId="0" borderId="10" xfId="0" applyBorder="1"/>
    <xf numFmtId="0" fontId="3" fillId="0" borderId="1" xfId="0" applyFont="1" applyBorder="1"/>
    <xf numFmtId="0" fontId="3" fillId="0" borderId="1" xfId="0" applyFont="1" applyBorder="1" applyAlignment="1">
      <alignment vertical="center" wrapText="1" readingOrder="1"/>
    </xf>
    <xf numFmtId="0" fontId="2" fillId="0" borderId="1" xfId="0" applyFont="1" applyBorder="1" applyAlignment="1">
      <alignment vertical="center"/>
    </xf>
    <xf numFmtId="14" fontId="0" fillId="0" borderId="0" xfId="0" applyNumberFormat="1"/>
    <xf numFmtId="0" fontId="0" fillId="0" borderId="0" xfId="0" applyAlignment="1">
      <alignment wrapText="1"/>
    </xf>
    <xf numFmtId="0" fontId="7" fillId="0" borderId="0" xfId="0" applyFont="1"/>
    <xf numFmtId="0" fontId="3" fillId="0" borderId="4" xfId="0" applyFont="1" applyBorder="1"/>
    <xf numFmtId="0" fontId="3" fillId="0" borderId="3" xfId="0" applyFont="1" applyBorder="1"/>
    <xf numFmtId="0" fontId="3" fillId="0" borderId="10" xfId="0" applyFont="1" applyBorder="1"/>
    <xf numFmtId="0" fontId="9" fillId="0" borderId="4" xfId="0" applyFont="1" applyBorder="1"/>
    <xf numFmtId="0" fontId="3" fillId="0" borderId="1" xfId="0" applyFont="1" applyBorder="1" applyAlignment="1">
      <alignment horizontal="center"/>
    </xf>
    <xf numFmtId="0" fontId="6" fillId="2" borderId="10" xfId="0" applyFont="1" applyFill="1" applyBorder="1"/>
    <xf numFmtId="0" fontId="2" fillId="3" borderId="10" xfId="0" applyFont="1" applyFill="1" applyBorder="1" applyAlignment="1">
      <alignment vertical="top" wrapText="1"/>
    </xf>
    <xf numFmtId="0" fontId="0" fillId="4" borderId="1" xfId="0" applyFill="1" applyBorder="1"/>
    <xf numFmtId="0" fontId="3" fillId="4" borderId="1" xfId="0" applyFont="1" applyFill="1" applyBorder="1"/>
    <xf numFmtId="0" fontId="0" fillId="5" borderId="1" xfId="0" applyFill="1" applyBorder="1"/>
    <xf numFmtId="0" fontId="2" fillId="5" borderId="1" xfId="0" applyFont="1" applyFill="1" applyBorder="1"/>
    <xf numFmtId="0" fontId="3" fillId="5" borderId="1" xfId="0" applyFont="1" applyFill="1" applyBorder="1"/>
    <xf numFmtId="0" fontId="7" fillId="5" borderId="1" xfId="0" applyFont="1" applyFill="1" applyBorder="1"/>
    <xf numFmtId="0" fontId="7" fillId="4" borderId="1" xfId="0" applyFont="1" applyFill="1" applyBorder="1"/>
    <xf numFmtId="0" fontId="1" fillId="6" borderId="1" xfId="0" applyFont="1" applyFill="1" applyBorder="1"/>
    <xf numFmtId="0" fontId="3" fillId="6" borderId="1" xfId="0" applyFont="1" applyFill="1" applyBorder="1" applyAlignment="1">
      <alignment wrapText="1"/>
    </xf>
    <xf numFmtId="0" fontId="3" fillId="0" borderId="15" xfId="0" applyFont="1" applyBorder="1"/>
    <xf numFmtId="0" fontId="0" fillId="6" borderId="0" xfId="0" applyFill="1"/>
    <xf numFmtId="0" fontId="0" fillId="5" borderId="0" xfId="0" applyFill="1"/>
    <xf numFmtId="0" fontId="0" fillId="4" borderId="0" xfId="0" applyFill="1"/>
    <xf numFmtId="0" fontId="8" fillId="5" borderId="1" xfId="0" applyFont="1" applyFill="1" applyBorder="1" applyAlignment="1">
      <alignment wrapText="1"/>
    </xf>
    <xf numFmtId="0" fontId="0" fillId="5" borderId="1" xfId="0" applyFill="1" applyBorder="1" applyAlignment="1">
      <alignment wrapText="1"/>
    </xf>
    <xf numFmtId="0" fontId="4" fillId="5" borderId="1" xfId="0" applyFont="1" applyFill="1" applyBorder="1"/>
    <xf numFmtId="0" fontId="4" fillId="4" borderId="1" xfId="0" applyFont="1" applyFill="1" applyBorder="1"/>
    <xf numFmtId="0" fontId="8" fillId="0" borderId="1" xfId="0" applyFont="1" applyBorder="1" applyAlignment="1">
      <alignment wrapText="1"/>
    </xf>
    <xf numFmtId="0" fontId="3" fillId="0" borderId="1" xfId="0" applyFont="1" applyBorder="1" applyAlignment="1">
      <alignment wrapText="1"/>
    </xf>
    <xf numFmtId="0" fontId="0" fillId="4" borderId="4" xfId="0" applyFill="1" applyBorder="1"/>
    <xf numFmtId="0" fontId="0" fillId="4" borderId="4" xfId="0" applyFill="1" applyBorder="1" applyAlignment="1">
      <alignment wrapText="1"/>
    </xf>
    <xf numFmtId="0" fontId="0" fillId="6" borderId="1" xfId="0" applyFill="1" applyBorder="1"/>
    <xf numFmtId="0" fontId="0" fillId="6" borderId="4" xfId="0" applyFill="1" applyBorder="1"/>
    <xf numFmtId="0" fontId="10" fillId="0" borderId="1" xfId="0" applyFont="1" applyBorder="1"/>
    <xf numFmtId="0" fontId="2" fillId="0" borderId="1" xfId="0" applyFont="1" applyBorder="1" applyAlignment="1">
      <alignment horizontal="center"/>
    </xf>
    <xf numFmtId="0" fontId="0" fillId="0" borderId="2" xfId="0" applyBorder="1"/>
    <xf numFmtId="0" fontId="2" fillId="0" borderId="4" xfId="0" applyFont="1" applyBorder="1" applyAlignment="1">
      <alignment horizontal="left"/>
    </xf>
    <xf numFmtId="0" fontId="2" fillId="0" borderId="1" xfId="0" applyFont="1" applyBorder="1" applyAlignment="1">
      <alignment horizontal="left"/>
    </xf>
    <xf numFmtId="0" fontId="0" fillId="0" borderId="1" xfId="0" applyBorder="1" applyAlignment="1">
      <alignment horizontal="left"/>
    </xf>
    <xf numFmtId="0" fontId="3" fillId="0" borderId="1" xfId="0" applyFont="1" applyBorder="1" applyAlignment="1">
      <alignment horizontal="left"/>
    </xf>
    <xf numFmtId="0" fontId="3" fillId="0" borderId="4" xfId="0" applyFont="1" applyBorder="1" applyAlignment="1">
      <alignment horizontal="left"/>
    </xf>
    <xf numFmtId="0" fontId="0" fillId="0" borderId="4" xfId="0" applyBorder="1" applyAlignment="1">
      <alignment horizontal="left"/>
    </xf>
    <xf numFmtId="0" fontId="0" fillId="0" borderId="17" xfId="0" applyBorder="1"/>
    <xf numFmtId="0" fontId="3" fillId="0" borderId="1" xfId="0" applyFont="1" applyBorder="1" applyAlignment="1">
      <alignment vertical="center"/>
    </xf>
    <xf numFmtId="0" fontId="2" fillId="0" borderId="1" xfId="0" applyFont="1" applyBorder="1" applyAlignment="1">
      <alignment wrapText="1"/>
    </xf>
    <xf numFmtId="0" fontId="2" fillId="0" borderId="1" xfId="0" applyFont="1" applyBorder="1" applyAlignment="1">
      <alignment horizontal="left" wrapText="1"/>
    </xf>
    <xf numFmtId="0" fontId="0" fillId="0" borderId="0" xfId="0" applyAlignment="1">
      <alignment horizontal="left"/>
    </xf>
    <xf numFmtId="0" fontId="2" fillId="0" borderId="1" xfId="0" applyFont="1" applyBorder="1" applyAlignment="1">
      <alignment horizontal="left" wrapText="1" readingOrder="1"/>
    </xf>
    <xf numFmtId="0" fontId="2"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wrapText="1"/>
    </xf>
    <xf numFmtId="0" fontId="3" fillId="0" borderId="1" xfId="0" applyFont="1" applyBorder="1" applyAlignment="1">
      <alignment horizontal="left" wrapText="1" readingOrder="1"/>
    </xf>
    <xf numFmtId="0" fontId="0" fillId="0" borderId="10" xfId="0" applyBorder="1" applyAlignment="1">
      <alignment horizontal="center"/>
    </xf>
    <xf numFmtId="0" fontId="11" fillId="0" borderId="1" xfId="0" applyFont="1" applyBorder="1"/>
    <xf numFmtId="0" fontId="12" fillId="0" borderId="1" xfId="0" applyFont="1" applyBorder="1" applyAlignment="1">
      <alignment horizontal="left" vertical="center" wrapText="1" readingOrder="1"/>
    </xf>
    <xf numFmtId="0" fontId="11" fillId="0" borderId="1" xfId="0" applyFont="1" applyBorder="1" applyAlignment="1">
      <alignment wrapText="1"/>
    </xf>
    <xf numFmtId="0" fontId="13" fillId="0" borderId="1" xfId="0" applyFont="1" applyBorder="1"/>
    <xf numFmtId="0" fontId="2" fillId="5" borderId="1" xfId="0" applyFont="1" applyFill="1" applyBorder="1" applyAlignment="1">
      <alignment wrapText="1"/>
    </xf>
    <xf numFmtId="0" fontId="2" fillId="6" borderId="1" xfId="0" applyFont="1" applyFill="1" applyBorder="1"/>
    <xf numFmtId="0" fontId="3" fillId="6" borderId="1" xfId="0" applyFont="1" applyFill="1" applyBorder="1"/>
    <xf numFmtId="0" fontId="18" fillId="0" borderId="0" xfId="1" quotePrefix="1" applyFont="1"/>
    <xf numFmtId="0" fontId="13" fillId="0" borderId="0" xfId="0" applyFont="1"/>
    <xf numFmtId="0" fontId="18" fillId="0" borderId="0" xfId="1" applyFont="1"/>
    <xf numFmtId="0" fontId="18" fillId="0" borderId="0" xfId="1" quotePrefix="1" applyFont="1" applyAlignment="1">
      <alignment wrapText="1"/>
    </xf>
    <xf numFmtId="0" fontId="18" fillId="0" borderId="0" xfId="1" applyFont="1" applyAlignment="1">
      <alignment wrapText="1"/>
    </xf>
    <xf numFmtId="0" fontId="11" fillId="0" borderId="1" xfId="0" applyFont="1" applyBorder="1" applyAlignment="1">
      <alignment vertical="top" wrapText="1"/>
    </xf>
    <xf numFmtId="0" fontId="3" fillId="0" borderId="2" xfId="0" applyFont="1" applyBorder="1"/>
    <xf numFmtId="0" fontId="2" fillId="0" borderId="2"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1" fillId="2" borderId="7" xfId="0" applyFont="1" applyFill="1" applyBorder="1" applyAlignment="1">
      <alignment horizontal="center" vertical="top" wrapText="1" readingOrder="1"/>
    </xf>
    <xf numFmtId="0" fontId="1" fillId="2" borderId="9" xfId="0" applyFont="1" applyFill="1" applyBorder="1" applyAlignment="1">
      <alignment horizontal="center" vertical="top" wrapText="1" readingOrder="1"/>
    </xf>
    <xf numFmtId="0" fontId="1" fillId="2" borderId="5" xfId="0" applyFont="1" applyFill="1" applyBorder="1" applyAlignment="1">
      <alignment horizontal="center" vertical="top" wrapText="1" readingOrder="1"/>
    </xf>
    <xf numFmtId="0" fontId="1" fillId="2" borderId="6" xfId="0" applyFont="1" applyFill="1" applyBorder="1" applyAlignment="1">
      <alignment horizontal="center" vertical="top" wrapText="1" readingOrder="1"/>
    </xf>
    <xf numFmtId="0" fontId="1" fillId="2" borderId="0" xfId="0" applyFont="1" applyFill="1" applyAlignment="1">
      <alignment horizontal="center" vertical="top" wrapText="1" readingOrder="1"/>
    </xf>
    <xf numFmtId="0" fontId="1" fillId="2" borderId="1" xfId="0" applyFont="1" applyFill="1" applyBorder="1" applyAlignment="1">
      <alignment horizontal="left" vertical="center" wrapText="1" readingOrder="1"/>
    </xf>
    <xf numFmtId="0" fontId="1" fillId="2" borderId="1" xfId="0" applyFont="1" applyFill="1" applyBorder="1" applyAlignment="1">
      <alignment horizontal="center" vertical="top" wrapText="1" readingOrder="1"/>
    </xf>
    <xf numFmtId="0" fontId="4" fillId="2" borderId="7" xfId="0" applyFont="1" applyFill="1" applyBorder="1" applyAlignment="1">
      <alignment horizontal="center" vertical="top"/>
    </xf>
    <xf numFmtId="0" fontId="4" fillId="2" borderId="8" xfId="0" applyFont="1" applyFill="1" applyBorder="1" applyAlignment="1">
      <alignment horizontal="center" vertical="top"/>
    </xf>
    <xf numFmtId="0" fontId="4" fillId="2" borderId="9" xfId="0" applyFont="1" applyFill="1" applyBorder="1" applyAlignment="1">
      <alignment horizontal="center" vertical="top"/>
    </xf>
    <xf numFmtId="0" fontId="1" fillId="2" borderId="8" xfId="0" applyFont="1" applyFill="1" applyBorder="1" applyAlignment="1">
      <alignment horizontal="center" vertical="top" wrapText="1" readingOrder="1"/>
    </xf>
    <xf numFmtId="0" fontId="1" fillId="2" borderId="2" xfId="0" applyFont="1" applyFill="1" applyBorder="1" applyAlignment="1">
      <alignment horizontal="center" vertical="center" wrapText="1" readingOrder="1"/>
    </xf>
    <xf numFmtId="0" fontId="1" fillId="2" borderId="4" xfId="0" applyFont="1" applyFill="1" applyBorder="1" applyAlignment="1">
      <alignment horizontal="center" vertical="center" wrapText="1" readingOrder="1"/>
    </xf>
    <xf numFmtId="0" fontId="4" fillId="2" borderId="7" xfId="0" applyFont="1" applyFill="1" applyBorder="1" applyAlignment="1">
      <alignment horizontal="center" vertical="top" wrapText="1" readingOrder="1"/>
    </xf>
    <xf numFmtId="0" fontId="4" fillId="2" borderId="9" xfId="0" applyFont="1" applyFill="1" applyBorder="1" applyAlignment="1">
      <alignment horizontal="center" vertical="top" wrapText="1" readingOrder="1"/>
    </xf>
    <xf numFmtId="0" fontId="4" fillId="2" borderId="5" xfId="0" applyFont="1" applyFill="1" applyBorder="1" applyAlignment="1">
      <alignment horizontal="center" vertical="top" wrapText="1" readingOrder="1"/>
    </xf>
    <xf numFmtId="0" fontId="4" fillId="2" borderId="6" xfId="0" applyFont="1" applyFill="1" applyBorder="1" applyAlignment="1">
      <alignment horizontal="center" vertical="top" wrapText="1" readingOrder="1"/>
    </xf>
    <xf numFmtId="0" fontId="4" fillId="2" borderId="0" xfId="0" applyFont="1" applyFill="1" applyAlignment="1">
      <alignment horizontal="center" vertical="top" wrapText="1" readingOrder="1"/>
    </xf>
    <xf numFmtId="0" fontId="4" fillId="2" borderId="1" xfId="0" applyFont="1" applyFill="1" applyBorder="1" applyAlignment="1">
      <alignment horizontal="left" vertical="center" wrapText="1" readingOrder="1"/>
    </xf>
    <xf numFmtId="0" fontId="4" fillId="2" borderId="10" xfId="0" applyFont="1" applyFill="1" applyBorder="1" applyAlignment="1">
      <alignment horizontal="left" vertical="center" wrapText="1" readingOrder="1"/>
    </xf>
    <xf numFmtId="0" fontId="4" fillId="2" borderId="1" xfId="0" applyFont="1" applyFill="1" applyBorder="1" applyAlignment="1">
      <alignment horizontal="center" vertical="top" wrapText="1" readingOrder="1"/>
    </xf>
    <xf numFmtId="0" fontId="4" fillId="2" borderId="8" xfId="0" applyFont="1" applyFill="1" applyBorder="1" applyAlignment="1">
      <alignment horizontal="center" vertical="top" wrapText="1" readingOrder="1"/>
    </xf>
    <xf numFmtId="0" fontId="4" fillId="3" borderId="12" xfId="0" applyFont="1" applyFill="1" applyBorder="1" applyAlignment="1">
      <alignment horizontal="center" wrapText="1" readingOrder="1"/>
    </xf>
    <xf numFmtId="0" fontId="4" fillId="3" borderId="4" xfId="0" applyFont="1" applyFill="1" applyBorder="1" applyAlignment="1">
      <alignment horizontal="center" wrapText="1" readingOrder="1"/>
    </xf>
    <xf numFmtId="0" fontId="4" fillId="3" borderId="13" xfId="0" applyFont="1" applyFill="1" applyBorder="1" applyAlignment="1">
      <alignment wrapText="1" readingOrder="1"/>
    </xf>
    <xf numFmtId="0" fontId="4" fillId="3" borderId="15" xfId="0" applyFont="1" applyFill="1" applyBorder="1" applyAlignment="1">
      <alignment wrapText="1" readingOrder="1"/>
    </xf>
    <xf numFmtId="0" fontId="4" fillId="3" borderId="10" xfId="0" applyFont="1" applyFill="1" applyBorder="1" applyAlignment="1">
      <alignment horizontal="left" vertical="center" wrapText="1" readingOrder="1"/>
    </xf>
    <xf numFmtId="0" fontId="4" fillId="3" borderId="11" xfId="0" applyFont="1" applyFill="1" applyBorder="1" applyAlignment="1">
      <alignment horizontal="left" vertical="center" wrapText="1" readingOrder="1"/>
    </xf>
    <xf numFmtId="0" fontId="4" fillId="3" borderId="2" xfId="0" applyFont="1" applyFill="1" applyBorder="1" applyAlignment="1">
      <alignment horizontal="center" vertical="top" wrapText="1" readingOrder="1"/>
    </xf>
    <xf numFmtId="0" fontId="4" fillId="3" borderId="3" xfId="0" applyFont="1" applyFill="1" applyBorder="1" applyAlignment="1">
      <alignment horizontal="center" vertical="top" wrapText="1" readingOrder="1"/>
    </xf>
    <xf numFmtId="0" fontId="4" fillId="3" borderId="4" xfId="0" applyFont="1" applyFill="1" applyBorder="1" applyAlignment="1">
      <alignment horizontal="center" vertical="top" wrapText="1" readingOrder="1"/>
    </xf>
    <xf numFmtId="0" fontId="4" fillId="3" borderId="2" xfId="0" applyFont="1" applyFill="1" applyBorder="1" applyAlignment="1">
      <alignment horizontal="center" vertical="top"/>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4" fillId="3" borderId="14" xfId="0" applyFont="1" applyFill="1" applyBorder="1" applyAlignment="1">
      <alignment wrapText="1" readingOrder="1"/>
    </xf>
    <xf numFmtId="0" fontId="4" fillId="3" borderId="2" xfId="0" applyFont="1" applyFill="1" applyBorder="1" applyAlignment="1">
      <alignment wrapText="1" readingOrder="1"/>
    </xf>
    <xf numFmtId="0" fontId="4" fillId="3" borderId="3" xfId="0" applyFont="1" applyFill="1" applyBorder="1" applyAlignment="1">
      <alignment wrapText="1" readingOrder="1"/>
    </xf>
    <xf numFmtId="0" fontId="4" fillId="3" borderId="16" xfId="0" applyFont="1" applyFill="1" applyBorder="1" applyAlignment="1">
      <alignment wrapText="1" readingOrder="1"/>
    </xf>
    <xf numFmtId="0" fontId="7" fillId="7" borderId="1"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7" fillId="2" borderId="1" xfId="0" applyFont="1" applyFill="1" applyBorder="1" applyAlignment="1">
      <alignment horizontal="center"/>
    </xf>
    <xf numFmtId="0" fontId="15" fillId="2" borderId="1" xfId="0" applyFont="1" applyFill="1" applyBorder="1" applyAlignment="1">
      <alignment horizontal="left" vertical="center" wrapText="1" readingOrder="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Adams, Russell" id="{45480FA8-A381-489E-BDC8-40277E43CC9C}" userId="S::russell.adams_afbini.gov.uk#ext#@wageningenur4.onmicrosoft.com::08f78709-e605-4128-981e-85590f9814f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11-15T14:05:51.32" personId="{45480FA8-A381-489E-BDC8-40277E43CC9C}" id="{6CA6A276-6401-4AD3-AAA5-87A3FE99CF54}">
    <text>Refers back to OMF_Longlist spreadsheet, COL A</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3-11-15T14:05:51.32" personId="{45480FA8-A381-489E-BDC8-40277E43CC9C}" id="{BD6104D2-DC3C-4A53-BAD5-EEB93DC872A8}">
    <text>Refers back to OMF_Longlist spreadsheet, COL A</text>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3-11-15T14:05:51.32" personId="{45480FA8-A381-489E-BDC8-40277E43CC9C}" id="{DAC77781-1A96-46D6-8554-EED0EBAE5D4D}">
    <text>Refers back to OMF_Longlist spreadsheet, COL A</text>
  </threadedComment>
</ThreadedComments>
</file>

<file path=xl/threadedComments/threadedComment4.xml><?xml version="1.0" encoding="utf-8"?>
<ThreadedComments xmlns="http://schemas.microsoft.com/office/spreadsheetml/2018/threadedcomments" xmlns:x="http://schemas.openxmlformats.org/spreadsheetml/2006/main">
  <threadedComment ref="A1" dT="2023-11-15T14:05:51.32" personId="{45480FA8-A381-489E-BDC8-40277E43CC9C}" id="{AB9313AE-5E41-45F1-A616-466354EB42A5}">
    <text>Refers back to OMF_Longlist spreadsheet, COL 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033AF-2FB3-4625-AF92-CD598D72901E}">
  <dimension ref="A1:C54"/>
  <sheetViews>
    <sheetView tabSelected="1" zoomScaleNormal="100" workbookViewId="0">
      <selection activeCell="C16" sqref="C16"/>
    </sheetView>
  </sheetViews>
  <sheetFormatPr defaultRowHeight="14.4" x14ac:dyDescent="0.3"/>
  <cols>
    <col min="1" max="1" width="11.109375" bestFit="1" customWidth="1"/>
    <col min="3" max="3" width="100.6640625" customWidth="1"/>
  </cols>
  <sheetData>
    <row r="1" spans="1:3" x14ac:dyDescent="0.3">
      <c r="A1" s="33" t="s">
        <v>0</v>
      </c>
    </row>
    <row r="2" spans="1:3" ht="28.8" x14ac:dyDescent="0.3">
      <c r="A2" s="31">
        <v>45251</v>
      </c>
      <c r="B2" t="s">
        <v>1</v>
      </c>
      <c r="C2" s="32" t="s">
        <v>2</v>
      </c>
    </row>
    <row r="3" spans="1:3" ht="57.6" x14ac:dyDescent="0.3">
      <c r="C3" s="32" t="s">
        <v>3</v>
      </c>
    </row>
    <row r="4" spans="1:3" x14ac:dyDescent="0.3">
      <c r="A4" s="31">
        <v>45259</v>
      </c>
      <c r="B4" t="s">
        <v>1</v>
      </c>
      <c r="C4" s="32" t="s">
        <v>4</v>
      </c>
    </row>
    <row r="5" spans="1:3" x14ac:dyDescent="0.3">
      <c r="A5" s="31">
        <v>45299</v>
      </c>
      <c r="B5" t="s">
        <v>1</v>
      </c>
      <c r="C5" s="32" t="s">
        <v>99</v>
      </c>
    </row>
    <row r="6" spans="1:3" ht="28.8" x14ac:dyDescent="0.3">
      <c r="A6" s="31">
        <v>45306</v>
      </c>
      <c r="B6" t="s">
        <v>1</v>
      </c>
      <c r="C6" s="32" t="s">
        <v>125</v>
      </c>
    </row>
    <row r="7" spans="1:3" ht="28.8" x14ac:dyDescent="0.3">
      <c r="A7" s="31">
        <v>45315</v>
      </c>
      <c r="B7" t="s">
        <v>1</v>
      </c>
      <c r="C7" s="32" t="s">
        <v>147</v>
      </c>
    </row>
    <row r="54" spans="1:1" x14ac:dyDescent="0.3">
      <c r="A54" s="3"/>
    </row>
  </sheetData>
  <pageMargins left="0.7" right="0.7" top="0.75" bottom="0.75" header="0.3" footer="0.3"/>
  <pageSetup paperSize="9" orientation="portrait" r:id="rId1"/>
  <headerFooter alignWithMargins="0">
    <oddFooter>&amp;L&amp;"Arial,Italic"&amp;8&amp;F &amp;A &amp;D&amp;R&amp;"Arial,Italic"&amp;8&amp;P/&amp;N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9B287-3441-417A-805F-35D0D6E85D11}">
  <dimension ref="A1:U55"/>
  <sheetViews>
    <sheetView zoomScale="70" zoomScaleNormal="70" workbookViewId="0">
      <selection activeCell="H21" sqref="H21"/>
    </sheetView>
  </sheetViews>
  <sheetFormatPr defaultRowHeight="14.4" x14ac:dyDescent="0.3"/>
  <cols>
    <col min="1" max="1" width="32.6640625" bestFit="1" customWidth="1"/>
    <col min="2" max="2" width="71.21875" customWidth="1"/>
    <col min="8" max="8" width="19.5546875" customWidth="1"/>
    <col min="9" max="9" width="7.6640625" customWidth="1"/>
    <col min="10" max="10" width="10" customWidth="1"/>
    <col min="11" max="11" width="8.88671875" hidden="1" customWidth="1"/>
    <col min="21" max="21" width="46.5546875" customWidth="1"/>
  </cols>
  <sheetData>
    <row r="1" spans="1:21" ht="57.6" x14ac:dyDescent="0.3">
      <c r="A1" s="7" t="s">
        <v>5</v>
      </c>
      <c r="B1" s="106" t="s">
        <v>6</v>
      </c>
      <c r="C1" s="107" t="s">
        <v>7</v>
      </c>
      <c r="D1" s="107"/>
      <c r="E1" s="107"/>
      <c r="F1" s="108" t="s">
        <v>8</v>
      </c>
      <c r="G1" s="109"/>
      <c r="H1" s="110"/>
      <c r="I1" s="103" t="s">
        <v>9</v>
      </c>
      <c r="J1" s="105"/>
      <c r="K1" s="104"/>
      <c r="L1" s="101" t="s">
        <v>10</v>
      </c>
      <c r="M1" s="111"/>
      <c r="N1" s="102"/>
      <c r="O1" s="101" t="s">
        <v>11</v>
      </c>
      <c r="P1" s="102"/>
      <c r="Q1" s="8" t="s">
        <v>12</v>
      </c>
      <c r="R1" s="103" t="s">
        <v>13</v>
      </c>
      <c r="S1" s="104"/>
      <c r="T1" s="103" t="s">
        <v>14</v>
      </c>
      <c r="U1" s="105"/>
    </row>
    <row r="2" spans="1:21" ht="57.6" x14ac:dyDescent="0.3">
      <c r="A2" s="6" t="s">
        <v>15</v>
      </c>
      <c r="B2" s="106"/>
      <c r="C2" s="4" t="s">
        <v>16</v>
      </c>
      <c r="D2" s="4" t="s">
        <v>17</v>
      </c>
      <c r="E2" s="4" t="s">
        <v>18</v>
      </c>
      <c r="F2" s="5" t="s">
        <v>19</v>
      </c>
      <c r="G2" s="5" t="s">
        <v>20</v>
      </c>
      <c r="H2" s="5" t="s">
        <v>21</v>
      </c>
      <c r="I2" s="4" t="s">
        <v>22</v>
      </c>
      <c r="J2" s="112" t="s">
        <v>23</v>
      </c>
      <c r="K2" s="113"/>
      <c r="L2" s="4" t="s">
        <v>22</v>
      </c>
      <c r="M2" s="4" t="s">
        <v>23</v>
      </c>
      <c r="N2" s="4" t="s">
        <v>24</v>
      </c>
      <c r="O2" s="4" t="s">
        <v>25</v>
      </c>
      <c r="P2" s="4" t="s">
        <v>26</v>
      </c>
      <c r="Q2" s="11" t="s">
        <v>27</v>
      </c>
      <c r="R2" s="4" t="s">
        <v>22</v>
      </c>
      <c r="S2" s="4" t="s">
        <v>24</v>
      </c>
      <c r="T2" s="4" t="s">
        <v>22</v>
      </c>
      <c r="U2" s="4" t="s">
        <v>23</v>
      </c>
    </row>
    <row r="3" spans="1:21" x14ac:dyDescent="0.3">
      <c r="A3" s="62">
        <v>20</v>
      </c>
      <c r="B3" s="89" t="s">
        <v>79</v>
      </c>
      <c r="C3" s="1" t="s">
        <v>28</v>
      </c>
      <c r="D3" s="1"/>
      <c r="E3" s="1"/>
      <c r="F3" s="1" t="s">
        <v>28</v>
      </c>
      <c r="G3" s="1"/>
      <c r="H3" s="1"/>
      <c r="I3" s="68" t="s">
        <v>22</v>
      </c>
      <c r="J3" s="98" t="s">
        <v>29</v>
      </c>
      <c r="K3" s="99"/>
      <c r="L3" s="68" t="s">
        <v>22</v>
      </c>
      <c r="M3" s="68" t="s">
        <v>31</v>
      </c>
      <c r="N3" s="68" t="s">
        <v>22</v>
      </c>
      <c r="O3" s="68" t="s">
        <v>22</v>
      </c>
      <c r="P3" s="68" t="s">
        <v>22</v>
      </c>
      <c r="Q3" s="68" t="s">
        <v>32</v>
      </c>
      <c r="R3" s="68" t="s">
        <v>22</v>
      </c>
      <c r="S3" s="68" t="s">
        <v>22</v>
      </c>
      <c r="T3" s="68" t="s">
        <v>22</v>
      </c>
      <c r="U3" s="68" t="s">
        <v>22</v>
      </c>
    </row>
    <row r="4" spans="1:21" x14ac:dyDescent="0.3">
      <c r="A4" s="90">
        <v>65</v>
      </c>
      <c r="B4" s="90" t="s">
        <v>74</v>
      </c>
      <c r="C4" s="28" t="s">
        <v>28</v>
      </c>
      <c r="D4" s="28" t="s">
        <v>51</v>
      </c>
      <c r="E4" s="28" t="s">
        <v>51</v>
      </c>
      <c r="F4" s="28" t="s">
        <v>51</v>
      </c>
      <c r="G4" s="28" t="s">
        <v>28</v>
      </c>
      <c r="H4" s="28" t="s">
        <v>51</v>
      </c>
      <c r="I4" s="70" t="s">
        <v>29</v>
      </c>
      <c r="J4" s="70" t="s">
        <v>29</v>
      </c>
      <c r="K4" s="70" t="s">
        <v>22</v>
      </c>
      <c r="L4" s="68" t="s">
        <v>31</v>
      </c>
      <c r="M4" s="68" t="s">
        <v>31</v>
      </c>
      <c r="N4" s="70" t="s">
        <v>22</v>
      </c>
      <c r="O4" s="68" t="s">
        <v>45</v>
      </c>
      <c r="P4" s="68" t="s">
        <v>22</v>
      </c>
      <c r="Q4" s="70" t="s">
        <v>33</v>
      </c>
      <c r="R4" s="70" t="s">
        <v>29</v>
      </c>
      <c r="S4" s="70" t="s">
        <v>29</v>
      </c>
      <c r="T4" s="70" t="s">
        <v>39</v>
      </c>
      <c r="U4" s="70" t="s">
        <v>39</v>
      </c>
    </row>
    <row r="5" spans="1:21" x14ac:dyDescent="0.3">
      <c r="A5" s="9">
        <v>30</v>
      </c>
      <c r="B5" s="1" t="s">
        <v>148</v>
      </c>
      <c r="D5" s="1" t="s">
        <v>28</v>
      </c>
      <c r="E5" s="1" t="s">
        <v>28</v>
      </c>
      <c r="F5" s="1"/>
      <c r="G5" s="1" t="s">
        <v>28</v>
      </c>
      <c r="H5" s="1" t="s">
        <v>28</v>
      </c>
      <c r="I5" s="68" t="s">
        <v>29</v>
      </c>
      <c r="J5" s="98" t="s">
        <v>29</v>
      </c>
      <c r="K5" s="99"/>
      <c r="L5" s="68" t="s">
        <v>22</v>
      </c>
      <c r="M5" s="68" t="s">
        <v>22</v>
      </c>
      <c r="N5" s="68" t="s">
        <v>22</v>
      </c>
      <c r="O5" s="68" t="s">
        <v>22</v>
      </c>
      <c r="P5" s="68" t="s">
        <v>22</v>
      </c>
      <c r="Q5" s="68" t="s">
        <v>33</v>
      </c>
      <c r="R5" s="68" t="s">
        <v>22</v>
      </c>
      <c r="S5" s="68" t="s">
        <v>22</v>
      </c>
      <c r="T5" s="68" t="s">
        <v>34</v>
      </c>
      <c r="U5" s="68" t="s">
        <v>35</v>
      </c>
    </row>
    <row r="6" spans="1:21" ht="28.8" x14ac:dyDescent="0.3">
      <c r="A6" s="43">
        <v>31</v>
      </c>
      <c r="B6" s="44" t="s">
        <v>36</v>
      </c>
      <c r="C6" s="1"/>
      <c r="D6" s="1" t="s">
        <v>28</v>
      </c>
      <c r="E6" s="1" t="s">
        <v>28</v>
      </c>
      <c r="F6" s="1" t="s">
        <v>28</v>
      </c>
      <c r="G6" s="1" t="s">
        <v>28</v>
      </c>
      <c r="H6" s="1" t="s">
        <v>28</v>
      </c>
      <c r="I6" s="68" t="s">
        <v>29</v>
      </c>
      <c r="J6" s="98" t="s">
        <v>29</v>
      </c>
      <c r="K6" s="99"/>
      <c r="L6" s="68" t="s">
        <v>22</v>
      </c>
      <c r="M6" s="68" t="s">
        <v>22</v>
      </c>
      <c r="N6" s="68" t="s">
        <v>37</v>
      </c>
      <c r="O6" s="68" t="s">
        <v>22</v>
      </c>
      <c r="P6" s="68" t="s">
        <v>22</v>
      </c>
      <c r="Q6" s="68" t="s">
        <v>33</v>
      </c>
      <c r="R6" s="68" t="s">
        <v>38</v>
      </c>
      <c r="S6" s="68" t="s">
        <v>22</v>
      </c>
      <c r="T6" s="68" t="s">
        <v>39</v>
      </c>
      <c r="U6" s="76" t="s">
        <v>40</v>
      </c>
    </row>
    <row r="7" spans="1:21" ht="28.8" x14ac:dyDescent="0.3">
      <c r="A7" s="44">
        <v>60</v>
      </c>
      <c r="B7" s="88" t="s">
        <v>131</v>
      </c>
      <c r="C7" s="1" t="s">
        <v>28</v>
      </c>
      <c r="D7" s="1" t="s">
        <v>28</v>
      </c>
      <c r="E7" s="1"/>
      <c r="F7" s="1" t="s">
        <v>28</v>
      </c>
      <c r="G7" s="1" t="s">
        <v>28</v>
      </c>
      <c r="H7" s="1" t="s">
        <v>28</v>
      </c>
      <c r="I7" s="68" t="s">
        <v>29</v>
      </c>
      <c r="J7" s="98" t="s">
        <v>29</v>
      </c>
      <c r="K7" s="99"/>
      <c r="L7" s="68" t="s">
        <v>22</v>
      </c>
      <c r="M7" s="68" t="s">
        <v>22</v>
      </c>
      <c r="N7" s="68" t="s">
        <v>22</v>
      </c>
      <c r="O7" s="68" t="s">
        <v>22</v>
      </c>
      <c r="P7" s="68" t="s">
        <v>22</v>
      </c>
      <c r="Q7" s="68" t="s">
        <v>32</v>
      </c>
      <c r="R7" s="68" t="s">
        <v>22</v>
      </c>
      <c r="S7" s="68" t="s">
        <v>22</v>
      </c>
      <c r="T7" s="68" t="s">
        <v>22</v>
      </c>
      <c r="U7" s="68" t="s">
        <v>22</v>
      </c>
    </row>
    <row r="8" spans="1:21" x14ac:dyDescent="0.3">
      <c r="A8" s="43">
        <v>2</v>
      </c>
      <c r="B8" s="44" t="s">
        <v>41</v>
      </c>
      <c r="C8" s="9" t="s">
        <v>28</v>
      </c>
      <c r="D8" s="1" t="s">
        <v>28</v>
      </c>
      <c r="E8" s="1"/>
      <c r="F8" s="1" t="s">
        <v>28</v>
      </c>
      <c r="G8" s="1" t="s">
        <v>28</v>
      </c>
      <c r="H8" s="1" t="s">
        <v>28</v>
      </c>
      <c r="I8" s="68" t="s">
        <v>29</v>
      </c>
      <c r="J8" s="100" t="s">
        <v>29</v>
      </c>
      <c r="K8" s="100"/>
      <c r="L8" s="68" t="s">
        <v>22</v>
      </c>
      <c r="M8" s="68" t="s">
        <v>22</v>
      </c>
      <c r="N8" s="68" t="s">
        <v>22</v>
      </c>
      <c r="O8" s="68" t="s">
        <v>22</v>
      </c>
      <c r="P8" s="68" t="s">
        <v>22</v>
      </c>
      <c r="Q8" s="68" t="s">
        <v>32</v>
      </c>
      <c r="R8" s="68" t="s">
        <v>30</v>
      </c>
      <c r="S8" s="68" t="s">
        <v>22</v>
      </c>
      <c r="T8" s="68" t="s">
        <v>22</v>
      </c>
      <c r="U8" s="68" t="s">
        <v>22</v>
      </c>
    </row>
    <row r="9" spans="1:21" x14ac:dyDescent="0.3">
      <c r="A9" s="1">
        <v>66</v>
      </c>
      <c r="B9" s="58" t="s">
        <v>90</v>
      </c>
      <c r="C9" s="21" t="s">
        <v>28</v>
      </c>
      <c r="D9" s="21"/>
      <c r="E9" s="21"/>
      <c r="F9" s="21"/>
      <c r="G9" s="21" t="s">
        <v>28</v>
      </c>
      <c r="H9" s="21" t="s">
        <v>28</v>
      </c>
      <c r="I9" s="21" t="s">
        <v>29</v>
      </c>
      <c r="J9" s="68" t="s">
        <v>29</v>
      </c>
      <c r="K9" s="69" t="s">
        <v>29</v>
      </c>
      <c r="L9" s="69" t="s">
        <v>45</v>
      </c>
      <c r="M9" s="69" t="s">
        <v>45</v>
      </c>
      <c r="N9" s="69" t="s">
        <v>45</v>
      </c>
      <c r="O9" s="69" t="s">
        <v>45</v>
      </c>
      <c r="P9" s="69" t="s">
        <v>22</v>
      </c>
      <c r="Q9" s="69" t="s">
        <v>33</v>
      </c>
      <c r="R9" s="69" t="s">
        <v>46</v>
      </c>
      <c r="S9" s="69" t="s">
        <v>29</v>
      </c>
      <c r="T9" s="69" t="s">
        <v>22</v>
      </c>
      <c r="U9" s="69" t="s">
        <v>22</v>
      </c>
    </row>
    <row r="10" spans="1:21" x14ac:dyDescent="0.3">
      <c r="A10" s="9">
        <v>25</v>
      </c>
      <c r="B10" s="9" t="s">
        <v>91</v>
      </c>
      <c r="C10" s="9" t="s">
        <v>28</v>
      </c>
      <c r="D10" s="9"/>
      <c r="E10" s="9"/>
      <c r="F10" s="9" t="s">
        <v>28</v>
      </c>
      <c r="G10" s="9" t="s">
        <v>28</v>
      </c>
      <c r="H10" s="9"/>
      <c r="I10" s="69" t="s">
        <v>29</v>
      </c>
      <c r="J10" s="69" t="s">
        <v>29</v>
      </c>
      <c r="K10" s="77"/>
      <c r="L10" s="70" t="s">
        <v>22</v>
      </c>
      <c r="M10" s="70" t="s">
        <v>22</v>
      </c>
      <c r="N10" s="70" t="s">
        <v>22</v>
      </c>
      <c r="O10" s="68" t="s">
        <v>31</v>
      </c>
      <c r="P10" s="69" t="s">
        <v>22</v>
      </c>
      <c r="Q10" s="70" t="s">
        <v>33</v>
      </c>
      <c r="R10" s="70" t="s">
        <v>29</v>
      </c>
      <c r="S10" s="70" t="s">
        <v>29</v>
      </c>
      <c r="T10" s="70" t="s">
        <v>39</v>
      </c>
      <c r="U10" s="70" t="s">
        <v>39</v>
      </c>
    </row>
    <row r="12" spans="1:21" x14ac:dyDescent="0.3">
      <c r="A12" s="33" t="s">
        <v>70</v>
      </c>
    </row>
    <row r="13" spans="1:21" x14ac:dyDescent="0.3">
      <c r="A13" s="51"/>
      <c r="B13" t="s">
        <v>71</v>
      </c>
    </row>
    <row r="14" spans="1:21" x14ac:dyDescent="0.3">
      <c r="A14" s="52"/>
      <c r="B14" t="s">
        <v>72</v>
      </c>
    </row>
    <row r="15" spans="1:21" x14ac:dyDescent="0.3">
      <c r="A15" s="53"/>
      <c r="B15" t="s">
        <v>73</v>
      </c>
    </row>
    <row r="55" spans="2:2" x14ac:dyDescent="0.3">
      <c r="B55" s="3"/>
    </row>
  </sheetData>
  <mergeCells count="14">
    <mergeCell ref="O1:P1"/>
    <mergeCell ref="R1:S1"/>
    <mergeCell ref="T1:U1"/>
    <mergeCell ref="B1:B2"/>
    <mergeCell ref="C1:E1"/>
    <mergeCell ref="F1:H1"/>
    <mergeCell ref="I1:K1"/>
    <mergeCell ref="L1:N1"/>
    <mergeCell ref="J2:K2"/>
    <mergeCell ref="J3:K3"/>
    <mergeCell ref="J5:K5"/>
    <mergeCell ref="J6:K6"/>
    <mergeCell ref="J7:K7"/>
    <mergeCell ref="J8:K8"/>
  </mergeCells>
  <pageMargins left="0.7" right="0.7" top="0.75" bottom="0.75" header="0.3" footer="0.3"/>
  <pageSetup paperSize="9" orientation="portrait" r:id="rId1"/>
  <headerFooter alignWithMargins="0">
    <oddFooter>&amp;L&amp;"Arial,Italic"&amp;8&amp;F &amp;A &amp;D&amp;R&amp;"Arial,Italic"&amp;8&amp;P/&amp;N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F8881-F7E5-405E-B02D-C262A6FC4AC5}">
  <dimension ref="A1:W55"/>
  <sheetViews>
    <sheetView zoomScale="91" zoomScaleNormal="91" workbookViewId="0">
      <selection activeCell="B30" sqref="B30"/>
    </sheetView>
  </sheetViews>
  <sheetFormatPr defaultRowHeight="14.4" x14ac:dyDescent="0.3"/>
  <cols>
    <col min="1" max="1" width="32.6640625" bestFit="1" customWidth="1"/>
    <col min="2" max="2" width="51.109375" customWidth="1"/>
    <col min="8" max="8" width="20.5546875" customWidth="1"/>
    <col min="9" max="9" width="25.33203125" customWidth="1"/>
    <col min="10" max="10" width="24.5546875" customWidth="1"/>
    <col min="11" max="11" width="8.88671875" hidden="1" customWidth="1"/>
    <col min="17" max="17" width="18.6640625" customWidth="1"/>
    <col min="18" max="18" width="37.6640625" customWidth="1"/>
    <col min="20" max="20" width="33.5546875" customWidth="1"/>
    <col min="21" max="21" width="20.77734375" customWidth="1"/>
    <col min="22" max="22" width="13.5546875" hidden="1" customWidth="1"/>
    <col min="23" max="23" width="15" customWidth="1"/>
  </cols>
  <sheetData>
    <row r="1" spans="1:23" ht="28.8" x14ac:dyDescent="0.3">
      <c r="A1" s="7" t="s">
        <v>5</v>
      </c>
      <c r="B1" s="119" t="s">
        <v>6</v>
      </c>
      <c r="C1" s="121" t="s">
        <v>7</v>
      </c>
      <c r="D1" s="121"/>
      <c r="E1" s="121"/>
      <c r="F1" s="108" t="s">
        <v>8</v>
      </c>
      <c r="G1" s="109"/>
      <c r="H1" s="110"/>
      <c r="I1" s="116" t="s">
        <v>9</v>
      </c>
      <c r="J1" s="118"/>
      <c r="K1" s="117"/>
      <c r="L1" s="114" t="s">
        <v>10</v>
      </c>
      <c r="M1" s="122"/>
      <c r="N1" s="115"/>
      <c r="O1" s="114" t="s">
        <v>11</v>
      </c>
      <c r="P1" s="115"/>
      <c r="Q1" s="22" t="s">
        <v>12</v>
      </c>
      <c r="R1" s="116" t="s">
        <v>13</v>
      </c>
      <c r="S1" s="117"/>
      <c r="T1" s="116" t="s">
        <v>14</v>
      </c>
      <c r="U1" s="118"/>
      <c r="V1" s="13" t="s">
        <v>42</v>
      </c>
      <c r="W1" s="14" t="s">
        <v>43</v>
      </c>
    </row>
    <row r="2" spans="1:23" ht="43.2" x14ac:dyDescent="0.3">
      <c r="A2" s="39" t="s">
        <v>15</v>
      </c>
      <c r="B2" s="120"/>
      <c r="C2" s="24" t="s">
        <v>16</v>
      </c>
      <c r="D2" s="24" t="s">
        <v>17</v>
      </c>
      <c r="E2" s="24" t="s">
        <v>18</v>
      </c>
      <c r="F2" s="23" t="s">
        <v>19</v>
      </c>
      <c r="G2" s="23" t="s">
        <v>20</v>
      </c>
      <c r="H2" s="23" t="s">
        <v>21</v>
      </c>
      <c r="I2" s="24" t="s">
        <v>22</v>
      </c>
      <c r="J2" s="24" t="s">
        <v>23</v>
      </c>
      <c r="K2" s="23" t="s">
        <v>24</v>
      </c>
      <c r="L2" s="24" t="s">
        <v>22</v>
      </c>
      <c r="M2" s="24" t="s">
        <v>23</v>
      </c>
      <c r="N2" s="24" t="s">
        <v>24</v>
      </c>
      <c r="O2" s="24" t="s">
        <v>25</v>
      </c>
      <c r="P2" s="24" t="s">
        <v>26</v>
      </c>
      <c r="Q2" s="25" t="s">
        <v>27</v>
      </c>
      <c r="R2" s="24" t="s">
        <v>22</v>
      </c>
      <c r="S2" s="24" t="s">
        <v>24</v>
      </c>
      <c r="T2" s="24" t="s">
        <v>22</v>
      </c>
      <c r="U2" s="24" t="s">
        <v>23</v>
      </c>
      <c r="V2" s="40" t="s">
        <v>44</v>
      </c>
      <c r="W2" s="40" t="s">
        <v>44</v>
      </c>
    </row>
    <row r="3" spans="1:23" x14ac:dyDescent="0.3">
      <c r="A3" s="47">
        <v>3</v>
      </c>
      <c r="B3" s="41" t="s">
        <v>47</v>
      </c>
      <c r="C3" s="1" t="s">
        <v>28</v>
      </c>
      <c r="D3" s="1" t="s">
        <v>28</v>
      </c>
      <c r="E3" s="1"/>
      <c r="F3" s="1" t="s">
        <v>28</v>
      </c>
      <c r="G3" s="1"/>
      <c r="H3" s="1"/>
      <c r="I3" s="26" t="s">
        <v>22</v>
      </c>
      <c r="J3" s="1" t="s">
        <v>29</v>
      </c>
      <c r="K3" s="26" t="s">
        <v>29</v>
      </c>
      <c r="L3" s="26" t="s">
        <v>48</v>
      </c>
      <c r="M3" s="26" t="s">
        <v>29</v>
      </c>
      <c r="N3" s="26" t="s">
        <v>29</v>
      </c>
      <c r="O3" s="9" t="s">
        <v>22</v>
      </c>
      <c r="P3" s="9" t="s">
        <v>22</v>
      </c>
      <c r="Q3" s="10" t="s">
        <v>32</v>
      </c>
      <c r="R3" s="28" t="s">
        <v>49</v>
      </c>
      <c r="S3" s="1" t="s">
        <v>22</v>
      </c>
      <c r="T3" s="1" t="s">
        <v>29</v>
      </c>
      <c r="U3" s="1" t="s">
        <v>22</v>
      </c>
      <c r="V3" s="9"/>
      <c r="W3" s="9"/>
    </row>
    <row r="4" spans="1:23" x14ac:dyDescent="0.3">
      <c r="A4" s="57">
        <v>20</v>
      </c>
      <c r="B4" s="42" t="s">
        <v>75</v>
      </c>
      <c r="C4" s="28" t="s">
        <v>28</v>
      </c>
      <c r="D4" s="28"/>
      <c r="E4" s="28"/>
      <c r="F4" s="28" t="s">
        <v>28</v>
      </c>
      <c r="G4" s="28"/>
      <c r="H4" s="28"/>
      <c r="I4" s="28" t="s">
        <v>22</v>
      </c>
      <c r="J4" s="28" t="s">
        <v>29</v>
      </c>
      <c r="K4" s="28" t="s">
        <v>22</v>
      </c>
      <c r="L4" s="28" t="s">
        <v>30</v>
      </c>
      <c r="M4" s="28" t="s">
        <v>31</v>
      </c>
      <c r="N4" s="28" t="s">
        <v>22</v>
      </c>
      <c r="O4" s="28" t="s">
        <v>22</v>
      </c>
      <c r="P4" s="28" t="s">
        <v>22</v>
      </c>
      <c r="Q4" s="38" t="s">
        <v>32</v>
      </c>
      <c r="R4" s="28" t="s">
        <v>22</v>
      </c>
      <c r="S4" s="28" t="s">
        <v>22</v>
      </c>
      <c r="T4" s="28" t="s">
        <v>22</v>
      </c>
      <c r="U4" s="28" t="s">
        <v>22</v>
      </c>
      <c r="V4" s="28" t="s">
        <v>67</v>
      </c>
      <c r="W4" s="9"/>
    </row>
    <row r="5" spans="1:23" ht="28.8" x14ac:dyDescent="0.3">
      <c r="A5" s="48">
        <v>46</v>
      </c>
      <c r="B5" s="49" t="s">
        <v>76</v>
      </c>
      <c r="C5" s="28" t="s">
        <v>28</v>
      </c>
      <c r="D5" s="28"/>
      <c r="E5" s="28"/>
      <c r="F5" s="28" t="s">
        <v>28</v>
      </c>
      <c r="G5" s="28"/>
      <c r="H5" s="28"/>
      <c r="I5" s="28" t="s">
        <v>22</v>
      </c>
      <c r="J5" s="28" t="s">
        <v>29</v>
      </c>
      <c r="K5" s="28" t="s">
        <v>29</v>
      </c>
      <c r="L5" s="28" t="s">
        <v>22</v>
      </c>
      <c r="M5" s="28" t="s">
        <v>22</v>
      </c>
      <c r="N5" s="28" t="s">
        <v>22</v>
      </c>
      <c r="O5" s="28" t="s">
        <v>22</v>
      </c>
      <c r="P5" s="28" t="s">
        <v>22</v>
      </c>
      <c r="Q5" s="38" t="s">
        <v>33</v>
      </c>
      <c r="R5" s="28" t="s">
        <v>22</v>
      </c>
      <c r="S5" s="28" t="s">
        <v>22</v>
      </c>
      <c r="T5" s="28" t="s">
        <v>22</v>
      </c>
      <c r="U5" s="28" t="s">
        <v>22</v>
      </c>
      <c r="V5" s="28" t="s">
        <v>68</v>
      </c>
      <c r="W5" s="9"/>
    </row>
    <row r="6" spans="1:23" ht="43.2" x14ac:dyDescent="0.3">
      <c r="A6" s="43">
        <v>30</v>
      </c>
      <c r="B6" s="44" t="s">
        <v>78</v>
      </c>
      <c r="D6" s="1" t="s">
        <v>28</v>
      </c>
      <c r="E6" s="1" t="s">
        <v>28</v>
      </c>
      <c r="F6" s="1"/>
      <c r="G6" s="1" t="s">
        <v>28</v>
      </c>
      <c r="H6" s="1" t="s">
        <v>28</v>
      </c>
      <c r="I6" s="1" t="s">
        <v>29</v>
      </c>
      <c r="J6" s="1" t="s">
        <v>29</v>
      </c>
      <c r="K6" s="1" t="s">
        <v>29</v>
      </c>
      <c r="L6" s="1" t="s">
        <v>22</v>
      </c>
      <c r="M6" s="1" t="s">
        <v>22</v>
      </c>
      <c r="N6" s="1" t="s">
        <v>22</v>
      </c>
      <c r="O6" s="9" t="s">
        <v>22</v>
      </c>
      <c r="P6" s="9" t="s">
        <v>22</v>
      </c>
      <c r="Q6" s="10" t="s">
        <v>33</v>
      </c>
      <c r="R6" s="1" t="s">
        <v>22</v>
      </c>
      <c r="S6" s="1" t="s">
        <v>22</v>
      </c>
      <c r="T6" s="1" t="s">
        <v>34</v>
      </c>
      <c r="U6" s="75" t="s">
        <v>35</v>
      </c>
      <c r="V6" s="9"/>
      <c r="W6" s="9"/>
    </row>
    <row r="7" spans="1:23" x14ac:dyDescent="0.3">
      <c r="A7" s="43">
        <v>59</v>
      </c>
      <c r="B7" s="43" t="s">
        <v>50</v>
      </c>
      <c r="C7" s="9" t="s">
        <v>28</v>
      </c>
      <c r="D7" s="9" t="s">
        <v>28</v>
      </c>
      <c r="E7" s="9"/>
      <c r="F7" s="9"/>
      <c r="G7" s="9" t="s">
        <v>28</v>
      </c>
      <c r="H7" s="9" t="s">
        <v>28</v>
      </c>
      <c r="I7" s="9" t="s">
        <v>29</v>
      </c>
      <c r="J7" s="9" t="s">
        <v>29</v>
      </c>
      <c r="K7" s="9" t="s">
        <v>22</v>
      </c>
      <c r="L7" s="9" t="s">
        <v>22</v>
      </c>
      <c r="M7" s="9" t="s">
        <v>22</v>
      </c>
      <c r="N7" s="9" t="s">
        <v>22</v>
      </c>
      <c r="O7" s="9" t="s">
        <v>22</v>
      </c>
      <c r="P7" s="9" t="s">
        <v>22</v>
      </c>
      <c r="Q7" s="10" t="s">
        <v>32</v>
      </c>
      <c r="R7" s="9" t="s">
        <v>31</v>
      </c>
      <c r="S7" s="9" t="s">
        <v>22</v>
      </c>
      <c r="T7" s="9" t="s">
        <v>22</v>
      </c>
      <c r="U7" s="9" t="s">
        <v>22</v>
      </c>
      <c r="V7" s="9"/>
      <c r="W7" s="9"/>
    </row>
    <row r="8" spans="1:23" x14ac:dyDescent="0.3">
      <c r="A8" s="45">
        <v>16</v>
      </c>
      <c r="B8" s="45" t="s">
        <v>69</v>
      </c>
      <c r="C8" s="28" t="s">
        <v>28</v>
      </c>
      <c r="D8" s="28" t="s">
        <v>51</v>
      </c>
      <c r="E8" s="28" t="s">
        <v>51</v>
      </c>
      <c r="F8" s="28" t="s">
        <v>28</v>
      </c>
      <c r="G8" s="28" t="s">
        <v>51</v>
      </c>
      <c r="H8" s="28" t="s">
        <v>51</v>
      </c>
      <c r="I8" s="28" t="s">
        <v>29</v>
      </c>
      <c r="J8" s="28" t="s">
        <v>22</v>
      </c>
      <c r="K8" s="28" t="s">
        <v>22</v>
      </c>
      <c r="L8" s="28" t="s">
        <v>30</v>
      </c>
      <c r="M8" s="28" t="s">
        <v>22</v>
      </c>
      <c r="N8" s="28" t="s">
        <v>22</v>
      </c>
      <c r="O8" s="9" t="s">
        <v>45</v>
      </c>
      <c r="P8" s="9" t="s">
        <v>45</v>
      </c>
      <c r="Q8" s="38" t="s">
        <v>32</v>
      </c>
      <c r="R8" s="28" t="s">
        <v>29</v>
      </c>
      <c r="S8" s="28" t="s">
        <v>22</v>
      </c>
      <c r="T8" s="28" t="s">
        <v>52</v>
      </c>
      <c r="U8" s="28" t="s">
        <v>22</v>
      </c>
      <c r="V8" s="9"/>
      <c r="W8" s="9"/>
    </row>
    <row r="9" spans="1:23" ht="28.8" x14ac:dyDescent="0.3">
      <c r="A9" s="43">
        <v>11</v>
      </c>
      <c r="B9" s="43" t="s">
        <v>77</v>
      </c>
      <c r="C9" s="1"/>
      <c r="D9" s="1" t="s">
        <v>28</v>
      </c>
      <c r="E9" s="1" t="s">
        <v>28</v>
      </c>
      <c r="F9" s="1" t="s">
        <v>28</v>
      </c>
      <c r="G9" s="1" t="s">
        <v>28</v>
      </c>
      <c r="H9" s="1" t="s">
        <v>28</v>
      </c>
      <c r="I9" s="1" t="s">
        <v>31</v>
      </c>
      <c r="J9" s="1" t="s">
        <v>31</v>
      </c>
      <c r="K9" s="9"/>
      <c r="L9" s="1" t="s">
        <v>22</v>
      </c>
      <c r="M9" s="1" t="s">
        <v>22</v>
      </c>
      <c r="N9" s="28" t="s">
        <v>37</v>
      </c>
      <c r="O9" s="1" t="s">
        <v>22</v>
      </c>
      <c r="P9" s="9" t="s">
        <v>22</v>
      </c>
      <c r="Q9" s="10" t="s">
        <v>32</v>
      </c>
      <c r="R9" s="59" t="s">
        <v>92</v>
      </c>
      <c r="S9" s="28" t="s">
        <v>22</v>
      </c>
      <c r="T9" s="28" t="s">
        <v>34</v>
      </c>
      <c r="U9" s="59" t="s">
        <v>62</v>
      </c>
      <c r="V9" s="9"/>
      <c r="W9" s="9"/>
    </row>
    <row r="10" spans="1:23" ht="28.8" x14ac:dyDescent="0.3">
      <c r="A10" s="56">
        <v>66</v>
      </c>
      <c r="B10" s="54" t="s">
        <v>90</v>
      </c>
      <c r="C10" s="78" t="s">
        <v>28</v>
      </c>
      <c r="D10" s="78"/>
      <c r="E10" s="78"/>
      <c r="F10" s="78"/>
      <c r="G10" s="78" t="s">
        <v>28</v>
      </c>
      <c r="H10" s="78" t="s">
        <v>28</v>
      </c>
      <c r="I10" s="78" t="s">
        <v>29</v>
      </c>
      <c r="J10" s="1" t="s">
        <v>29</v>
      </c>
      <c r="K10" s="9" t="s">
        <v>29</v>
      </c>
      <c r="L10" s="9" t="s">
        <v>45</v>
      </c>
      <c r="M10" s="9" t="s">
        <v>45</v>
      </c>
      <c r="N10" s="9" t="s">
        <v>45</v>
      </c>
      <c r="O10" s="9" t="s">
        <v>45</v>
      </c>
      <c r="P10" s="9" t="s">
        <v>22</v>
      </c>
      <c r="Q10" s="10" t="s">
        <v>33</v>
      </c>
      <c r="R10" s="9" t="s">
        <v>93</v>
      </c>
      <c r="S10" s="9" t="s">
        <v>29</v>
      </c>
      <c r="T10" s="9" t="s">
        <v>22</v>
      </c>
      <c r="U10" s="9" t="s">
        <v>22</v>
      </c>
      <c r="V10" s="9"/>
      <c r="W10" s="9"/>
    </row>
    <row r="11" spans="1:23" ht="28.8" x14ac:dyDescent="0.3">
      <c r="A11" s="46">
        <v>65</v>
      </c>
      <c r="B11" s="55" t="s">
        <v>74</v>
      </c>
      <c r="C11" s="28" t="s">
        <v>28</v>
      </c>
      <c r="D11" s="34" t="s">
        <v>51</v>
      </c>
      <c r="E11" s="34" t="s">
        <v>51</v>
      </c>
      <c r="F11" s="34" t="s">
        <v>51</v>
      </c>
      <c r="G11" s="34" t="s">
        <v>28</v>
      </c>
      <c r="H11" s="34" t="s">
        <v>51</v>
      </c>
      <c r="I11" s="34" t="s">
        <v>29</v>
      </c>
      <c r="J11" s="34" t="s">
        <v>29</v>
      </c>
      <c r="K11" s="34" t="s">
        <v>22</v>
      </c>
      <c r="L11" s="68" t="s">
        <v>31</v>
      </c>
      <c r="M11" s="68" t="s">
        <v>31</v>
      </c>
      <c r="N11" s="35" t="s">
        <v>22</v>
      </c>
      <c r="O11" s="9" t="s">
        <v>45</v>
      </c>
      <c r="P11" s="9" t="s">
        <v>22</v>
      </c>
      <c r="Q11" s="38" t="s">
        <v>33</v>
      </c>
      <c r="R11" s="34" t="s">
        <v>29</v>
      </c>
      <c r="S11" s="34" t="s">
        <v>29</v>
      </c>
      <c r="T11" s="34" t="s">
        <v>39</v>
      </c>
      <c r="U11" s="34" t="s">
        <v>39</v>
      </c>
      <c r="V11" s="50"/>
    </row>
    <row r="12" spans="1:23" x14ac:dyDescent="0.3">
      <c r="A12" s="41">
        <v>4</v>
      </c>
      <c r="B12" s="60" t="s">
        <v>59</v>
      </c>
      <c r="C12" s="2" t="s">
        <v>28</v>
      </c>
      <c r="D12" s="80"/>
      <c r="E12" s="80"/>
      <c r="F12" s="79" t="s">
        <v>28</v>
      </c>
      <c r="G12" s="2"/>
      <c r="H12" s="80"/>
      <c r="I12" s="67" t="s">
        <v>31</v>
      </c>
      <c r="J12" s="68" t="s">
        <v>31</v>
      </c>
      <c r="K12" s="9"/>
      <c r="L12" s="70" t="s">
        <v>37</v>
      </c>
      <c r="M12" s="70" t="s">
        <v>31</v>
      </c>
      <c r="N12" s="70" t="s">
        <v>37</v>
      </c>
      <c r="O12" s="1" t="s">
        <v>31</v>
      </c>
      <c r="P12" s="9" t="s">
        <v>22</v>
      </c>
      <c r="Q12" s="10" t="s">
        <v>33</v>
      </c>
      <c r="R12" s="28" t="s">
        <v>55</v>
      </c>
      <c r="S12" s="9" t="s">
        <v>29</v>
      </c>
      <c r="T12" s="9" t="s">
        <v>22</v>
      </c>
      <c r="U12" s="9" t="s">
        <v>22</v>
      </c>
    </row>
    <row r="13" spans="1:23" x14ac:dyDescent="0.3">
      <c r="A13" t="s">
        <v>70</v>
      </c>
    </row>
    <row r="14" spans="1:23" x14ac:dyDescent="0.3">
      <c r="A14" s="51"/>
      <c r="B14" t="s">
        <v>71</v>
      </c>
    </row>
    <row r="15" spans="1:23" x14ac:dyDescent="0.3">
      <c r="A15" s="52"/>
      <c r="B15" t="s">
        <v>72</v>
      </c>
    </row>
    <row r="16" spans="1:23" x14ac:dyDescent="0.3">
      <c r="A16" s="53"/>
      <c r="B16" t="s">
        <v>73</v>
      </c>
    </row>
    <row r="55" spans="2:2" x14ac:dyDescent="0.3">
      <c r="B55" s="3"/>
    </row>
  </sheetData>
  <mergeCells count="8">
    <mergeCell ref="O1:P1"/>
    <mergeCell ref="R1:S1"/>
    <mergeCell ref="T1:U1"/>
    <mergeCell ref="B1:B2"/>
    <mergeCell ref="C1:E1"/>
    <mergeCell ref="F1:H1"/>
    <mergeCell ref="I1:K1"/>
    <mergeCell ref="L1:N1"/>
  </mergeCells>
  <pageMargins left="0.7" right="0.7" top="0.75" bottom="0.75" header="0.3" footer="0.3"/>
  <pageSetup paperSize="9" orientation="portrait" r:id="rId1"/>
  <headerFooter alignWithMargins="0">
    <oddFooter>&amp;L&amp;"Arial,Italic"&amp;8&amp;F &amp;A &amp;D&amp;R&amp;"Arial,Italic"&amp;8&amp;P/&amp;N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79D9A-0572-44C9-8C56-B12622D11FF3}">
  <dimension ref="A1:W52"/>
  <sheetViews>
    <sheetView zoomScaleNormal="100" workbookViewId="0">
      <selection activeCell="B24" sqref="B24"/>
    </sheetView>
  </sheetViews>
  <sheetFormatPr defaultRowHeight="14.4" x14ac:dyDescent="0.3"/>
  <cols>
    <col min="1" max="1" width="32.6640625" bestFit="1" customWidth="1"/>
    <col min="2" max="2" width="55.77734375" customWidth="1"/>
    <col min="3" max="3" width="22" customWidth="1"/>
    <col min="6" max="6" width="10.5546875" customWidth="1"/>
    <col min="7" max="7" width="11.5546875" customWidth="1"/>
    <col min="8" max="8" width="26.109375" customWidth="1"/>
    <col min="9" max="9" width="16.33203125" customWidth="1"/>
    <col min="10" max="10" width="10.5546875" customWidth="1"/>
    <col min="11" max="11" width="8.88671875" hidden="1" customWidth="1"/>
    <col min="17" max="17" width="14.44140625" customWidth="1"/>
    <col min="18" max="18" width="13.77734375" customWidth="1"/>
    <col min="19" max="19" width="19.6640625" customWidth="1"/>
    <col min="20" max="20" width="37.6640625" customWidth="1"/>
    <col min="21" max="21" width="34.33203125" customWidth="1"/>
    <col min="22" max="22" width="14.109375" customWidth="1"/>
    <col min="23" max="23" width="18.6640625" customWidth="1"/>
  </cols>
  <sheetData>
    <row r="1" spans="1:23" ht="57.6" customHeight="1" x14ac:dyDescent="0.3">
      <c r="A1" s="7" t="s">
        <v>5</v>
      </c>
      <c r="B1" s="127" t="s">
        <v>6</v>
      </c>
      <c r="C1" s="129" t="s">
        <v>7</v>
      </c>
      <c r="D1" s="130"/>
      <c r="E1" s="131"/>
      <c r="F1" s="132" t="s">
        <v>8</v>
      </c>
      <c r="G1" s="133"/>
      <c r="H1" s="134"/>
      <c r="I1" s="125" t="s">
        <v>9</v>
      </c>
      <c r="J1" s="135"/>
      <c r="K1" s="126"/>
      <c r="L1" s="136" t="s">
        <v>10</v>
      </c>
      <c r="M1" s="137"/>
      <c r="N1" s="138"/>
      <c r="O1" s="123" t="s">
        <v>53</v>
      </c>
      <c r="P1" s="124"/>
      <c r="Q1" s="12" t="s">
        <v>12</v>
      </c>
      <c r="R1" s="125" t="s">
        <v>13</v>
      </c>
      <c r="S1" s="126"/>
      <c r="T1" s="125" t="s">
        <v>14</v>
      </c>
      <c r="U1" s="126"/>
      <c r="V1" s="13" t="s">
        <v>42</v>
      </c>
      <c r="W1" s="14" t="s">
        <v>43</v>
      </c>
    </row>
    <row r="2" spans="1:23" ht="43.2" x14ac:dyDescent="0.3">
      <c r="A2" s="15" t="s">
        <v>15</v>
      </c>
      <c r="B2" s="128"/>
      <c r="C2" s="16" t="s">
        <v>16</v>
      </c>
      <c r="D2" s="16" t="s">
        <v>17</v>
      </c>
      <c r="E2" s="16" t="s">
        <v>18</v>
      </c>
      <c r="F2" s="17" t="s">
        <v>19</v>
      </c>
      <c r="G2" s="17" t="s">
        <v>20</v>
      </c>
      <c r="H2" s="17" t="s">
        <v>21</v>
      </c>
      <c r="I2" s="18" t="s">
        <v>22</v>
      </c>
      <c r="J2" s="19" t="s">
        <v>23</v>
      </c>
      <c r="K2" s="19" t="s">
        <v>24</v>
      </c>
      <c r="L2" s="18" t="s">
        <v>22</v>
      </c>
      <c r="M2" s="19" t="s">
        <v>23</v>
      </c>
      <c r="N2" s="19" t="s">
        <v>24</v>
      </c>
      <c r="O2" s="18" t="s">
        <v>25</v>
      </c>
      <c r="P2" s="19" t="s">
        <v>26</v>
      </c>
      <c r="Q2" s="17" t="s">
        <v>54</v>
      </c>
      <c r="R2" s="18" t="s">
        <v>22</v>
      </c>
      <c r="S2" s="19" t="s">
        <v>24</v>
      </c>
      <c r="T2" s="18" t="s">
        <v>22</v>
      </c>
      <c r="U2" s="19" t="s">
        <v>23</v>
      </c>
      <c r="V2" s="20" t="s">
        <v>44</v>
      </c>
      <c r="W2" s="20" t="s">
        <v>44</v>
      </c>
    </row>
    <row r="3" spans="1:23" x14ac:dyDescent="0.3">
      <c r="A3" s="9">
        <v>8</v>
      </c>
      <c r="B3" s="59" t="s">
        <v>94</v>
      </c>
      <c r="C3" s="2" t="s">
        <v>28</v>
      </c>
      <c r="D3" s="80"/>
      <c r="E3" s="80"/>
      <c r="F3" s="2" t="s">
        <v>28</v>
      </c>
      <c r="G3" s="80"/>
      <c r="H3" s="80"/>
      <c r="I3" s="67" t="s">
        <v>31</v>
      </c>
      <c r="J3" s="68" t="s">
        <v>31</v>
      </c>
      <c r="K3" s="69"/>
      <c r="L3" s="68" t="s">
        <v>22</v>
      </c>
      <c r="M3" s="69" t="s">
        <v>22</v>
      </c>
      <c r="N3" s="70" t="s">
        <v>37</v>
      </c>
      <c r="O3" s="1" t="s">
        <v>31</v>
      </c>
      <c r="P3" s="9" t="s">
        <v>22</v>
      </c>
      <c r="Q3" s="9" t="s">
        <v>32</v>
      </c>
      <c r="R3" s="28" t="s">
        <v>55</v>
      </c>
      <c r="S3" s="28" t="s">
        <v>56</v>
      </c>
      <c r="T3" s="9" t="s">
        <v>22</v>
      </c>
      <c r="U3" s="9" t="s">
        <v>22</v>
      </c>
    </row>
    <row r="4" spans="1:23" ht="28.8" x14ac:dyDescent="0.3">
      <c r="A4" s="28">
        <v>34</v>
      </c>
      <c r="B4" s="59" t="s">
        <v>138</v>
      </c>
      <c r="C4" s="2" t="s">
        <v>28</v>
      </c>
      <c r="D4" s="2"/>
      <c r="E4" s="2"/>
      <c r="F4" s="79" t="s">
        <v>28</v>
      </c>
      <c r="G4" s="2"/>
      <c r="H4" s="2"/>
      <c r="I4" s="67" t="s">
        <v>31</v>
      </c>
      <c r="J4" s="68" t="s">
        <v>31</v>
      </c>
      <c r="K4" s="2"/>
      <c r="L4" s="68" t="s">
        <v>31</v>
      </c>
      <c r="M4" s="68" t="s">
        <v>31</v>
      </c>
      <c r="N4" s="68" t="s">
        <v>22</v>
      </c>
      <c r="O4" s="1" t="s">
        <v>31</v>
      </c>
      <c r="P4" s="1" t="s">
        <v>22</v>
      </c>
      <c r="Q4" s="9" t="s">
        <v>32</v>
      </c>
      <c r="R4" s="9" t="s">
        <v>31</v>
      </c>
      <c r="S4" s="28" t="s">
        <v>22</v>
      </c>
      <c r="T4" s="9" t="s">
        <v>22</v>
      </c>
      <c r="U4" s="9" t="s">
        <v>22</v>
      </c>
    </row>
    <row r="5" spans="1:23" x14ac:dyDescent="0.3">
      <c r="A5" s="28">
        <v>49</v>
      </c>
      <c r="B5" s="35" t="s">
        <v>63</v>
      </c>
      <c r="C5" s="70" t="s">
        <v>28</v>
      </c>
      <c r="D5" s="70" t="s">
        <v>51</v>
      </c>
      <c r="E5" s="70" t="s">
        <v>51</v>
      </c>
      <c r="F5" s="70" t="s">
        <v>28</v>
      </c>
      <c r="G5" s="70" t="s">
        <v>51</v>
      </c>
      <c r="H5" s="70" t="s">
        <v>51</v>
      </c>
      <c r="I5" s="71" t="s">
        <v>48</v>
      </c>
      <c r="J5" s="71" t="s">
        <v>29</v>
      </c>
      <c r="K5" s="71" t="s">
        <v>48</v>
      </c>
      <c r="L5" s="71" t="s">
        <v>22</v>
      </c>
      <c r="M5" s="71" t="s">
        <v>31</v>
      </c>
      <c r="N5" s="71" t="s">
        <v>22</v>
      </c>
      <c r="O5" s="9" t="s">
        <v>29</v>
      </c>
      <c r="P5" s="37" t="s">
        <v>22</v>
      </c>
      <c r="Q5" s="74" t="s">
        <v>33</v>
      </c>
      <c r="R5" s="34" t="s">
        <v>22</v>
      </c>
      <c r="S5" s="34" t="s">
        <v>22</v>
      </c>
      <c r="T5" s="34" t="s">
        <v>22</v>
      </c>
      <c r="U5" s="34" t="s">
        <v>22</v>
      </c>
    </row>
    <row r="6" spans="1:23" x14ac:dyDescent="0.3">
      <c r="A6" s="28">
        <v>51</v>
      </c>
      <c r="B6" s="97" t="s">
        <v>95</v>
      </c>
      <c r="C6" s="70" t="s">
        <v>28</v>
      </c>
      <c r="D6" s="70"/>
      <c r="E6" s="70"/>
      <c r="F6" s="70" t="s">
        <v>28</v>
      </c>
      <c r="G6" s="70"/>
      <c r="H6" s="70"/>
      <c r="I6" s="71" t="s">
        <v>29</v>
      </c>
      <c r="J6" s="70" t="s">
        <v>29</v>
      </c>
      <c r="K6" s="70" t="s">
        <v>22</v>
      </c>
      <c r="L6" s="70" t="s">
        <v>31</v>
      </c>
      <c r="M6" s="70" t="s">
        <v>31</v>
      </c>
      <c r="N6" s="70" t="s">
        <v>22</v>
      </c>
      <c r="O6" s="28" t="s">
        <v>22</v>
      </c>
      <c r="P6" s="37" t="s">
        <v>22</v>
      </c>
      <c r="Q6" s="28" t="s">
        <v>33</v>
      </c>
      <c r="R6" s="28" t="s">
        <v>22</v>
      </c>
      <c r="S6" s="28" t="s">
        <v>22</v>
      </c>
      <c r="T6" s="28" t="s">
        <v>22</v>
      </c>
      <c r="U6" s="28" t="s">
        <v>22</v>
      </c>
    </row>
    <row r="7" spans="1:23" x14ac:dyDescent="0.3">
      <c r="A7" s="9">
        <v>44</v>
      </c>
      <c r="B7" s="66" t="s">
        <v>88</v>
      </c>
      <c r="C7" s="69" t="s">
        <v>28</v>
      </c>
      <c r="D7" s="69"/>
      <c r="E7" s="69"/>
      <c r="F7" s="69" t="s">
        <v>28</v>
      </c>
      <c r="G7" s="69"/>
      <c r="H7" s="69"/>
      <c r="I7" s="72" t="s">
        <v>22</v>
      </c>
      <c r="J7" s="69" t="s">
        <v>29</v>
      </c>
      <c r="K7" s="69" t="s">
        <v>48</v>
      </c>
      <c r="L7" s="69" t="s">
        <v>22</v>
      </c>
      <c r="M7" s="69" t="s">
        <v>22</v>
      </c>
      <c r="N7" s="69" t="s">
        <v>22</v>
      </c>
      <c r="O7" s="1" t="s">
        <v>22</v>
      </c>
      <c r="P7" s="9" t="s">
        <v>22</v>
      </c>
      <c r="Q7" s="9" t="s">
        <v>33</v>
      </c>
      <c r="R7" s="9" t="s">
        <v>22</v>
      </c>
      <c r="S7" s="9" t="s">
        <v>22</v>
      </c>
      <c r="T7" s="9" t="s">
        <v>22</v>
      </c>
      <c r="U7" s="9" t="s">
        <v>22</v>
      </c>
    </row>
    <row r="8" spans="1:23" x14ac:dyDescent="0.3">
      <c r="A8" s="9">
        <v>46</v>
      </c>
      <c r="B8" s="66" t="s">
        <v>96</v>
      </c>
      <c r="C8" s="69" t="s">
        <v>28</v>
      </c>
      <c r="D8" s="69"/>
      <c r="E8" s="69"/>
      <c r="F8" s="69" t="s">
        <v>28</v>
      </c>
      <c r="G8" s="69"/>
      <c r="H8" s="69"/>
      <c r="I8" s="72" t="s">
        <v>22</v>
      </c>
      <c r="J8" s="69" t="s">
        <v>29</v>
      </c>
      <c r="K8" s="69" t="s">
        <v>29</v>
      </c>
      <c r="L8" s="69" t="s">
        <v>22</v>
      </c>
      <c r="M8" s="69" t="s">
        <v>22</v>
      </c>
      <c r="N8" s="69" t="s">
        <v>22</v>
      </c>
      <c r="O8" s="1" t="s">
        <v>22</v>
      </c>
      <c r="P8" s="9" t="s">
        <v>22</v>
      </c>
      <c r="Q8" s="9" t="s">
        <v>33</v>
      </c>
      <c r="R8" s="9" t="s">
        <v>22</v>
      </c>
      <c r="S8" s="9" t="s">
        <v>22</v>
      </c>
      <c r="T8" s="9" t="s">
        <v>22</v>
      </c>
      <c r="U8" s="9" t="s">
        <v>22</v>
      </c>
    </row>
    <row r="9" spans="1:23" x14ac:dyDescent="0.3">
      <c r="A9" s="9">
        <v>52</v>
      </c>
      <c r="B9" s="9" t="s">
        <v>89</v>
      </c>
      <c r="C9" s="69"/>
      <c r="D9" s="69" t="s">
        <v>28</v>
      </c>
      <c r="E9" s="69"/>
      <c r="F9" s="69"/>
      <c r="G9" s="69"/>
      <c r="H9" s="69" t="s">
        <v>28</v>
      </c>
      <c r="I9" s="69" t="s">
        <v>29</v>
      </c>
      <c r="J9" s="69" t="s">
        <v>29</v>
      </c>
      <c r="K9" s="69" t="s">
        <v>22</v>
      </c>
      <c r="L9" s="69" t="s">
        <v>22</v>
      </c>
      <c r="M9" s="69" t="s">
        <v>22</v>
      </c>
      <c r="N9" s="69" t="s">
        <v>22</v>
      </c>
      <c r="O9" s="1" t="s">
        <v>22</v>
      </c>
      <c r="P9" s="9" t="s">
        <v>22</v>
      </c>
      <c r="Q9" s="9" t="s">
        <v>33</v>
      </c>
      <c r="R9" s="9" t="s">
        <v>22</v>
      </c>
      <c r="S9" s="9" t="s">
        <v>22</v>
      </c>
      <c r="T9" s="9" t="s">
        <v>87</v>
      </c>
      <c r="U9" s="9" t="s">
        <v>22</v>
      </c>
    </row>
    <row r="10" spans="1:23" x14ac:dyDescent="0.3">
      <c r="A10" s="9">
        <v>4</v>
      </c>
      <c r="B10" s="66" t="s">
        <v>59</v>
      </c>
      <c r="C10" s="2" t="s">
        <v>28</v>
      </c>
      <c r="D10" s="80"/>
      <c r="E10" s="80"/>
      <c r="F10" s="79" t="s">
        <v>28</v>
      </c>
      <c r="G10" s="2"/>
      <c r="H10" s="80"/>
      <c r="I10" s="67" t="s">
        <v>31</v>
      </c>
      <c r="J10" s="68" t="s">
        <v>31</v>
      </c>
      <c r="K10" s="69"/>
      <c r="L10" s="70" t="s">
        <v>37</v>
      </c>
      <c r="M10" s="70" t="s">
        <v>31</v>
      </c>
      <c r="N10" s="70" t="s">
        <v>37</v>
      </c>
      <c r="O10" s="1" t="s">
        <v>31</v>
      </c>
      <c r="P10" s="9" t="s">
        <v>22</v>
      </c>
      <c r="Q10" s="9" t="s">
        <v>33</v>
      </c>
      <c r="R10" s="28" t="s">
        <v>55</v>
      </c>
      <c r="S10" s="9" t="s">
        <v>29</v>
      </c>
      <c r="T10" s="9" t="s">
        <v>22</v>
      </c>
      <c r="U10" s="9" t="s">
        <v>22</v>
      </c>
    </row>
    <row r="11" spans="1:23" x14ac:dyDescent="0.3">
      <c r="A11" s="9">
        <v>6</v>
      </c>
      <c r="B11" s="66" t="s">
        <v>60</v>
      </c>
      <c r="C11" s="2" t="s">
        <v>28</v>
      </c>
      <c r="D11" s="80" t="s">
        <v>28</v>
      </c>
      <c r="E11" s="80"/>
      <c r="F11" s="79" t="s">
        <v>28</v>
      </c>
      <c r="G11" s="2"/>
      <c r="H11" s="80"/>
      <c r="I11" s="71" t="s">
        <v>37</v>
      </c>
      <c r="J11" s="70" t="s">
        <v>31</v>
      </c>
      <c r="K11" s="70"/>
      <c r="L11" s="68" t="s">
        <v>31</v>
      </c>
      <c r="M11" s="68" t="s">
        <v>31</v>
      </c>
      <c r="N11" s="70" t="s">
        <v>37</v>
      </c>
      <c r="O11" s="1" t="s">
        <v>31</v>
      </c>
      <c r="P11" s="9" t="s">
        <v>22</v>
      </c>
      <c r="Q11" s="27" t="s">
        <v>33</v>
      </c>
      <c r="R11" s="36" t="s">
        <v>29</v>
      </c>
      <c r="S11" s="27" t="s">
        <v>29</v>
      </c>
      <c r="T11" s="27" t="s">
        <v>61</v>
      </c>
      <c r="U11" s="27" t="s">
        <v>22</v>
      </c>
    </row>
    <row r="12" spans="1:23" ht="28.8" x14ac:dyDescent="0.3">
      <c r="A12" s="9">
        <v>11</v>
      </c>
      <c r="B12" s="66" t="s">
        <v>57</v>
      </c>
      <c r="C12" s="68"/>
      <c r="D12" s="68" t="s">
        <v>28</v>
      </c>
      <c r="E12" s="68" t="s">
        <v>28</v>
      </c>
      <c r="F12" s="68" t="s">
        <v>28</v>
      </c>
      <c r="G12" s="68" t="s">
        <v>28</v>
      </c>
      <c r="H12" s="68" t="s">
        <v>28</v>
      </c>
      <c r="I12" s="68" t="s">
        <v>31</v>
      </c>
      <c r="J12" s="1" t="s">
        <v>31</v>
      </c>
      <c r="K12" s="9"/>
      <c r="L12" s="1" t="s">
        <v>22</v>
      </c>
      <c r="M12" s="1" t="s">
        <v>22</v>
      </c>
      <c r="N12" s="28" t="s">
        <v>37</v>
      </c>
      <c r="O12" s="1" t="s">
        <v>22</v>
      </c>
      <c r="P12" s="9" t="s">
        <v>22</v>
      </c>
      <c r="Q12" s="69" t="s">
        <v>32</v>
      </c>
      <c r="R12" s="59" t="s">
        <v>92</v>
      </c>
      <c r="S12" s="28" t="s">
        <v>22</v>
      </c>
      <c r="T12" s="28" t="s">
        <v>34</v>
      </c>
      <c r="U12" s="59" t="s">
        <v>62</v>
      </c>
    </row>
    <row r="13" spans="1:23" x14ac:dyDescent="0.3">
      <c r="A13" s="28">
        <v>56</v>
      </c>
      <c r="B13" s="35" t="s">
        <v>86</v>
      </c>
      <c r="C13" s="70" t="s">
        <v>51</v>
      </c>
      <c r="D13" s="70" t="s">
        <v>28</v>
      </c>
      <c r="E13" s="70" t="s">
        <v>51</v>
      </c>
      <c r="F13" s="70" t="s">
        <v>28</v>
      </c>
      <c r="G13" s="70" t="s">
        <v>51</v>
      </c>
      <c r="H13" s="70" t="s">
        <v>28</v>
      </c>
      <c r="I13" s="68" t="s">
        <v>31</v>
      </c>
      <c r="J13" s="1" t="s">
        <v>31</v>
      </c>
      <c r="K13" s="71" t="s">
        <v>22</v>
      </c>
      <c r="L13" s="71" t="s">
        <v>22</v>
      </c>
      <c r="M13" s="71" t="s">
        <v>22</v>
      </c>
      <c r="N13" s="71" t="s">
        <v>22</v>
      </c>
      <c r="O13" s="28" t="s">
        <v>31</v>
      </c>
      <c r="P13" s="35" t="s">
        <v>22</v>
      </c>
      <c r="Q13" s="73" t="s">
        <v>32</v>
      </c>
      <c r="R13" s="28" t="s">
        <v>22</v>
      </c>
      <c r="S13" s="34" t="s">
        <v>22</v>
      </c>
      <c r="T13" s="28" t="s">
        <v>34</v>
      </c>
      <c r="U13" s="34" t="s">
        <v>62</v>
      </c>
    </row>
    <row r="52" spans="2:2" x14ac:dyDescent="0.3">
      <c r="B52" s="3"/>
    </row>
  </sheetData>
  <mergeCells count="8">
    <mergeCell ref="O1:P1"/>
    <mergeCell ref="R1:S1"/>
    <mergeCell ref="T1:U1"/>
    <mergeCell ref="B1:B2"/>
    <mergeCell ref="C1:E1"/>
    <mergeCell ref="F1:H1"/>
    <mergeCell ref="I1:K1"/>
    <mergeCell ref="L1:N1"/>
  </mergeCells>
  <pageMargins left="0.7" right="0.7" top="0.75" bottom="0.75" header="0.3" footer="0.3"/>
  <pageSetup paperSize="9" orientation="portrait" r:id="rId1"/>
  <headerFooter alignWithMargins="0">
    <oddFooter>&amp;L&amp;"Arial,Italic"&amp;8&amp;F &amp;A &amp;D&amp;R&amp;"Arial,Italic"&amp;8&amp;P/&amp;N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F2B2C-C08C-4BE3-867C-8FD2877F6A5A}">
  <dimension ref="A1:U53"/>
  <sheetViews>
    <sheetView topLeftCell="A2" zoomScaleNormal="100" workbookViewId="0">
      <pane xSplit="1" topLeftCell="B1" activePane="topRight" state="frozen"/>
      <selection pane="topRight" activeCell="A14" sqref="A14:B17"/>
    </sheetView>
  </sheetViews>
  <sheetFormatPr defaultRowHeight="14.4" x14ac:dyDescent="0.3"/>
  <cols>
    <col min="1" max="1" width="32.6640625" bestFit="1" customWidth="1"/>
    <col min="2" max="2" width="66.109375" customWidth="1"/>
    <col min="6" max="6" width="10.44140625" customWidth="1"/>
    <col min="7" max="7" width="12.44140625" customWidth="1"/>
    <col min="8" max="8" width="11.5546875" customWidth="1"/>
    <col min="10" max="10" width="8.88671875" customWidth="1"/>
    <col min="11" max="11" width="0.109375" customWidth="1"/>
    <col min="12" max="12" width="10.33203125" customWidth="1"/>
    <col min="13" max="13" width="9.33203125" customWidth="1"/>
    <col min="14" max="14" width="9.6640625" customWidth="1"/>
    <col min="16" max="16" width="9.44140625" customWidth="1"/>
    <col min="17" max="17" width="18.33203125" customWidth="1"/>
    <col min="18" max="18" width="16.6640625" customWidth="1"/>
    <col min="19" max="19" width="19.88671875" customWidth="1"/>
    <col min="20" max="20" width="35.109375" customWidth="1"/>
    <col min="21" max="21" width="24.6640625" customWidth="1"/>
  </cols>
  <sheetData>
    <row r="1" spans="1:21" ht="86.4" customHeight="1" x14ac:dyDescent="0.3">
      <c r="A1" s="7" t="s">
        <v>5</v>
      </c>
      <c r="B1" s="106" t="s">
        <v>6</v>
      </c>
      <c r="C1" s="107" t="s">
        <v>7</v>
      </c>
      <c r="D1" s="107"/>
      <c r="E1" s="107"/>
      <c r="F1" s="108" t="s">
        <v>8</v>
      </c>
      <c r="G1" s="109"/>
      <c r="H1" s="110"/>
      <c r="I1" s="103" t="s">
        <v>9</v>
      </c>
      <c r="J1" s="105"/>
      <c r="K1" s="104"/>
      <c r="L1" s="101" t="s">
        <v>10</v>
      </c>
      <c r="M1" s="111"/>
      <c r="N1" s="102"/>
      <c r="O1" s="101" t="s">
        <v>11</v>
      </c>
      <c r="P1" s="102"/>
      <c r="Q1" s="8" t="s">
        <v>12</v>
      </c>
      <c r="R1" s="103" t="s">
        <v>13</v>
      </c>
      <c r="S1" s="104"/>
      <c r="T1" s="103" t="s">
        <v>14</v>
      </c>
      <c r="U1" s="105"/>
    </row>
    <row r="2" spans="1:21" ht="43.2" x14ac:dyDescent="0.3">
      <c r="A2" s="6" t="s">
        <v>15</v>
      </c>
      <c r="B2" s="106"/>
      <c r="C2" s="4" t="s">
        <v>16</v>
      </c>
      <c r="D2" s="4" t="s">
        <v>17</v>
      </c>
      <c r="E2" s="4" t="s">
        <v>18</v>
      </c>
      <c r="F2" s="5" t="s">
        <v>19</v>
      </c>
      <c r="G2" s="5" t="s">
        <v>20</v>
      </c>
      <c r="H2" s="5" t="s">
        <v>21</v>
      </c>
      <c r="I2" s="4" t="s">
        <v>22</v>
      </c>
      <c r="J2" s="4" t="s">
        <v>23</v>
      </c>
      <c r="K2" s="5" t="s">
        <v>24</v>
      </c>
      <c r="L2" s="4" t="s">
        <v>22</v>
      </c>
      <c r="M2" s="4" t="s">
        <v>23</v>
      </c>
      <c r="N2" s="4" t="s">
        <v>24</v>
      </c>
      <c r="O2" s="4" t="s">
        <v>25</v>
      </c>
      <c r="P2" s="4" t="s">
        <v>26</v>
      </c>
      <c r="Q2" s="11" t="s">
        <v>27</v>
      </c>
      <c r="R2" s="4" t="s">
        <v>22</v>
      </c>
      <c r="S2" s="4" t="s">
        <v>24</v>
      </c>
      <c r="T2" s="4" t="s">
        <v>22</v>
      </c>
      <c r="U2" s="4" t="s">
        <v>23</v>
      </c>
    </row>
    <row r="3" spans="1:21" x14ac:dyDescent="0.3">
      <c r="A3" s="62">
        <v>14</v>
      </c>
      <c r="B3" s="62" t="s">
        <v>97</v>
      </c>
      <c r="C3" s="29" t="s">
        <v>28</v>
      </c>
      <c r="D3" s="29"/>
      <c r="E3" s="29"/>
      <c r="F3" s="30" t="s">
        <v>28</v>
      </c>
      <c r="G3" s="29"/>
      <c r="H3" s="29"/>
      <c r="I3" s="1" t="s">
        <v>31</v>
      </c>
      <c r="J3" s="1" t="s">
        <v>31</v>
      </c>
      <c r="K3" s="2"/>
      <c r="L3" s="28" t="s">
        <v>22</v>
      </c>
      <c r="M3" s="1" t="s">
        <v>31</v>
      </c>
      <c r="N3" s="1" t="s">
        <v>22</v>
      </c>
      <c r="O3" s="1" t="s">
        <v>31</v>
      </c>
      <c r="P3" s="1" t="s">
        <v>31</v>
      </c>
      <c r="Q3" s="10" t="s">
        <v>32</v>
      </c>
      <c r="R3" s="9" t="s">
        <v>22</v>
      </c>
      <c r="S3" s="28" t="s">
        <v>58</v>
      </c>
      <c r="T3" s="9" t="s">
        <v>22</v>
      </c>
      <c r="U3" s="9" t="s">
        <v>22</v>
      </c>
    </row>
    <row r="4" spans="1:21" x14ac:dyDescent="0.3">
      <c r="A4" s="41">
        <v>8</v>
      </c>
      <c r="B4" s="60" t="s">
        <v>81</v>
      </c>
      <c r="C4" s="2" t="s">
        <v>28</v>
      </c>
      <c r="D4" s="9"/>
      <c r="E4" s="9"/>
      <c r="F4" s="2" t="s">
        <v>28</v>
      </c>
      <c r="G4" s="9"/>
      <c r="H4" s="9"/>
      <c r="I4" s="1" t="s">
        <v>31</v>
      </c>
      <c r="J4" s="9" t="s">
        <v>22</v>
      </c>
      <c r="K4" s="9"/>
      <c r="L4" s="1" t="s">
        <v>31</v>
      </c>
      <c r="M4" s="9" t="s">
        <v>22</v>
      </c>
      <c r="N4" s="9" t="s">
        <v>22</v>
      </c>
      <c r="O4" s="1" t="s">
        <v>31</v>
      </c>
      <c r="P4" s="9" t="s">
        <v>22</v>
      </c>
      <c r="Q4" s="10" t="s">
        <v>32</v>
      </c>
      <c r="R4" s="28" t="s">
        <v>55</v>
      </c>
      <c r="S4" s="28" t="s">
        <v>98</v>
      </c>
      <c r="T4" s="9" t="s">
        <v>22</v>
      </c>
      <c r="U4" s="9" t="s">
        <v>22</v>
      </c>
    </row>
    <row r="5" spans="1:21" ht="28.8" x14ac:dyDescent="0.3">
      <c r="A5" s="62">
        <v>11</v>
      </c>
      <c r="B5" s="62" t="s">
        <v>82</v>
      </c>
      <c r="C5" s="68"/>
      <c r="D5" s="68" t="s">
        <v>28</v>
      </c>
      <c r="E5" s="68" t="s">
        <v>28</v>
      </c>
      <c r="F5" s="68" t="s">
        <v>28</v>
      </c>
      <c r="G5" s="68" t="s">
        <v>28</v>
      </c>
      <c r="H5" s="68" t="s">
        <v>28</v>
      </c>
      <c r="I5" s="68" t="s">
        <v>31</v>
      </c>
      <c r="J5" s="1" t="s">
        <v>31</v>
      </c>
      <c r="K5" s="9"/>
      <c r="L5" s="1" t="s">
        <v>22</v>
      </c>
      <c r="M5" s="1" t="s">
        <v>22</v>
      </c>
      <c r="N5" s="28" t="s">
        <v>37</v>
      </c>
      <c r="O5" s="1" t="s">
        <v>22</v>
      </c>
      <c r="P5" s="9" t="s">
        <v>22</v>
      </c>
      <c r="Q5" s="10" t="s">
        <v>32</v>
      </c>
      <c r="R5" s="59" t="s">
        <v>92</v>
      </c>
      <c r="S5" s="28" t="s">
        <v>22</v>
      </c>
      <c r="T5" s="28" t="s">
        <v>34</v>
      </c>
      <c r="U5" s="59" t="s">
        <v>62</v>
      </c>
    </row>
    <row r="6" spans="1:21" ht="43.2" x14ac:dyDescent="0.3">
      <c r="A6" s="41">
        <v>58</v>
      </c>
      <c r="B6" s="61" t="s">
        <v>84</v>
      </c>
      <c r="C6" s="82" t="s">
        <v>28</v>
      </c>
      <c r="D6" s="82" t="s">
        <v>28</v>
      </c>
      <c r="E6" s="9"/>
      <c r="F6" s="82" t="s">
        <v>28</v>
      </c>
      <c r="G6" s="82" t="s">
        <v>28</v>
      </c>
      <c r="H6" s="9" t="s">
        <v>28</v>
      </c>
      <c r="I6" s="1" t="s">
        <v>31</v>
      </c>
      <c r="J6" s="1" t="s">
        <v>31</v>
      </c>
      <c r="K6" s="9"/>
      <c r="L6" s="1" t="s">
        <v>37</v>
      </c>
      <c r="M6" s="1" t="s">
        <v>37</v>
      </c>
      <c r="N6" s="70" t="s">
        <v>37</v>
      </c>
      <c r="O6" s="1" t="s">
        <v>31</v>
      </c>
      <c r="P6" s="1" t="s">
        <v>31</v>
      </c>
      <c r="Q6" s="10" t="s">
        <v>33</v>
      </c>
      <c r="R6" s="9" t="s">
        <v>22</v>
      </c>
      <c r="S6" s="9" t="s">
        <v>22</v>
      </c>
      <c r="T6" s="9" t="s">
        <v>22</v>
      </c>
      <c r="U6" s="81" t="s">
        <v>64</v>
      </c>
    </row>
    <row r="7" spans="1:21" x14ac:dyDescent="0.3">
      <c r="A7" s="41">
        <v>4</v>
      </c>
      <c r="B7" s="60" t="s">
        <v>59</v>
      </c>
      <c r="C7" s="2" t="s">
        <v>28</v>
      </c>
      <c r="D7" s="80"/>
      <c r="E7" s="80"/>
      <c r="F7" s="79" t="s">
        <v>28</v>
      </c>
      <c r="G7" s="2"/>
      <c r="H7" s="80"/>
      <c r="I7" s="67" t="s">
        <v>31</v>
      </c>
      <c r="J7" s="68" t="s">
        <v>31</v>
      </c>
      <c r="K7" s="9"/>
      <c r="L7" s="70" t="s">
        <v>37</v>
      </c>
      <c r="M7" s="70" t="s">
        <v>31</v>
      </c>
      <c r="N7" s="70" t="s">
        <v>37</v>
      </c>
      <c r="O7" s="1" t="s">
        <v>31</v>
      </c>
      <c r="P7" s="9" t="s">
        <v>22</v>
      </c>
      <c r="Q7" s="10" t="s">
        <v>33</v>
      </c>
      <c r="R7" s="28" t="s">
        <v>55</v>
      </c>
      <c r="S7" s="9" t="s">
        <v>29</v>
      </c>
      <c r="T7" s="9" t="s">
        <v>22</v>
      </c>
      <c r="U7" s="9" t="s">
        <v>22</v>
      </c>
    </row>
    <row r="8" spans="1:21" x14ac:dyDescent="0.3">
      <c r="A8" s="41">
        <v>6</v>
      </c>
      <c r="B8" s="60" t="s">
        <v>60</v>
      </c>
      <c r="C8" s="82" t="s">
        <v>28</v>
      </c>
      <c r="D8" s="69" t="s">
        <v>28</v>
      </c>
      <c r="E8" s="69"/>
      <c r="F8" s="68" t="s">
        <v>28</v>
      </c>
      <c r="G8" s="82"/>
      <c r="H8" s="69"/>
      <c r="I8" s="71" t="s">
        <v>37</v>
      </c>
      <c r="J8" s="70" t="s">
        <v>31</v>
      </c>
      <c r="K8" s="28"/>
      <c r="L8" s="68" t="s">
        <v>31</v>
      </c>
      <c r="M8" s="68" t="s">
        <v>31</v>
      </c>
      <c r="N8" s="70" t="s">
        <v>37</v>
      </c>
      <c r="O8" s="1" t="s">
        <v>31</v>
      </c>
      <c r="P8" s="9" t="s">
        <v>22</v>
      </c>
      <c r="Q8" s="83" t="s">
        <v>33</v>
      </c>
      <c r="R8" s="36" t="s">
        <v>29</v>
      </c>
      <c r="S8" s="27" t="s">
        <v>29</v>
      </c>
      <c r="T8" s="27" t="s">
        <v>61</v>
      </c>
      <c r="U8" s="27" t="s">
        <v>22</v>
      </c>
    </row>
    <row r="9" spans="1:21" ht="28.8" x14ac:dyDescent="0.3">
      <c r="A9" s="41">
        <v>3</v>
      </c>
      <c r="B9" s="61" t="s">
        <v>83</v>
      </c>
      <c r="C9" s="82" t="s">
        <v>28</v>
      </c>
      <c r="D9" s="9" t="s">
        <v>28</v>
      </c>
      <c r="E9" s="9"/>
      <c r="F9" s="82" t="s">
        <v>28</v>
      </c>
      <c r="G9" s="9" t="s">
        <v>28</v>
      </c>
      <c r="H9" s="9"/>
      <c r="I9" s="9" t="s">
        <v>22</v>
      </c>
      <c r="J9" s="1" t="s">
        <v>31</v>
      </c>
      <c r="K9" s="9"/>
      <c r="L9" s="9" t="s">
        <v>22</v>
      </c>
      <c r="M9" s="1" t="s">
        <v>37</v>
      </c>
      <c r="N9" s="1" t="s">
        <v>37</v>
      </c>
      <c r="O9" s="9" t="s">
        <v>22</v>
      </c>
      <c r="P9" s="9" t="s">
        <v>22</v>
      </c>
      <c r="Q9" s="10" t="s">
        <v>32</v>
      </c>
      <c r="R9" s="28" t="s">
        <v>49</v>
      </c>
      <c r="S9" s="9" t="s">
        <v>22</v>
      </c>
      <c r="T9" s="9" t="s">
        <v>22</v>
      </c>
      <c r="U9" s="9" t="s">
        <v>22</v>
      </c>
    </row>
    <row r="10" spans="1:21" x14ac:dyDescent="0.3">
      <c r="A10" s="64" t="s">
        <v>85</v>
      </c>
    </row>
    <row r="11" spans="1:21" x14ac:dyDescent="0.3">
      <c r="A11" s="62">
        <v>30</v>
      </c>
      <c r="B11" s="63" t="s">
        <v>80</v>
      </c>
      <c r="C11" s="9"/>
      <c r="D11" s="1" t="s">
        <v>28</v>
      </c>
      <c r="E11" s="1" t="s">
        <v>28</v>
      </c>
      <c r="F11" s="1"/>
      <c r="G11" s="1" t="s">
        <v>28</v>
      </c>
      <c r="H11" s="1" t="s">
        <v>28</v>
      </c>
      <c r="I11" s="68" t="s">
        <v>45</v>
      </c>
      <c r="J11" s="98" t="s">
        <v>45</v>
      </c>
      <c r="K11" s="99"/>
      <c r="L11" s="68" t="s">
        <v>22</v>
      </c>
      <c r="M11" s="68" t="s">
        <v>22</v>
      </c>
      <c r="N11" s="68" t="s">
        <v>22</v>
      </c>
      <c r="O11" s="68" t="s">
        <v>22</v>
      </c>
      <c r="P11" s="68" t="s">
        <v>22</v>
      </c>
      <c r="Q11" s="65" t="s">
        <v>33</v>
      </c>
      <c r="R11" s="68" t="s">
        <v>22</v>
      </c>
      <c r="S11" s="68" t="s">
        <v>22</v>
      </c>
      <c r="T11" s="68" t="s">
        <v>34</v>
      </c>
      <c r="U11" s="68" t="s">
        <v>35</v>
      </c>
    </row>
    <row r="12" spans="1:21" x14ac:dyDescent="0.3">
      <c r="A12" s="62">
        <v>56</v>
      </c>
      <c r="B12" s="63" t="s">
        <v>65</v>
      </c>
      <c r="C12" s="70" t="s">
        <v>51</v>
      </c>
      <c r="D12" s="70" t="s">
        <v>28</v>
      </c>
      <c r="E12" s="70" t="s">
        <v>51</v>
      </c>
      <c r="F12" s="70" t="s">
        <v>28</v>
      </c>
      <c r="G12" s="70" t="s">
        <v>51</v>
      </c>
      <c r="H12" s="70" t="s">
        <v>28</v>
      </c>
      <c r="I12" s="1" t="s">
        <v>31</v>
      </c>
      <c r="J12" s="1" t="s">
        <v>31</v>
      </c>
      <c r="K12" s="9"/>
      <c r="L12" s="9" t="s">
        <v>22</v>
      </c>
      <c r="M12" s="1" t="s">
        <v>22</v>
      </c>
      <c r="N12" s="68" t="s">
        <v>22</v>
      </c>
      <c r="O12" s="1" t="s">
        <v>31</v>
      </c>
      <c r="P12" s="9" t="s">
        <v>22</v>
      </c>
      <c r="Q12" s="10" t="s">
        <v>32</v>
      </c>
      <c r="R12" s="9" t="s">
        <v>22</v>
      </c>
      <c r="S12" s="9" t="s">
        <v>22</v>
      </c>
      <c r="T12" s="9" t="s">
        <v>22</v>
      </c>
      <c r="U12" s="9" t="s">
        <v>22</v>
      </c>
    </row>
    <row r="13" spans="1:21" x14ac:dyDescent="0.3">
      <c r="A13" s="62">
        <v>62</v>
      </c>
      <c r="B13" s="63" t="s">
        <v>66</v>
      </c>
      <c r="C13" s="9"/>
      <c r="D13" s="9"/>
      <c r="E13" s="9" t="s">
        <v>28</v>
      </c>
      <c r="F13" s="9"/>
      <c r="G13" s="9"/>
      <c r="H13" s="9" t="s">
        <v>28</v>
      </c>
      <c r="I13" s="1" t="s">
        <v>31</v>
      </c>
      <c r="J13" s="1" t="s">
        <v>31</v>
      </c>
      <c r="K13" s="9"/>
      <c r="L13" s="9" t="s">
        <v>22</v>
      </c>
      <c r="M13" s="1" t="s">
        <v>22</v>
      </c>
      <c r="N13" s="68" t="s">
        <v>22</v>
      </c>
      <c r="O13" s="1" t="s">
        <v>31</v>
      </c>
      <c r="P13" s="9" t="s">
        <v>22</v>
      </c>
      <c r="Q13" s="10" t="s">
        <v>33</v>
      </c>
      <c r="R13" s="9" t="s">
        <v>22</v>
      </c>
      <c r="S13" s="9" t="s">
        <v>22</v>
      </c>
      <c r="T13" s="9" t="s">
        <v>22</v>
      </c>
      <c r="U13" s="9" t="s">
        <v>22</v>
      </c>
    </row>
    <row r="14" spans="1:21" x14ac:dyDescent="0.3">
      <c r="A14" s="33" t="s">
        <v>70</v>
      </c>
    </row>
    <row r="15" spans="1:21" x14ac:dyDescent="0.3">
      <c r="A15" s="51"/>
      <c r="B15" t="s">
        <v>71</v>
      </c>
    </row>
    <row r="16" spans="1:21" x14ac:dyDescent="0.3">
      <c r="A16" s="52"/>
      <c r="B16" t="s">
        <v>72</v>
      </c>
    </row>
    <row r="17" spans="1:2" x14ac:dyDescent="0.3">
      <c r="A17" s="53"/>
      <c r="B17" t="s">
        <v>73</v>
      </c>
    </row>
    <row r="53" spans="2:2" x14ac:dyDescent="0.3">
      <c r="B53" s="3"/>
    </row>
  </sheetData>
  <mergeCells count="9">
    <mergeCell ref="J11:K11"/>
    <mergeCell ref="T1:U1"/>
    <mergeCell ref="R1:S1"/>
    <mergeCell ref="B1:B2"/>
    <mergeCell ref="C1:E1"/>
    <mergeCell ref="F1:H1"/>
    <mergeCell ref="O1:P1"/>
    <mergeCell ref="L1:N1"/>
    <mergeCell ref="I1:K1"/>
  </mergeCells>
  <pageMargins left="0.7" right="0.7" top="0.75" bottom="0.75" header="0.3" footer="0.3"/>
  <pageSetup paperSize="9" orientation="portrait" r:id="rId1"/>
  <headerFooter alignWithMargins="0">
    <oddFooter>&amp;L&amp;"Arial,Italic"&amp;8&amp;F &amp;A &amp;D&amp;R&amp;"Arial,Italic"&amp;8&amp;P/&amp;N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0571-F8AB-4A39-90B3-F1EE3E9A0661}">
  <dimension ref="A1:F52"/>
  <sheetViews>
    <sheetView zoomScaleNormal="100" workbookViewId="0">
      <selection activeCell="E4" sqref="E4"/>
    </sheetView>
  </sheetViews>
  <sheetFormatPr defaultRowHeight="14.4" x14ac:dyDescent="0.3"/>
  <cols>
    <col min="1" max="1" width="15.109375" customWidth="1"/>
    <col min="3" max="3" width="41" customWidth="1"/>
    <col min="4" max="4" width="58.109375" customWidth="1"/>
    <col min="5" max="5" width="48.44140625" customWidth="1"/>
    <col min="6" max="6" width="51.6640625" customWidth="1"/>
    <col min="17" max="18" width="16.6640625" customWidth="1"/>
  </cols>
  <sheetData>
    <row r="1" spans="1:6" x14ac:dyDescent="0.3">
      <c r="A1" s="140" t="s">
        <v>100</v>
      </c>
      <c r="B1" s="139" t="s">
        <v>101</v>
      </c>
      <c r="C1" s="143" t="s">
        <v>103</v>
      </c>
      <c r="D1" s="142" t="s">
        <v>122</v>
      </c>
      <c r="E1" s="142" t="s">
        <v>123</v>
      </c>
      <c r="F1" s="142" t="s">
        <v>124</v>
      </c>
    </row>
    <row r="2" spans="1:6" x14ac:dyDescent="0.3">
      <c r="A2" s="141"/>
      <c r="B2" s="139"/>
      <c r="C2" s="143"/>
      <c r="D2" s="142"/>
      <c r="E2" s="142"/>
      <c r="F2" s="142"/>
    </row>
    <row r="3" spans="1:6" ht="27" customHeight="1" x14ac:dyDescent="0.4">
      <c r="A3" s="84" t="s">
        <v>102</v>
      </c>
      <c r="B3" s="87">
        <v>1</v>
      </c>
      <c r="C3" s="85" t="s">
        <v>104</v>
      </c>
      <c r="D3" s="91" t="s">
        <v>129</v>
      </c>
      <c r="E3" s="91" t="s">
        <v>130</v>
      </c>
      <c r="F3" s="91" t="s">
        <v>144</v>
      </c>
    </row>
    <row r="4" spans="1:6" ht="38.4" customHeight="1" x14ac:dyDescent="0.4">
      <c r="A4" s="84" t="s">
        <v>102</v>
      </c>
      <c r="B4" s="87">
        <v>2</v>
      </c>
      <c r="C4" s="86" t="s">
        <v>105</v>
      </c>
      <c r="D4" s="94" t="s">
        <v>127</v>
      </c>
      <c r="E4" s="91" t="s">
        <v>128</v>
      </c>
      <c r="F4" s="92"/>
    </row>
    <row r="5" spans="1:6" ht="21" x14ac:dyDescent="0.4">
      <c r="A5" s="84" t="s">
        <v>102</v>
      </c>
      <c r="B5" s="87">
        <v>3</v>
      </c>
      <c r="C5" s="84" t="s">
        <v>106</v>
      </c>
      <c r="D5" s="91" t="s">
        <v>106</v>
      </c>
      <c r="E5" s="92"/>
      <c r="F5" s="92"/>
    </row>
    <row r="6" spans="1:6" ht="21" x14ac:dyDescent="0.4">
      <c r="A6" s="84" t="s">
        <v>102</v>
      </c>
      <c r="B6" s="87">
        <v>4</v>
      </c>
      <c r="C6" s="84" t="s">
        <v>107</v>
      </c>
      <c r="D6" s="93" t="s">
        <v>126</v>
      </c>
      <c r="E6" s="92"/>
      <c r="F6" s="92"/>
    </row>
    <row r="7" spans="1:6" ht="21" x14ac:dyDescent="0.4">
      <c r="A7" s="84" t="s">
        <v>108</v>
      </c>
      <c r="B7" s="87">
        <v>1</v>
      </c>
      <c r="C7" s="84" t="s">
        <v>104</v>
      </c>
      <c r="D7" s="93" t="str">
        <f>HYPERLINK("#2Wye!B3", "Erosion Control:Arable Fields")</f>
        <v>Erosion Control:Arable Fields</v>
      </c>
      <c r="E7" s="93" t="str">
        <f>HYPERLINK("#2Wye!B5", "Reduce Compaction")</f>
        <v>Reduce Compaction</v>
      </c>
      <c r="F7" s="92"/>
    </row>
    <row r="8" spans="1:6" ht="42" x14ac:dyDescent="0.4">
      <c r="A8" s="84" t="s">
        <v>108</v>
      </c>
      <c r="B8" s="87">
        <v>2</v>
      </c>
      <c r="C8" s="86" t="s">
        <v>105</v>
      </c>
      <c r="D8" s="93" t="str">
        <f>HYPERLINK("#2Wye!B4", "Reduce P Applications to High Risk Soils")</f>
        <v>Reduce P Applications to High Risk Soils</v>
      </c>
      <c r="E8" s="95" t="str">
        <f>HYPERLINK("#2Wye!B11", "Improved Management of Manure (esp. Poultry)")</f>
        <v>Improved Management of Manure (esp. Poultry)</v>
      </c>
      <c r="F8" s="92"/>
    </row>
    <row r="9" spans="1:6" ht="53.4" customHeight="1" x14ac:dyDescent="0.4">
      <c r="A9" s="84" t="s">
        <v>108</v>
      </c>
      <c r="B9" s="87">
        <v>3</v>
      </c>
      <c r="C9" s="84" t="s">
        <v>106</v>
      </c>
      <c r="D9" s="93" t="str">
        <f>HYPERLINK("#2Wye!B10", "Manure Processing and Recovery")</f>
        <v>Manure Processing and Recovery</v>
      </c>
      <c r="E9" s="92"/>
      <c r="F9" s="92"/>
    </row>
    <row r="10" spans="1:6" ht="21" x14ac:dyDescent="0.4">
      <c r="A10" s="84" t="s">
        <v>108</v>
      </c>
      <c r="B10" s="87">
        <v>4</v>
      </c>
      <c r="C10" s="84" t="s">
        <v>109</v>
      </c>
      <c r="D10" s="93" t="str">
        <f>HYPERLINK("#2Wye!B12", "Land Use Change")</f>
        <v>Land Use Change</v>
      </c>
      <c r="E10" s="92"/>
      <c r="F10" s="92"/>
    </row>
    <row r="11" spans="1:6" ht="21" x14ac:dyDescent="0.4">
      <c r="A11" s="84" t="s">
        <v>110</v>
      </c>
      <c r="B11" s="87">
        <v>1</v>
      </c>
      <c r="C11" s="84" t="s">
        <v>111</v>
      </c>
      <c r="D11" s="91" t="s">
        <v>132</v>
      </c>
      <c r="E11" s="92"/>
      <c r="F11" s="92"/>
    </row>
    <row r="12" spans="1:6" ht="21" x14ac:dyDescent="0.4">
      <c r="A12" s="84" t="s">
        <v>110</v>
      </c>
      <c r="B12" s="87">
        <v>2</v>
      </c>
      <c r="C12" s="84" t="s">
        <v>112</v>
      </c>
      <c r="D12" s="91" t="s">
        <v>133</v>
      </c>
      <c r="E12" s="91" t="s">
        <v>135</v>
      </c>
      <c r="F12" s="91" t="s">
        <v>145</v>
      </c>
    </row>
    <row r="13" spans="1:6" ht="42.6" customHeight="1" x14ac:dyDescent="0.4">
      <c r="A13" s="84" t="s">
        <v>110</v>
      </c>
      <c r="B13" s="87">
        <v>3</v>
      </c>
      <c r="C13" s="86" t="s">
        <v>120</v>
      </c>
      <c r="D13" s="91" t="s">
        <v>134</v>
      </c>
      <c r="E13" s="91" t="s">
        <v>146</v>
      </c>
      <c r="F13" s="92"/>
    </row>
    <row r="14" spans="1:6" ht="67.8" customHeight="1" x14ac:dyDescent="0.4">
      <c r="A14" s="84" t="s">
        <v>110</v>
      </c>
      <c r="B14" s="87">
        <v>4</v>
      </c>
      <c r="C14" s="96" t="s">
        <v>121</v>
      </c>
      <c r="D14" s="91" t="s">
        <v>136</v>
      </c>
      <c r="E14" s="92"/>
      <c r="F14" s="92"/>
    </row>
    <row r="15" spans="1:6" ht="21" x14ac:dyDescent="0.4">
      <c r="A15" s="84" t="s">
        <v>110</v>
      </c>
      <c r="B15" s="87">
        <v>5</v>
      </c>
      <c r="C15" s="84" t="s">
        <v>113</v>
      </c>
      <c r="D15" s="91" t="s">
        <v>137</v>
      </c>
      <c r="E15" s="92"/>
      <c r="F15" s="92"/>
    </row>
    <row r="16" spans="1:6" ht="21" x14ac:dyDescent="0.4">
      <c r="A16" s="84" t="s">
        <v>114</v>
      </c>
      <c r="B16" s="87">
        <v>1</v>
      </c>
      <c r="C16" s="84" t="s">
        <v>112</v>
      </c>
      <c r="D16" s="91" t="s">
        <v>139</v>
      </c>
    </row>
    <row r="17" spans="1:4" ht="36.6" x14ac:dyDescent="0.4">
      <c r="A17" s="84" t="s">
        <v>114</v>
      </c>
      <c r="B17" s="87">
        <v>2</v>
      </c>
      <c r="C17" s="84" t="s">
        <v>115</v>
      </c>
      <c r="D17" s="94" t="s">
        <v>143</v>
      </c>
    </row>
    <row r="18" spans="1:4" ht="21" x14ac:dyDescent="0.4">
      <c r="A18" s="84" t="s">
        <v>114</v>
      </c>
      <c r="B18" s="87">
        <v>3</v>
      </c>
      <c r="C18" s="84" t="s">
        <v>116</v>
      </c>
      <c r="D18" s="91" t="s">
        <v>116</v>
      </c>
    </row>
    <row r="19" spans="1:4" ht="21" x14ac:dyDescent="0.4">
      <c r="A19" s="84" t="s">
        <v>114</v>
      </c>
      <c r="B19" s="87">
        <v>4</v>
      </c>
      <c r="C19" s="84" t="s">
        <v>117</v>
      </c>
      <c r="D19" s="91" t="s">
        <v>141</v>
      </c>
    </row>
    <row r="20" spans="1:4" ht="42" x14ac:dyDescent="0.4">
      <c r="A20" s="84" t="s">
        <v>114</v>
      </c>
      <c r="B20" s="87">
        <v>5</v>
      </c>
      <c r="C20" s="86" t="s">
        <v>119</v>
      </c>
      <c r="D20" s="91" t="s">
        <v>142</v>
      </c>
    </row>
    <row r="21" spans="1:4" ht="21" x14ac:dyDescent="0.4">
      <c r="A21" s="84" t="s">
        <v>114</v>
      </c>
      <c r="B21" s="87">
        <v>6</v>
      </c>
      <c r="C21" s="84" t="s">
        <v>118</v>
      </c>
      <c r="D21" s="91" t="s">
        <v>140</v>
      </c>
    </row>
    <row r="52" spans="3:3" x14ac:dyDescent="0.3">
      <c r="C52" s="3"/>
    </row>
  </sheetData>
  <mergeCells count="6">
    <mergeCell ref="B1:B2"/>
    <mergeCell ref="A1:A2"/>
    <mergeCell ref="D1:D2"/>
    <mergeCell ref="E1:E2"/>
    <mergeCell ref="F1:F2"/>
    <mergeCell ref="C1:C2"/>
  </mergeCells>
  <phoneticPr fontId="17" type="noConversion"/>
  <hyperlinks>
    <hyperlink ref="D6" location="'1N-B'!B10" display="De-Stocking" xr:uid="{C6F3D04B-2EFD-4D47-8807-179E6FF9A0EC}"/>
    <hyperlink ref="D5" location="'1N-B'!B9" display="Manure Processing and Recovery" xr:uid="{66E50673-0EA0-4783-8B24-B83666D3FCB1}"/>
    <hyperlink ref="D4" location="'1N-B'!B3" display="Restrict Application of Slurry on High P Index fields" xr:uid="{62D6C525-ADB6-4E13-A6A2-AB6495C2A6EE}"/>
    <hyperlink ref="E4" location="'1N-B'!B4" display="Improved Application of Slurry: More Efficient use" xr:uid="{C329CC7A-FE76-474B-8892-06D444C0C610}"/>
    <hyperlink ref="D3" location="'1N-B'!B6" display="Erosion Control with Fencing" xr:uid="{D02EE734-3FE9-48F0-9DD4-59B22D510BF7}"/>
    <hyperlink ref="E3" location="'1N-B'!B7" display="Restrict livestock access through fencing" xr:uid="{EE2DBE17-7DFC-492D-BE6C-D9CBBAD57073}"/>
    <hyperlink ref="F3" location="'1N-B'!B8" display="2m Wide Riparian buffer strip as well as fencing" xr:uid="{C86C9288-F81A-4145-891F-9830EEC78788}"/>
    <hyperlink ref="D12" location="'3Meuse_Maas(NL)'!B8" display="Reduce Soil Compaction (Arable)" xr:uid="{12616164-3570-4B90-93D3-C535D6673A0C}"/>
    <hyperlink ref="D11" location="'3Meuse_Maas(NL)'!B6" display="P-Mining" xr:uid="{9C2E77BD-627D-4778-BC93-5D043D37FEFE}"/>
    <hyperlink ref="F12" location="'3Meuse_Maas(NL)'!B7" display="Contour Ploughing (Arable)" xr:uid="{DED30BCF-D108-4E0F-A4C5-6C207E68791C}"/>
    <hyperlink ref="D13" location="'3Meuse_Maas(NL)'!B12" display="Constructed Riparian Buffer Strips" xr:uid="{B15A47BF-A1C3-484E-9DF5-F6654D543DF5}"/>
    <hyperlink ref="E13" location="'3Meuse_Maas(NL)'!B9" display="Controlled Ponding in fields" xr:uid="{89757743-642A-4A5D-A08B-0E70ADB4D284}"/>
    <hyperlink ref="E12" location="'3Meuse_Maas(NL)'!B3" display="Arable: autumn cover crops" xr:uid="{42ABD988-9DFF-4770-A208-F99AA6AC678D}"/>
    <hyperlink ref="D14" location="'3Meuse_Maas(NL)'!B5" display="Reducing Percentage arable in the rotation" xr:uid="{6DF1BDE7-5AA4-4762-A6F7-1819CF563B5A}"/>
    <hyperlink ref="D15" location="'3Meuse_Maas(NL)'!B13" display="Controlled Drainage of Fields" xr:uid="{6483A849-D08A-4197-8233-5B4542DA6091}"/>
    <hyperlink ref="D16" location="'4Meuse_Maas(FL)'!B4" display="'Arable Measures: Cover and Catch Crops" xr:uid="{0CF51C61-6FC2-4E70-944C-9961CC2805AC}"/>
    <hyperlink ref="D17" location="'4Meuse_Maas(FL)'!B3" display="Improved Fertiliser Management" xr:uid="{9CF8EF48-0F6D-491F-912A-5ECEF283A32E}"/>
    <hyperlink ref="D19" location="'4Meuse_Maas(FL)'!B9" display="General Erosion Control Management" xr:uid="{D1BC8C1F-85AD-4F03-AB93-D189116D98E7}"/>
    <hyperlink ref="D18" location="'4Meuse_Maas(FL)'!B5" display="Riparian Buffer Strips, zero-fertilizer zones etc" xr:uid="{1F9C0D65-039C-4870-8602-E98C413A5D44}"/>
    <hyperlink ref="D20" location="'4Meuse_Maas(FL)'!B6" display="Reduction of Cropping area in Sensitive Locations" xr:uid="{D307F3AA-20CA-467C-A5E8-52B1C854F84B}"/>
    <hyperlink ref="D21" location="'4Meuse_Maas(FL)'!B13" display="End-of-Pipe Solutions" xr:uid="{8E4B3893-7FA6-4184-BD38-F5E287229CA3}"/>
  </hyperlinks>
  <pageMargins left="0.7" right="0.7" top="0.75" bottom="0.75" header="0.3" footer="0.3"/>
  <pageSetup paperSize="9" orientation="portrait" r:id="rId1"/>
  <headerFooter alignWithMargins="0">
    <oddFooter>&amp;L&amp;"Arial,Italic"&amp;8&amp;F &amp;A &amp;D&amp;R&amp;"Arial,Italic"&amp;8&amp;P/&amp;N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66ff848-e890-4ffc-8c20-15eba7cdd095">
      <Terms xmlns="http://schemas.microsoft.com/office/infopath/2007/PartnerControls"/>
    </lcf76f155ced4ddcb4097134ff3c332f>
    <TaxCatchAll xmlns="44283d11-95ef-4fde-8677-e9900a1b7e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79DB021F88F64CA3054F7637D64A15" ma:contentTypeVersion="17" ma:contentTypeDescription="Create a new document." ma:contentTypeScope="" ma:versionID="98542523152cb7a771d43ee5a8f3839c">
  <xsd:schema xmlns:xsd="http://www.w3.org/2001/XMLSchema" xmlns:xs="http://www.w3.org/2001/XMLSchema" xmlns:p="http://schemas.microsoft.com/office/2006/metadata/properties" xmlns:ns2="666ff848-e890-4ffc-8c20-15eba7cdd095" xmlns:ns3="44283d11-95ef-4fde-8677-e9900a1b7e41" targetNamespace="http://schemas.microsoft.com/office/2006/metadata/properties" ma:root="true" ma:fieldsID="d00dc2cd6817d8cdc1a310bf29f5e47f" ns2:_="" ns3:_="">
    <xsd:import namespace="666ff848-e890-4ffc-8c20-15eba7cdd095"/>
    <xsd:import namespace="44283d11-95ef-4fde-8677-e9900a1b7e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6ff848-e890-4ffc-8c20-15eba7cdd0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ec99919-4982-4388-8a64-83a11d2ca21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283d11-95ef-4fde-8677-e9900a1b7e4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1693ef-c023-4156-881e-9097427f8777}" ma:internalName="TaxCatchAll" ma:showField="CatchAllData" ma:web="44283d11-95ef-4fde-8677-e9900a1b7e4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49C99D-25BC-486F-8E3D-502FA5D075F4}">
  <ds:schemaRefs>
    <ds:schemaRef ds:uri="http://schemas.microsoft.com/office/2006/metadata/properties"/>
    <ds:schemaRef ds:uri="http://schemas.microsoft.com/office/infopath/2007/PartnerControls"/>
    <ds:schemaRef ds:uri="666ff848-e890-4ffc-8c20-15eba7cdd095"/>
    <ds:schemaRef ds:uri="44283d11-95ef-4fde-8677-e9900a1b7e41"/>
  </ds:schemaRefs>
</ds:datastoreItem>
</file>

<file path=customXml/itemProps2.xml><?xml version="1.0" encoding="utf-8"?>
<ds:datastoreItem xmlns:ds="http://schemas.openxmlformats.org/officeDocument/2006/customXml" ds:itemID="{8E8F6AC5-72B8-4320-A7FB-ED7E5ADEDBB7}">
  <ds:schemaRefs>
    <ds:schemaRef ds:uri="http://schemas.microsoft.com/sharepoint/v3/contenttype/forms"/>
  </ds:schemaRefs>
</ds:datastoreItem>
</file>

<file path=customXml/itemProps3.xml><?xml version="1.0" encoding="utf-8"?>
<ds:datastoreItem xmlns:ds="http://schemas.openxmlformats.org/officeDocument/2006/customXml" ds:itemID="{E3E45065-B802-4F2D-8D14-92F880A75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6ff848-e890-4ffc-8c20-15eba7cdd095"/>
    <ds:schemaRef ds:uri="44283d11-95ef-4fde-8677-e9900a1b7e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1N-B</vt:lpstr>
      <vt:lpstr>2Wye</vt:lpstr>
      <vt:lpstr>3Meuse_Maas(NL)</vt:lpstr>
      <vt:lpstr>4Meuse_Maas(FL)</vt:lpstr>
      <vt:lpstr>Scenario 1</vt:lpstr>
    </vt:vector>
  </TitlesOfParts>
  <Manager/>
  <Company>NICS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Cassidy</dc:creator>
  <cp:keywords/>
  <dc:description/>
  <cp:lastModifiedBy>Cassidy, Rachel</cp:lastModifiedBy>
  <cp:revision/>
  <dcterms:created xsi:type="dcterms:W3CDTF">2022-11-18T11:58:55Z</dcterms:created>
  <dcterms:modified xsi:type="dcterms:W3CDTF">2024-05-21T07:44:07Z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0x010100B579DB021F88F64CA3054F7637D64A15</vt:lpwstr>
  </property>
  <property fmtid="{D5CDD505-2E9C-101B-9397-08002B2CF9AE}" pid="3" name="MediaServiceImageTags">
    <vt:lpwstr/>
  </property>
</Properties>
</file>